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填入内容" sheetId="2" r:id="rId1"/>
    <sheet name="填入内容 (2)" sheetId="3" r:id="rId2"/>
    <sheet name="合同数据（勿动）" sheetId="1" r:id="rId3"/>
  </sheets>
  <definedNames>
    <definedName name="_xlnm.Print_Area" localSheetId="2">'合同数据（勿动）'!$A$1:$B$115</definedName>
    <definedName name="_xlnm.Print_Area" localSheetId="0">填入内容!$A$1:$E$73</definedName>
    <definedName name="_xlnm.Print_Area" localSheetId="1">'填入内容 (2)'!$A$1:$E$39</definedName>
  </definedNames>
  <calcPr calcId="144525"/>
</workbook>
</file>

<file path=xl/comments1.xml><?xml version="1.0" encoding="utf-8"?>
<comments xmlns="http://schemas.openxmlformats.org/spreadsheetml/2006/main">
  <authors>
    <author>Administrator</author>
  </authors>
  <commentList>
    <comment ref="C28" authorId="0">
      <text>
        <r>
          <rPr>
            <sz val="9"/>
            <rFont val="宋体"/>
            <charset val="134"/>
          </rPr>
          <t xml:space="preserve">5.4 试验费用：本合同采取下列第 X 种方式执行：
第一种方式 与分包工作内容相关的所有试验检验工作均由乙方自行负责，费用自理，试验报告正式出具后7天内将报告原件提交给甲方。
第二种方式 检验试验费由甲方负责，若与本分包合同有关工作内容的检验项目未达合格标准，则由乙方承担整改费用及检验试验费，并在结算中扣除。
</t>
        </r>
      </text>
    </comment>
    <comment ref="D28" authorId="0">
      <text>
        <r>
          <rPr>
            <sz val="9"/>
            <rFont val="宋体"/>
            <charset val="134"/>
          </rPr>
          <t xml:space="preserve">5.4 试验费用：本合同采取下列第 X 种方式执行：
第一种方式 与分包工作内容相关的所有试验检验工作均由乙方自行负责，费用自理，试验报告正式出具后7天内将报告原件提交给甲方。
第二种方式 检验试验费由甲方负责，若与本分包合同有关工作内容的检验项目未达合格标准，则由乙方承担整改费用及检验试验费，并在结算中扣除。
</t>
        </r>
      </text>
    </comment>
    <comment ref="C31" authorId="0">
      <text>
        <r>
          <rPr>
            <sz val="9"/>
            <rFont val="宋体"/>
            <charset val="134"/>
          </rPr>
          <t>5.5.2 生产生活水电费用:本合同采取下列第  X 种方式执行：
第一种方式 生产生活水电费用由乙方承担，费用已在综合单价中考虑，不另行计价。甲方根据乙方实际使用量和合同约定单价（水费单价5.28元 /吨，电费单价1.2元/度）在过程和最终结算时扣除。
第二种方式 生产生活所必要的水电费用由甲方承担。甲方对乙方生产生活所浪费水电费在过程和最终结算时扣回。</t>
        </r>
      </text>
    </comment>
    <comment ref="D31" authorId="0">
      <text>
        <r>
          <rPr>
            <sz val="9"/>
            <rFont val="宋体"/>
            <charset val="134"/>
          </rPr>
          <t>此处长沙县修改了合同</t>
        </r>
      </text>
    </comment>
    <comment ref="E31" authorId="0">
      <text>
        <r>
          <rPr>
            <sz val="9"/>
            <rFont val="宋体"/>
            <charset val="134"/>
          </rPr>
          <t>5.5.2 生产生活水电费用:本合同采取下列第  X 种方式执行：
第一种方式 生产生活水电费用由乙方承担，费用已在综合单价中考虑，不另行计价。甲方根据乙方实际使用量和合同约定单价（水费单价5.28元 /吨，电费单价1.2元/度）在过程和最终结算时扣除。
第二种方式 生产生活所必要的水电费用由甲方承担。甲方对乙方生产生活所浪费水电费在过程和最终结算时扣回。</t>
        </r>
      </text>
    </comment>
    <comment ref="C42" authorId="0">
      <text>
        <r>
          <rPr>
            <sz val="9"/>
            <rFont val="宋体"/>
            <charset val="134"/>
          </rPr>
          <t>不建议超过200</t>
        </r>
      </text>
    </comment>
    <comment ref="C45" authorId="0">
      <text>
        <r>
          <rPr>
            <sz val="9"/>
            <rFont val="宋体"/>
            <charset val="134"/>
          </rPr>
          <t>每月</t>
        </r>
        <r>
          <rPr>
            <u/>
            <sz val="9"/>
            <rFont val="宋体"/>
            <charset val="134"/>
          </rPr>
          <t xml:space="preserve">  </t>
        </r>
        <r>
          <rPr>
            <sz val="9"/>
            <rFont val="宋体"/>
            <charset val="134"/>
          </rPr>
          <t>日前报甲方审核</t>
        </r>
      </text>
    </comment>
    <comment ref="C47" authorId="0">
      <text>
        <r>
          <rPr>
            <b/>
            <sz val="9"/>
            <rFont val="宋体"/>
            <charset val="134"/>
          </rPr>
          <t>第一种方式</t>
        </r>
        <r>
          <rPr>
            <sz val="9"/>
            <rFont val="宋体"/>
            <charset val="134"/>
          </rPr>
          <t xml:space="preserve"> 乙方完成承包范围内所有工作内容，经甲方和监理工程师、质量监督
单位验收合格后方可办理工程最终结算。
</t>
        </r>
        <r>
          <rPr>
            <b/>
            <sz val="9"/>
            <rFont val="宋体"/>
            <charset val="134"/>
          </rPr>
          <t>第二种方式</t>
        </r>
        <r>
          <rPr>
            <sz val="9"/>
            <rFont val="宋体"/>
            <charset val="134"/>
          </rPr>
          <t xml:space="preserve"> 乙方完成承包范围内所有工作内容，经项目竣工验收合格后方可办理工程最终结算。</t>
        </r>
      </text>
    </comment>
    <comment ref="C48" authorId="0">
      <text>
        <r>
          <rPr>
            <sz val="9"/>
            <rFont val="宋体"/>
            <charset val="134"/>
          </rPr>
          <t>通常为70，视各项目具体情况定</t>
        </r>
      </text>
    </comment>
    <comment ref="C51" authorId="0">
      <text>
        <r>
          <rPr>
            <sz val="9"/>
            <rFont val="宋体"/>
            <charset val="134"/>
          </rPr>
          <t>每月</t>
        </r>
        <r>
          <rPr>
            <u/>
            <sz val="9"/>
            <rFont val="宋体"/>
            <charset val="134"/>
          </rPr>
          <t xml:space="preserve">   </t>
        </r>
        <r>
          <rPr>
            <sz val="9"/>
            <rFont val="宋体"/>
            <charset val="134"/>
          </rPr>
          <t>日前乙方100%支付本项目上月农民工工资，通过银行转账或者现金支付给农民工本人，不得以实物或者有价证券等其他形式替代。</t>
        </r>
      </text>
    </comment>
    <comment ref="C60" authorId="0">
      <text>
        <r>
          <rPr>
            <sz val="9"/>
            <rFont val="宋体"/>
            <charset val="134"/>
          </rPr>
          <t xml:space="preserve">乙方不得以甲方名义或施工项目名义对外签订任何形式的经济合同或协议，否则自行承担法律责任，并向甲方承担分包合同总额的 </t>
        </r>
        <r>
          <rPr>
            <u/>
            <sz val="9"/>
            <rFont val="宋体"/>
            <charset val="134"/>
          </rPr>
          <t xml:space="preserve">  </t>
        </r>
        <r>
          <rPr>
            <sz val="9"/>
            <rFont val="宋体"/>
            <charset val="134"/>
          </rPr>
          <t xml:space="preserve"> %的违约金。</t>
        </r>
      </text>
    </comment>
    <comment ref="C63" authorId="0">
      <text>
        <r>
          <rPr>
            <sz val="9"/>
            <rFont val="宋体"/>
            <charset val="134"/>
          </rPr>
          <t xml:space="preserve">乙方必须在每月 </t>
        </r>
        <r>
          <rPr>
            <u/>
            <sz val="9"/>
            <rFont val="宋体"/>
            <charset val="134"/>
          </rPr>
          <t xml:space="preserve">  </t>
        </r>
        <r>
          <rPr>
            <sz val="9"/>
            <rFont val="宋体"/>
            <charset val="134"/>
          </rPr>
          <t xml:space="preserve"> 日前向甲方呈报下月的材料需用计划，经甲方审核确认后执行。</t>
        </r>
      </text>
    </comment>
    <comment ref="C70" authorId="0">
      <text>
        <r>
          <rPr>
            <sz val="9"/>
            <rFont val="宋体"/>
            <charset val="134"/>
          </rPr>
          <t xml:space="preserve">17.1  本工程文明施工必须达到 </t>
        </r>
        <r>
          <rPr>
            <u/>
            <sz val="9"/>
            <rFont val="宋体"/>
            <charset val="134"/>
          </rPr>
          <t xml:space="preserve">    </t>
        </r>
        <r>
          <rPr>
            <sz val="9"/>
            <rFont val="宋体"/>
            <charset val="134"/>
          </rPr>
          <t xml:space="preserve"> 标准。</t>
        </r>
      </text>
    </comment>
    <comment ref="C71" authorId="0">
      <text>
        <r>
          <rPr>
            <sz val="9"/>
            <rFont val="宋体"/>
            <charset val="134"/>
          </rPr>
          <t xml:space="preserve">如因乙方原因影响未达到上述目标，甲方将从乙方的结算款中扣除结算总价的 </t>
        </r>
        <r>
          <rPr>
            <u/>
            <sz val="9"/>
            <rFont val="宋体"/>
            <charset val="134"/>
          </rPr>
          <t xml:space="preserve">  </t>
        </r>
        <r>
          <rPr>
            <sz val="9"/>
            <rFont val="宋体"/>
            <charset val="134"/>
          </rPr>
          <t xml:space="preserve"> %作为违约金。
</t>
        </r>
      </text>
    </comment>
    <comment ref="C72" authorId="0">
      <text>
        <r>
          <rPr>
            <sz val="9"/>
            <rFont val="宋体"/>
            <charset val="134"/>
          </rPr>
          <t xml:space="preserve">对各级政府 部门的检查，如乙方未达到要求，乙方除按要求限期整改外，同时每次向甲方支付违约金 </t>
        </r>
        <r>
          <rPr>
            <u/>
            <sz val="9"/>
            <rFont val="宋体"/>
            <charset val="134"/>
          </rPr>
          <t xml:space="preserve">   </t>
        </r>
        <r>
          <rPr>
            <sz val="9"/>
            <rFont val="宋体"/>
            <charset val="134"/>
          </rPr>
          <t xml:space="preserve"> 元。</t>
        </r>
      </text>
    </comment>
  </commentList>
</comments>
</file>

<file path=xl/sharedStrings.xml><?xml version="1.0" encoding="utf-8"?>
<sst xmlns="http://schemas.openxmlformats.org/spreadsheetml/2006/main" count="373" uniqueCount="214">
  <si>
    <t>无乙方信息的合同</t>
  </si>
  <si>
    <t>位置</t>
  </si>
  <si>
    <t>名称</t>
  </si>
  <si>
    <t>应填内容</t>
  </si>
  <si>
    <t>示例1</t>
  </si>
  <si>
    <t>示例2</t>
  </si>
  <si>
    <t>封面</t>
  </si>
  <si>
    <t>项目全称</t>
  </si>
  <si>
    <t>长沙县城区扩容提质基础设施工程PPP项目</t>
  </si>
  <si>
    <t>洋河大道（黄河南路）快速化改造工程YHDD-TJ1标段</t>
  </si>
  <si>
    <t>工程名称</t>
  </si>
  <si>
    <t>香堤北路道路基层工程</t>
  </si>
  <si>
    <t>桥梁主体及附属工程</t>
  </si>
  <si>
    <t>分包模式</t>
  </si>
  <si>
    <t>专业</t>
  </si>
  <si>
    <t>劳务</t>
  </si>
  <si>
    <t>合同编号</t>
  </si>
  <si>
    <t>中建0501202000303132</t>
  </si>
  <si>
    <t>中建05012020033</t>
  </si>
  <si>
    <t>甲方信息</t>
  </si>
  <si>
    <t>甲方签订主体</t>
  </si>
  <si>
    <t>中建五局土木工程有限公司</t>
  </si>
  <si>
    <t>中国建筑第五工程局有限公司</t>
  </si>
  <si>
    <t>甲方法定代表人</t>
  </si>
  <si>
    <t>马跃光</t>
  </si>
  <si>
    <t>田卫国</t>
  </si>
  <si>
    <t>甲方住所</t>
  </si>
  <si>
    <t>湖南省长沙市雨花区中意一路158号中建大厦</t>
  </si>
  <si>
    <t>甲方增值税资质</t>
  </si>
  <si>
    <t>一般纳税人</t>
  </si>
  <si>
    <t>甲方纳税人识别号</t>
  </si>
  <si>
    <t>914301001838581486</t>
  </si>
  <si>
    <t>91430000183764483Y</t>
  </si>
  <si>
    <t>甲方开户行</t>
  </si>
  <si>
    <t>建行长沙井湾子支行</t>
  </si>
  <si>
    <t>中国建设银行股份有限公司长沙井湾子支行</t>
  </si>
  <si>
    <t>甲方账户</t>
  </si>
  <si>
    <t>43001531061050003396</t>
  </si>
  <si>
    <t>43001531061052500763</t>
  </si>
  <si>
    <t>工程概况
合同第1条</t>
  </si>
  <si>
    <t>工程地点全称</t>
  </si>
  <si>
    <t>湖南省长沙市长沙县城区</t>
  </si>
  <si>
    <t>江苏省宿迁市宿城区项里街道至洋北镇</t>
  </si>
  <si>
    <t>省</t>
  </si>
  <si>
    <t>湖南省</t>
  </si>
  <si>
    <t>江苏省</t>
  </si>
  <si>
    <t>市</t>
  </si>
  <si>
    <t>长沙市</t>
  </si>
  <si>
    <t>宿迁市</t>
  </si>
  <si>
    <t>项目规模</t>
  </si>
  <si>
    <t>路线全长 7.080km，技术标准为一级公路兼城市快速路，设计时速80km/h，主线双向六车道，全线两侧设置贯通的辅道，包括路基、路面、桥涵、排水及防护、管道等工程</t>
  </si>
  <si>
    <t>业主全称</t>
  </si>
  <si>
    <t>长沙县城市管理局</t>
  </si>
  <si>
    <t>宿迁市铁路事业发展中心</t>
  </si>
  <si>
    <t>工程承包范围
合同第2条</t>
  </si>
  <si>
    <t>分包内容</t>
  </si>
  <si>
    <t>完成总包合同有关香堤北路道路基层（碎石层、水稳层）工程施工图、设计变更、工程量清单及施工规范及业主提供的其它补充性文件规定的全部工程内容，包括但不限于以下内容：施工前的准备，测量放样工作、机械设备进退场与调试安拆、进场材料的保管、铺筑前对底基层（路基）洒水、铺筑前对底基层清扫、碎石层摊铺、整平及碾压；碎石的焖料及水泥稳定碎石的拌合、运输、摊铺、洒水、整平、找补、碾压至规范要求、养护、安全文明施工等与此相关的所有工作</t>
  </si>
  <si>
    <t>桩头破除、模板工程（承台、桥台台身、桥台背墙、墩柱/身、桩基系梁、支座垫石、盖梁、护栏、中央分隔）、混凝土工程（承台、桥台台身、桥台背墙、墩柱/身、桩基系梁、支座及垫石、盖梁、防撞护栏、中央分隔墩、桥面铺装、搭板）、钢筋、钢绞线工程、伸缩缝制安、现浇箱梁、现浇箱梁支架工程、安全防护、安全文明及环境保护施工等工作</t>
  </si>
  <si>
    <t>承包方式</t>
  </si>
  <si>
    <t>包工包材料包机具包验收</t>
  </si>
  <si>
    <t>包工包部分材料包机械设备</t>
  </si>
  <si>
    <t>进度要求
合同第3条</t>
  </si>
  <si>
    <t>开工日期年</t>
  </si>
  <si>
    <t>工期（天）</t>
  </si>
  <si>
    <t>质量标准
合同第4条</t>
  </si>
  <si>
    <t>质量验收标准等级</t>
  </si>
  <si>
    <t>合格</t>
  </si>
  <si>
    <t>优良</t>
  </si>
  <si>
    <t>达到质量奖项</t>
  </si>
  <si>
    <t>市优级以上</t>
  </si>
  <si>
    <t>江苏省交通建设优质工程奖、品质工程示范项目</t>
  </si>
  <si>
    <t>质量整改违约罚款（元/次）</t>
  </si>
  <si>
    <t>质量返工违约罚款（元/次）</t>
  </si>
  <si>
    <t>质量三检违约罚款（元/次）</t>
  </si>
  <si>
    <t>试验水电
合同第5条</t>
  </si>
  <si>
    <t>试验费用选择</t>
  </si>
  <si>
    <t>一</t>
  </si>
  <si>
    <t>二</t>
  </si>
  <si>
    <t>水电接口提供人</t>
  </si>
  <si>
    <t>甲方</t>
  </si>
  <si>
    <t>水电费用承担人</t>
  </si>
  <si>
    <t>乙方</t>
  </si>
  <si>
    <t>水电费用选择</t>
  </si>
  <si>
    <t>水费单价（元/吨）</t>
  </si>
  <si>
    <t>/</t>
  </si>
  <si>
    <t>电费单价（元/度）</t>
  </si>
  <si>
    <t>乙方驻地提供人</t>
  </si>
  <si>
    <t>乙方驻地费用承担人</t>
  </si>
  <si>
    <t>履保比例（%）</t>
  </si>
  <si>
    <t>最终结算后履保返还时间（月）</t>
  </si>
  <si>
    <t>零星用工勾</t>
  </si>
  <si>
    <t>□</t>
  </si>
  <si>
    <t>普工单价</t>
  </si>
  <si>
    <t>技工单价</t>
  </si>
  <si>
    <t>综合零星用工、机械勾</t>
  </si>
  <si>
    <t>R</t>
  </si>
  <si>
    <t>综合零工单价</t>
  </si>
  <si>
    <t>窝工工人补偿标准（元/天）</t>
  </si>
  <si>
    <t>窝工管理人员补偿标准（元/天）</t>
  </si>
  <si>
    <t>中期结算报审日</t>
  </si>
  <si>
    <t>云筑网产值单未录罚款</t>
  </si>
  <si>
    <t>最终结算方式选择</t>
  </si>
  <si>
    <t>中期付款比例（%）</t>
  </si>
  <si>
    <t>收普票</t>
  </si>
  <si>
    <t>收专票</t>
  </si>
  <si>
    <t>农民工工资支付日期</t>
  </si>
  <si>
    <t>甲方项目经理姓名</t>
  </si>
  <si>
    <t>傅国庆</t>
  </si>
  <si>
    <t>唐勇</t>
  </si>
  <si>
    <t>甲方项目经理身份证</t>
  </si>
  <si>
    <t>430681198708103716</t>
  </si>
  <si>
    <t>510623198209015419</t>
  </si>
  <si>
    <t>甲方项目经理联系方式</t>
  </si>
  <si>
    <t>项目经理兼任罚款
（万元/次）</t>
  </si>
  <si>
    <t>项目经理擅自更换罚款
（万元/次）</t>
  </si>
  <si>
    <t>管理人员擅自更换罚款
（元/人·次）</t>
  </si>
  <si>
    <t>甲方的其它权利</t>
  </si>
  <si>
    <t>无</t>
  </si>
  <si>
    <t>甲方的其它义务</t>
  </si>
  <si>
    <t>乙方冒名罚款（%）</t>
  </si>
  <si>
    <t>乙方损坏材料罚款（元/次）</t>
  </si>
  <si>
    <t>其他相关专业约束条款</t>
  </si>
  <si>
    <t>13.2.29.1 乙方必须配备专职机械设备管理人员，负责对机械设备的进出场、安拆、运行、维护、保养进行管理，并加强机械设备过程管理，制定安装、拆卸关键工序安全专项施工方案，作业前进行安全技术交底，作业中旁站监督；所有机械设备操作人员和维修人员必须持证上岗，并接受安全教育培训，甲方将定期对从业人员进行考核；乙方必须定期对机械设备进行检测、维护、保养、及时备案，甲方将定期委托专业检测机构进行复核，所需费用由乙方承担（特种设备第三方委外检测费用由乙方承担）；同时乙方必须加强机械设备的安全技术资料管理，甲方将对机械设备的购买、租赁、安拆、使用、维修、保养以及进出场等情况建立安全技术档案。
13.2.29.2 信号司索工、电工、焊工、特种设备机操手等特种作业人员必须持证上岗并满足现场施工要求人员的配备。</t>
  </si>
  <si>
    <t>材料需用计划日期</t>
  </si>
  <si>
    <t>擅用甲供材罚款（元）</t>
  </si>
  <si>
    <t>甲供机械、机具</t>
  </si>
  <si>
    <t>燃料动力费承担方</t>
  </si>
  <si>
    <t>乙</t>
  </si>
  <si>
    <t>甲供周转材</t>
  </si>
  <si>
    <t>钢模板</t>
  </si>
  <si>
    <t>周转材归还完好率（%）</t>
  </si>
  <si>
    <t>质保金比例（%）</t>
  </si>
  <si>
    <t>文明施工标准</t>
  </si>
  <si>
    <t>长沙市文明施工</t>
  </si>
  <si>
    <t>省级“平安工地”、争创部级“平安工程”</t>
  </si>
  <si>
    <t>文明施工扣款比例（%）</t>
  </si>
  <si>
    <t>检查罚款</t>
  </si>
  <si>
    <t>主合同条款摘录</t>
  </si>
  <si>
    <t>18.1乙方不能达到100％自检频率要求，甲方将按每分项工程从乙方的工程结算款中扣10000元/次。
18.2乙方人员应积极配合驻地监理组、中心试验室对工程质量进行抽检，如乙方人员拒绝检查或以不正当理由推诿的，甲方将从乙方的工程结算款中扣5000元/次。
18.3乙方应对照甲方下达的年度、季度、月度计划，采取有效措施并确保完成，延迟的，甲方将按每分项工程从甲方的工程结算款中扣20000元/次。同时乙方必须落实业主（总监）对某一节点工序提出新的工期要求，并确保到位。延迟工期的，甲方将从乙方的工程结算款中扣5000元／天。
18.4乙方应及时填报相关报表，延迟上报的，甲方将从乙方的工程结算款中扣1000元／次。
18.5乙方在施工期间未能做好环境保护工作，使得周边环境遭到破坏或污染，经监理人认可后，每次按照100000 元/次的标准扣除乙方的违约金。
18.6乙方应无条件接受上级交通主管部门、质量监督部门、发包人监理单位的质量检查或抽查，如发现乙方出现降低施工标准或偷工减料或出现较大质量问题，甲方将按每次10 万元的标准扣除乙方的违约金。</t>
  </si>
  <si>
    <t>分包人名称</t>
  </si>
  <si>
    <t>分包人法定代表人</t>
  </si>
  <si>
    <t>分包人住所</t>
  </si>
  <si>
    <t>分包人电子邮件地址</t>
  </si>
  <si>
    <t>分包人邮政编码</t>
  </si>
  <si>
    <t>分包人资质证书编号</t>
  </si>
  <si>
    <t>分包人资质类别及等级</t>
  </si>
  <si>
    <t>分包人复审时间及有效期</t>
  </si>
  <si>
    <t>分包人统一社会信用代码</t>
  </si>
  <si>
    <t>分包人安全生产许可证号码</t>
  </si>
  <si>
    <t>分包人安全生产许可证有效期</t>
  </si>
  <si>
    <t>分包人增值税资质</t>
  </si>
  <si>
    <t>分包人纳税人识别号</t>
  </si>
  <si>
    <t>分包人开户行</t>
  </si>
  <si>
    <t>分包人开户行账户</t>
  </si>
  <si>
    <t>分包人联系地址</t>
  </si>
  <si>
    <t>分包人联系电话</t>
  </si>
  <si>
    <t>乙方收款办理人</t>
  </si>
  <si>
    <t>乙方项目经理姓名</t>
  </si>
  <si>
    <t>乙方项目经理身份证</t>
  </si>
  <si>
    <t>乙方项目经理联系方式</t>
  </si>
  <si>
    <t>材料领用人姓名</t>
  </si>
  <si>
    <t>材料领用人身份证</t>
  </si>
  <si>
    <t>合同额</t>
  </si>
  <si>
    <t>大写合同额</t>
  </si>
  <si>
    <t>不含税合同额</t>
  </si>
  <si>
    <t>不含税大写合同额</t>
  </si>
  <si>
    <t>增值税率</t>
  </si>
  <si>
    <t>税额</t>
  </si>
  <si>
    <t>大写税额</t>
  </si>
  <si>
    <t>人工费</t>
  </si>
  <si>
    <t>大写人工费</t>
  </si>
  <si>
    <t>人工费比例</t>
  </si>
  <si>
    <t>履保额</t>
  </si>
  <si>
    <t>合同履约保证金</t>
  </si>
  <si>
    <t>安全生产保证金</t>
  </si>
  <si>
    <t>农民工工资保证金</t>
  </si>
  <si>
    <t>承包人名称</t>
  </si>
  <si>
    <t>承包人法定代表人</t>
  </si>
  <si>
    <t>承包人住所</t>
  </si>
  <si>
    <t>承包人增值税资质</t>
  </si>
  <si>
    <t>承包人纳税人识别号</t>
  </si>
  <si>
    <t>承包人开户行</t>
  </si>
  <si>
    <t>承包人账户</t>
  </si>
  <si>
    <t>工程地点</t>
  </si>
  <si>
    <t>开工日期月</t>
  </si>
  <si>
    <t>开工日期日</t>
  </si>
  <si>
    <t>完工日期年</t>
  </si>
  <si>
    <t>完工日期月</t>
  </si>
  <si>
    <t>完工日期日</t>
  </si>
  <si>
    <t>工期</t>
  </si>
  <si>
    <t>质量整改违约罚款</t>
  </si>
  <si>
    <t>质量返工违约罚款</t>
  </si>
  <si>
    <t>质量三检违约罚款</t>
  </si>
  <si>
    <t>水费单价</t>
  </si>
  <si>
    <t>电费单价</t>
  </si>
  <si>
    <t>履保比例</t>
  </si>
  <si>
    <t>履保额1</t>
  </si>
  <si>
    <t>履保额2</t>
  </si>
  <si>
    <t>履保额3</t>
  </si>
  <si>
    <t>履保返还时间</t>
  </si>
  <si>
    <t>综合零星用工机械勾</t>
  </si>
  <si>
    <t>窝工工人补偿标准</t>
  </si>
  <si>
    <t>窝工管理人员补偿标准</t>
  </si>
  <si>
    <t>中期付款比例</t>
  </si>
  <si>
    <t>项目经理兼任罚款</t>
  </si>
  <si>
    <t>项目经理擅自更换罚款</t>
  </si>
  <si>
    <t>管理人员擅自更换罚款</t>
  </si>
  <si>
    <t>乙方冒名罚款</t>
  </si>
  <si>
    <t>乙方材料罚款</t>
  </si>
  <si>
    <t>擅用甲供材罚款</t>
  </si>
  <si>
    <t>甲供机械机具</t>
  </si>
  <si>
    <t>周转材归还完好率</t>
  </si>
  <si>
    <t>质保金比例</t>
  </si>
  <si>
    <t>文明施工扣款比例</t>
  </si>
</sst>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quot;年&quot;m&quot;月&quot;d&quot;日&quot;;@"/>
    <numFmt numFmtId="177" formatCode="0.00_ "/>
  </numFmts>
  <fonts count="27">
    <font>
      <sz val="11"/>
      <color theme="1"/>
      <name val="宋体"/>
      <charset val="134"/>
      <scheme val="minor"/>
    </font>
    <font>
      <b/>
      <sz val="14"/>
      <color theme="1"/>
      <name val="宋体"/>
      <charset val="134"/>
      <scheme val="minor"/>
    </font>
    <font>
      <sz val="14"/>
      <color theme="1"/>
      <name val="宋体"/>
      <charset val="134"/>
      <scheme val="minor"/>
    </font>
    <font>
      <sz val="11"/>
      <name val="宋体"/>
      <charset val="134"/>
      <scheme val="minor"/>
    </font>
    <font>
      <sz val="12"/>
      <color theme="1"/>
      <name val="Wingdings 2"/>
      <charset val="134"/>
    </font>
    <font>
      <sz val="11"/>
      <color theme="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9"/>
      <name val="宋体"/>
      <charset val="134"/>
    </font>
    <font>
      <sz val="9"/>
      <name val="宋体"/>
      <charset val="134"/>
    </font>
    <font>
      <u/>
      <sz val="9"/>
      <name val="宋体"/>
      <charset val="134"/>
    </font>
  </fonts>
  <fills count="3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7"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7" borderId="0" applyNumberFormat="0" applyBorder="0" applyAlignment="0" applyProtection="0">
      <alignment vertical="center"/>
    </xf>
    <xf numFmtId="0" fontId="10" fillId="12" borderId="0" applyNumberFormat="0" applyBorder="0" applyAlignment="0" applyProtection="0">
      <alignment vertical="center"/>
    </xf>
    <xf numFmtId="43" fontId="0" fillId="0" borderId="0" applyFont="0" applyFill="0" applyBorder="0" applyAlignment="0" applyProtection="0">
      <alignment vertical="center"/>
    </xf>
    <xf numFmtId="0" fontId="5" fillId="28"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5" fillId="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4" applyNumberFormat="0" applyFill="0" applyAlignment="0" applyProtection="0">
      <alignment vertical="center"/>
    </xf>
    <xf numFmtId="0" fontId="17" fillId="0" borderId="4" applyNumberFormat="0" applyFill="0" applyAlignment="0" applyProtection="0">
      <alignment vertical="center"/>
    </xf>
    <xf numFmtId="0" fontId="5" fillId="27" borderId="0" applyNumberFormat="0" applyBorder="0" applyAlignment="0" applyProtection="0">
      <alignment vertical="center"/>
    </xf>
    <xf numFmtId="0" fontId="15" fillId="0" borderId="8" applyNumberFormat="0" applyFill="0" applyAlignment="0" applyProtection="0">
      <alignment vertical="center"/>
    </xf>
    <xf numFmtId="0" fontId="5" fillId="16" borderId="0" applyNumberFormat="0" applyBorder="0" applyAlignment="0" applyProtection="0">
      <alignment vertical="center"/>
    </xf>
    <xf numFmtId="0" fontId="23" fillId="26" borderId="9" applyNumberFormat="0" applyAlignment="0" applyProtection="0">
      <alignment vertical="center"/>
    </xf>
    <xf numFmtId="0" fontId="19" fillId="26" borderId="2" applyNumberFormat="0" applyAlignment="0" applyProtection="0">
      <alignment vertical="center"/>
    </xf>
    <xf numFmtId="0" fontId="13" fillId="20" borderId="7" applyNumberFormat="0" applyAlignment="0" applyProtection="0">
      <alignment vertical="center"/>
    </xf>
    <xf numFmtId="0" fontId="6" fillId="15" borderId="0" applyNumberFormat="0" applyBorder="0" applyAlignment="0" applyProtection="0">
      <alignment vertical="center"/>
    </xf>
    <xf numFmtId="0" fontId="5" fillId="32" borderId="0" applyNumberFormat="0" applyBorder="0" applyAlignment="0" applyProtection="0">
      <alignment vertical="center"/>
    </xf>
    <xf numFmtId="0" fontId="12" fillId="0" borderId="6" applyNumberFormat="0" applyFill="0" applyAlignment="0" applyProtection="0">
      <alignment vertical="center"/>
    </xf>
    <xf numFmtId="0" fontId="8" fillId="0" borderId="3" applyNumberFormat="0" applyFill="0" applyAlignment="0" applyProtection="0">
      <alignment vertical="center"/>
    </xf>
    <xf numFmtId="0" fontId="22" fillId="35" borderId="0" applyNumberFormat="0" applyBorder="0" applyAlignment="0" applyProtection="0">
      <alignment vertical="center"/>
    </xf>
    <xf numFmtId="0" fontId="11" fillId="14" borderId="0" applyNumberFormat="0" applyBorder="0" applyAlignment="0" applyProtection="0">
      <alignment vertical="center"/>
    </xf>
    <xf numFmtId="0" fontId="6" fillId="19" borderId="0" applyNumberFormat="0" applyBorder="0" applyAlignment="0" applyProtection="0">
      <alignment vertical="center"/>
    </xf>
    <xf numFmtId="0" fontId="5" fillId="13" borderId="0" applyNumberFormat="0" applyBorder="0" applyAlignment="0" applyProtection="0">
      <alignment vertical="center"/>
    </xf>
    <xf numFmtId="0" fontId="6" fillId="24" borderId="0" applyNumberFormat="0" applyBorder="0" applyAlignment="0" applyProtection="0">
      <alignment vertical="center"/>
    </xf>
    <xf numFmtId="0" fontId="6" fillId="31" borderId="0" applyNumberFormat="0" applyBorder="0" applyAlignment="0" applyProtection="0">
      <alignment vertical="center"/>
    </xf>
    <xf numFmtId="0" fontId="6" fillId="30" borderId="0" applyNumberFormat="0" applyBorder="0" applyAlignment="0" applyProtection="0">
      <alignment vertical="center"/>
    </xf>
    <xf numFmtId="0" fontId="6" fillId="23" borderId="0" applyNumberFormat="0" applyBorder="0" applyAlignment="0" applyProtection="0">
      <alignment vertical="center"/>
    </xf>
    <xf numFmtId="0" fontId="5" fillId="25" borderId="0" applyNumberFormat="0" applyBorder="0" applyAlignment="0" applyProtection="0">
      <alignment vertical="center"/>
    </xf>
    <xf numFmtId="0" fontId="5" fillId="18" borderId="0" applyNumberFormat="0" applyBorder="0" applyAlignment="0" applyProtection="0">
      <alignment vertical="center"/>
    </xf>
    <xf numFmtId="0" fontId="6" fillId="34" borderId="0" applyNumberFormat="0" applyBorder="0" applyAlignment="0" applyProtection="0">
      <alignment vertical="center"/>
    </xf>
    <xf numFmtId="0" fontId="6" fillId="6" borderId="0" applyNumberFormat="0" applyBorder="0" applyAlignment="0" applyProtection="0">
      <alignment vertical="center"/>
    </xf>
    <xf numFmtId="0" fontId="5" fillId="29" borderId="0" applyNumberFormat="0" applyBorder="0" applyAlignment="0" applyProtection="0">
      <alignment vertical="center"/>
    </xf>
    <xf numFmtId="0" fontId="6" fillId="22" borderId="0" applyNumberFormat="0" applyBorder="0" applyAlignment="0" applyProtection="0">
      <alignment vertical="center"/>
    </xf>
    <xf numFmtId="0" fontId="5" fillId="33" borderId="0" applyNumberFormat="0" applyBorder="0" applyAlignment="0" applyProtection="0">
      <alignment vertical="center"/>
    </xf>
    <xf numFmtId="0" fontId="5" fillId="8" borderId="0" applyNumberFormat="0" applyBorder="0" applyAlignment="0" applyProtection="0">
      <alignment vertical="center"/>
    </xf>
    <xf numFmtId="0" fontId="6" fillId="21" borderId="0" applyNumberFormat="0" applyBorder="0" applyAlignment="0" applyProtection="0">
      <alignment vertical="center"/>
    </xf>
    <xf numFmtId="0" fontId="5" fillId="5" borderId="0" applyNumberFormat="0" applyBorder="0" applyAlignment="0" applyProtection="0">
      <alignment vertical="center"/>
    </xf>
  </cellStyleXfs>
  <cellXfs count="26">
    <xf numFmtId="0" fontId="0" fillId="0" borderId="0" xfId="0">
      <alignment vertical="center"/>
    </xf>
    <xf numFmtId="0" fontId="0" fillId="0" borderId="0" xfId="0" applyAlignment="1">
      <alignment horizontal="left" vertical="center"/>
    </xf>
    <xf numFmtId="177" fontId="0" fillId="0" borderId="0" xfId="0" applyNumberFormat="1">
      <alignment vertical="center"/>
    </xf>
    <xf numFmtId="0" fontId="0" fillId="0" borderId="0" xfId="0" applyNumberFormat="1" applyAlignment="1">
      <alignment horizontal="left" vertical="center"/>
    </xf>
    <xf numFmtId="0" fontId="0" fillId="2" borderId="0" xfId="0" applyFill="1">
      <alignmen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textRotation="255" wrapText="1"/>
    </xf>
    <xf numFmtId="0" fontId="3" fillId="0" borderId="0" xfId="0" applyFont="1"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vertical="center" textRotation="255" wrapText="1"/>
    </xf>
    <xf numFmtId="0" fontId="2" fillId="0" borderId="1" xfId="0" applyFont="1" applyBorder="1" applyAlignment="1">
      <alignment horizontal="center" vertical="center" textRotation="255"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2" fillId="0" borderId="1" xfId="0" applyFont="1" applyBorder="1" applyAlignment="1">
      <alignment horizontal="center" vertical="center" textRotation="255"/>
    </xf>
    <xf numFmtId="176" fontId="0" fillId="0" borderId="1" xfId="0" applyNumberFormat="1" applyBorder="1" applyAlignment="1">
      <alignment horizontal="center" vertical="center"/>
    </xf>
    <xf numFmtId="0" fontId="0" fillId="2" borderId="0" xfId="0" applyFill="1" applyAlignment="1">
      <alignment horizontal="center" vertical="center" wrapText="1"/>
    </xf>
    <xf numFmtId="0" fontId="4" fillId="0" borderId="0" xfId="0" applyFont="1" applyAlignment="1">
      <alignment horizontal="center" vertical="center"/>
    </xf>
    <xf numFmtId="0" fontId="0" fillId="0" borderId="1" xfId="0" applyBorder="1" applyAlignment="1" quotePrefix="1">
      <alignment horizontal="center" vertical="center"/>
    </xf>
    <xf numFmtId="0" fontId="0" fillId="0" borderId="0" xfId="0" applyAlignment="1" quotePrefix="1">
      <alignment horizontal="center" vertical="center"/>
    </xf>
    <xf numFmtId="0" fontId="0" fillId="0" borderId="0" xfId="0"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4"/>
  <sheetViews>
    <sheetView tabSelected="1" view="pageBreakPreview" zoomScaleNormal="100" zoomScaleSheetLayoutView="100" topLeftCell="A21" workbookViewId="0">
      <selection activeCell="C46" sqref="C46"/>
    </sheetView>
  </sheetViews>
  <sheetFormatPr defaultColWidth="9" defaultRowHeight="13.5"/>
  <cols>
    <col min="1" max="1" width="7.625" customWidth="1"/>
    <col min="2" max="2" width="25.5" style="5" customWidth="1"/>
    <col min="3" max="3" width="41.875" customWidth="1"/>
    <col min="4" max="5" width="40.625" style="6" customWidth="1"/>
  </cols>
  <sheetData>
    <row r="1" ht="21" customHeight="1" spans="1:10">
      <c r="A1" s="7" t="s">
        <v>0</v>
      </c>
      <c r="B1" s="7"/>
      <c r="C1" s="7"/>
      <c r="D1" s="7"/>
      <c r="E1" s="7"/>
      <c r="F1" s="8"/>
      <c r="G1" s="8"/>
      <c r="H1" s="8"/>
      <c r="I1" s="8"/>
      <c r="J1" s="8"/>
    </row>
    <row r="2" ht="28" customHeight="1" spans="1:10">
      <c r="A2" s="9" t="s">
        <v>1</v>
      </c>
      <c r="B2" s="9" t="s">
        <v>2</v>
      </c>
      <c r="C2" s="10" t="s">
        <v>3</v>
      </c>
      <c r="D2" s="10" t="s">
        <v>4</v>
      </c>
      <c r="E2" s="10" t="s">
        <v>5</v>
      </c>
      <c r="F2" s="11"/>
      <c r="G2" s="11"/>
      <c r="H2" s="11"/>
      <c r="I2" s="11"/>
      <c r="J2" s="11"/>
    </row>
    <row r="3" ht="28" customHeight="1" spans="1:5">
      <c r="A3" s="16" t="s">
        <v>6</v>
      </c>
      <c r="B3" s="17" t="s">
        <v>7</v>
      </c>
      <c r="C3" s="18" t="s">
        <v>8</v>
      </c>
      <c r="D3" s="18" t="s">
        <v>8</v>
      </c>
      <c r="E3" s="19" t="s">
        <v>9</v>
      </c>
    </row>
    <row r="4" ht="28" customHeight="1" spans="1:5">
      <c r="A4" s="16"/>
      <c r="B4" s="17" t="s">
        <v>10</v>
      </c>
      <c r="C4" s="18" t="s">
        <v>11</v>
      </c>
      <c r="D4" s="18" t="s">
        <v>11</v>
      </c>
      <c r="E4" s="18" t="s">
        <v>12</v>
      </c>
    </row>
    <row r="5" ht="28" customHeight="1" spans="1:5">
      <c r="A5" s="16"/>
      <c r="B5" s="17" t="s">
        <v>13</v>
      </c>
      <c r="C5" s="18" t="s">
        <v>14</v>
      </c>
      <c r="D5" s="18" t="s">
        <v>14</v>
      </c>
      <c r="E5" s="18" t="s">
        <v>15</v>
      </c>
    </row>
    <row r="6" ht="28" customHeight="1" spans="1:5">
      <c r="A6" s="16"/>
      <c r="B6" s="17" t="s">
        <v>16</v>
      </c>
      <c r="C6" s="18" t="s">
        <v>17</v>
      </c>
      <c r="D6" s="18" t="s">
        <v>17</v>
      </c>
      <c r="E6" s="18" t="s">
        <v>18</v>
      </c>
    </row>
    <row r="7" ht="28" customHeight="1" spans="1:5">
      <c r="A7" s="16" t="s">
        <v>19</v>
      </c>
      <c r="B7" s="20" t="s">
        <v>20</v>
      </c>
      <c r="C7" s="18" t="s">
        <v>21</v>
      </c>
      <c r="D7" s="18" t="s">
        <v>21</v>
      </c>
      <c r="E7" s="18" t="s">
        <v>22</v>
      </c>
    </row>
    <row r="8" ht="28" customHeight="1" spans="1:5">
      <c r="A8" s="16"/>
      <c r="B8" s="19" t="s">
        <v>23</v>
      </c>
      <c r="C8" s="18" t="s">
        <v>24</v>
      </c>
      <c r="D8" s="18" t="s">
        <v>24</v>
      </c>
      <c r="E8" s="18" t="s">
        <v>25</v>
      </c>
    </row>
    <row r="9" ht="28" customHeight="1" spans="1:5">
      <c r="A9" s="16"/>
      <c r="B9" s="19" t="s">
        <v>26</v>
      </c>
      <c r="C9" s="21" t="s">
        <v>27</v>
      </c>
      <c r="D9" s="21" t="s">
        <v>27</v>
      </c>
      <c r="E9" s="21" t="s">
        <v>27</v>
      </c>
    </row>
    <row r="10" ht="28" customHeight="1" spans="1:5">
      <c r="A10" s="16"/>
      <c r="B10" s="19" t="s">
        <v>28</v>
      </c>
      <c r="C10" s="18" t="s">
        <v>29</v>
      </c>
      <c r="D10" s="18" t="s">
        <v>29</v>
      </c>
      <c r="E10" s="18" t="s">
        <v>29</v>
      </c>
    </row>
    <row r="11" ht="28" customHeight="1" spans="1:5">
      <c r="A11" s="16"/>
      <c r="B11" s="19" t="s">
        <v>30</v>
      </c>
      <c r="C11" s="26" t="s">
        <v>31</v>
      </c>
      <c r="D11" s="26" t="s">
        <v>31</v>
      </c>
      <c r="E11" s="18" t="s">
        <v>32</v>
      </c>
    </row>
    <row r="12" ht="28" customHeight="1" spans="1:5">
      <c r="A12" s="16"/>
      <c r="B12" s="19" t="s">
        <v>33</v>
      </c>
      <c r="C12" s="18" t="s">
        <v>34</v>
      </c>
      <c r="D12" s="18" t="s">
        <v>34</v>
      </c>
      <c r="E12" s="18" t="s">
        <v>35</v>
      </c>
    </row>
    <row r="13" ht="28" customHeight="1" spans="1:5">
      <c r="A13" s="16"/>
      <c r="B13" s="19" t="s">
        <v>36</v>
      </c>
      <c r="C13" s="26" t="s">
        <v>37</v>
      </c>
      <c r="D13" s="26" t="s">
        <v>37</v>
      </c>
      <c r="E13" s="26" t="s">
        <v>38</v>
      </c>
    </row>
    <row r="14" ht="28" customHeight="1" spans="1:5">
      <c r="A14" s="16" t="s">
        <v>39</v>
      </c>
      <c r="B14" s="20" t="s">
        <v>40</v>
      </c>
      <c r="C14" s="18" t="s">
        <v>41</v>
      </c>
      <c r="D14" s="18" t="s">
        <v>41</v>
      </c>
      <c r="E14" s="18" t="s">
        <v>42</v>
      </c>
    </row>
    <row r="15" ht="28" customHeight="1" spans="1:5">
      <c r="A15" s="22"/>
      <c r="B15" s="20" t="s">
        <v>43</v>
      </c>
      <c r="C15" s="18" t="s">
        <v>44</v>
      </c>
      <c r="D15" s="18" t="s">
        <v>44</v>
      </c>
      <c r="E15" s="18" t="s">
        <v>45</v>
      </c>
    </row>
    <row r="16" ht="28" customHeight="1" spans="1:5">
      <c r="A16" s="22"/>
      <c r="B16" s="20" t="s">
        <v>46</v>
      </c>
      <c r="C16" s="18" t="s">
        <v>47</v>
      </c>
      <c r="D16" s="18" t="s">
        <v>47</v>
      </c>
      <c r="E16" s="18" t="s">
        <v>48</v>
      </c>
    </row>
    <row r="17" ht="62" customHeight="1" spans="1:5">
      <c r="A17" s="22"/>
      <c r="B17" s="17" t="s">
        <v>49</v>
      </c>
      <c r="C17" s="19" t="s">
        <v>11</v>
      </c>
      <c r="D17" s="19" t="s">
        <v>11</v>
      </c>
      <c r="E17" s="19" t="s">
        <v>50</v>
      </c>
    </row>
    <row r="18" ht="28" customHeight="1" spans="1:5">
      <c r="A18" s="22"/>
      <c r="B18" s="19" t="s">
        <v>51</v>
      </c>
      <c r="C18" s="18" t="s">
        <v>52</v>
      </c>
      <c r="D18" s="18" t="s">
        <v>52</v>
      </c>
      <c r="E18" s="18" t="s">
        <v>53</v>
      </c>
    </row>
    <row r="19" ht="148" customHeight="1" spans="1:5">
      <c r="A19" s="16" t="s">
        <v>54</v>
      </c>
      <c r="B19" s="19" t="s">
        <v>55</v>
      </c>
      <c r="C19" s="19" t="s">
        <v>56</v>
      </c>
      <c r="D19" s="19" t="s">
        <v>56</v>
      </c>
      <c r="E19" s="19" t="s">
        <v>57</v>
      </c>
    </row>
    <row r="20" ht="28" customHeight="1" spans="1:5">
      <c r="A20" s="16"/>
      <c r="B20" s="17" t="s">
        <v>58</v>
      </c>
      <c r="C20" s="18" t="s">
        <v>59</v>
      </c>
      <c r="D20" s="18" t="s">
        <v>59</v>
      </c>
      <c r="E20" s="18" t="s">
        <v>60</v>
      </c>
    </row>
    <row r="21" ht="28" customHeight="1" spans="1:5">
      <c r="A21" s="16" t="s">
        <v>61</v>
      </c>
      <c r="B21" s="17" t="s">
        <v>62</v>
      </c>
      <c r="C21" s="23">
        <v>44105</v>
      </c>
      <c r="D21" s="23">
        <v>44105</v>
      </c>
      <c r="E21" s="23">
        <v>44105</v>
      </c>
    </row>
    <row r="22" ht="28" customHeight="1" spans="1:5">
      <c r="A22" s="22"/>
      <c r="B22" s="17" t="s">
        <v>63</v>
      </c>
      <c r="C22" s="18">
        <v>90</v>
      </c>
      <c r="D22" s="18">
        <v>90</v>
      </c>
      <c r="E22" s="18">
        <v>350</v>
      </c>
    </row>
    <row r="23" ht="28" customHeight="1" spans="1:5">
      <c r="A23" s="16" t="s">
        <v>64</v>
      </c>
      <c r="B23" s="19" t="s">
        <v>65</v>
      </c>
      <c r="C23" s="18" t="s">
        <v>66</v>
      </c>
      <c r="D23" s="18" t="s">
        <v>66</v>
      </c>
      <c r="E23" s="18" t="s">
        <v>67</v>
      </c>
    </row>
    <row r="24" ht="28" customHeight="1" spans="1:5">
      <c r="A24" s="16"/>
      <c r="B24" s="19" t="s">
        <v>68</v>
      </c>
      <c r="C24" s="18" t="s">
        <v>69</v>
      </c>
      <c r="D24" s="18" t="s">
        <v>69</v>
      </c>
      <c r="E24" s="18" t="s">
        <v>70</v>
      </c>
    </row>
    <row r="25" ht="28" customHeight="1" spans="1:5">
      <c r="A25" s="16"/>
      <c r="B25" s="19" t="s">
        <v>71</v>
      </c>
      <c r="C25" s="18">
        <v>1000</v>
      </c>
      <c r="D25" s="18">
        <v>1000</v>
      </c>
      <c r="E25" s="18">
        <v>10000</v>
      </c>
    </row>
    <row r="26" ht="28" customHeight="1" spans="1:5">
      <c r="A26" s="16"/>
      <c r="B26" s="19" t="s">
        <v>72</v>
      </c>
      <c r="C26" s="18">
        <v>1000</v>
      </c>
      <c r="D26" s="18">
        <v>1000</v>
      </c>
      <c r="E26" s="18">
        <v>2000</v>
      </c>
    </row>
    <row r="27" ht="28" customHeight="1" spans="1:5">
      <c r="A27" s="16"/>
      <c r="B27" s="19" t="s">
        <v>73</v>
      </c>
      <c r="C27" s="18">
        <v>500</v>
      </c>
      <c r="D27" s="18">
        <v>500</v>
      </c>
      <c r="E27" s="18">
        <v>5000</v>
      </c>
    </row>
    <row r="28" ht="28" customHeight="1" spans="1:5">
      <c r="A28" s="16" t="s">
        <v>74</v>
      </c>
      <c r="B28" s="19" t="s">
        <v>75</v>
      </c>
      <c r="C28" s="18" t="s">
        <v>76</v>
      </c>
      <c r="D28" s="18" t="s">
        <v>76</v>
      </c>
      <c r="E28" s="18" t="s">
        <v>77</v>
      </c>
    </row>
    <row r="29" ht="28" customHeight="1" spans="1:5">
      <c r="A29" s="16"/>
      <c r="B29" s="19" t="s">
        <v>78</v>
      </c>
      <c r="C29" s="18" t="s">
        <v>79</v>
      </c>
      <c r="D29" s="18" t="s">
        <v>79</v>
      </c>
      <c r="E29" s="18" t="s">
        <v>79</v>
      </c>
    </row>
    <row r="30" ht="28" customHeight="1" spans="1:5">
      <c r="A30" s="16"/>
      <c r="B30" s="19" t="s">
        <v>80</v>
      </c>
      <c r="C30" s="18" t="s">
        <v>81</v>
      </c>
      <c r="D30" s="18" t="s">
        <v>81</v>
      </c>
      <c r="E30" s="18" t="s">
        <v>81</v>
      </c>
    </row>
    <row r="31" ht="28" customHeight="1" spans="1:5">
      <c r="A31" s="16"/>
      <c r="B31" s="19" t="s">
        <v>82</v>
      </c>
      <c r="C31" s="18" t="s">
        <v>76</v>
      </c>
      <c r="D31" s="18" t="s">
        <v>76</v>
      </c>
      <c r="E31" s="18" t="s">
        <v>76</v>
      </c>
    </row>
    <row r="32" ht="28" customHeight="1" spans="1:5">
      <c r="A32" s="16"/>
      <c r="B32" s="19" t="s">
        <v>83</v>
      </c>
      <c r="C32" s="18">
        <v>4.8</v>
      </c>
      <c r="D32" s="18" t="s">
        <v>84</v>
      </c>
      <c r="E32" s="18">
        <v>5.28</v>
      </c>
    </row>
    <row r="33" ht="28" customHeight="1" spans="1:5">
      <c r="A33" s="16"/>
      <c r="B33" s="19" t="s">
        <v>85</v>
      </c>
      <c r="C33" s="18">
        <v>1.2</v>
      </c>
      <c r="D33" s="18" t="s">
        <v>84</v>
      </c>
      <c r="E33" s="18">
        <v>1.2</v>
      </c>
    </row>
    <row r="34" ht="28" customHeight="1" spans="1:5">
      <c r="A34" s="12">
        <v>47</v>
      </c>
      <c r="B34" s="5" t="s">
        <v>86</v>
      </c>
      <c r="C34" s="6" t="s">
        <v>81</v>
      </c>
      <c r="D34" s="6" t="s">
        <v>81</v>
      </c>
      <c r="E34" s="6" t="s">
        <v>81</v>
      </c>
    </row>
    <row r="35" ht="28" customHeight="1" spans="1:5">
      <c r="A35" s="12">
        <v>48</v>
      </c>
      <c r="B35" s="5" t="s">
        <v>87</v>
      </c>
      <c r="C35" s="6" t="s">
        <v>81</v>
      </c>
      <c r="D35" s="6" t="s">
        <v>81</v>
      </c>
      <c r="E35" s="6" t="s">
        <v>81</v>
      </c>
    </row>
    <row r="36" ht="28" customHeight="1" spans="1:5">
      <c r="A36" s="12">
        <v>49</v>
      </c>
      <c r="B36" s="5" t="s">
        <v>88</v>
      </c>
      <c r="C36" s="6">
        <v>5</v>
      </c>
      <c r="D36" s="6">
        <v>5</v>
      </c>
      <c r="E36" s="6">
        <v>5</v>
      </c>
    </row>
    <row r="37" ht="28" customHeight="1" spans="1:5">
      <c r="A37" s="12">
        <v>54</v>
      </c>
      <c r="B37" s="5" t="s">
        <v>89</v>
      </c>
      <c r="C37" s="6">
        <v>1</v>
      </c>
      <c r="D37" s="6">
        <v>1</v>
      </c>
      <c r="E37" s="6">
        <v>1</v>
      </c>
    </row>
    <row r="38" ht="28" hidden="1" customHeight="1" spans="1:5">
      <c r="A38" s="12">
        <v>55</v>
      </c>
      <c r="B38" s="5" t="s">
        <v>90</v>
      </c>
      <c r="C38" s="6" t="s">
        <v>91</v>
      </c>
      <c r="D38" s="6" t="s">
        <v>91</v>
      </c>
      <c r="E38" s="6" t="s">
        <v>91</v>
      </c>
    </row>
    <row r="39" ht="28" customHeight="1" spans="1:5">
      <c r="A39" s="12">
        <v>56</v>
      </c>
      <c r="B39" s="5" t="s">
        <v>92</v>
      </c>
      <c r="C39" s="6" t="s">
        <v>84</v>
      </c>
      <c r="D39" s="6" t="s">
        <v>84</v>
      </c>
      <c r="E39" s="6" t="s">
        <v>84</v>
      </c>
    </row>
    <row r="40" ht="28" customHeight="1" spans="1:5">
      <c r="A40" s="12">
        <v>57</v>
      </c>
      <c r="B40" s="5" t="s">
        <v>93</v>
      </c>
      <c r="C40" s="6" t="s">
        <v>84</v>
      </c>
      <c r="D40" s="6" t="s">
        <v>84</v>
      </c>
      <c r="E40" s="6" t="s">
        <v>84</v>
      </c>
    </row>
    <row r="41" ht="28" hidden="1" customHeight="1" spans="1:3">
      <c r="A41" s="12">
        <v>58</v>
      </c>
      <c r="B41" s="24" t="s">
        <v>94</v>
      </c>
      <c r="C41" s="25" t="s">
        <v>95</v>
      </c>
    </row>
    <row r="42" ht="28" customHeight="1" spans="1:5">
      <c r="A42" s="12">
        <v>59</v>
      </c>
      <c r="B42" s="5" t="s">
        <v>96</v>
      </c>
      <c r="C42" s="6">
        <v>200</v>
      </c>
      <c r="D42" s="6">
        <v>200</v>
      </c>
      <c r="E42" s="6">
        <v>220</v>
      </c>
    </row>
    <row r="43" ht="28" customHeight="1" spans="1:5">
      <c r="A43" s="12">
        <v>60</v>
      </c>
      <c r="B43" s="5" t="s">
        <v>97</v>
      </c>
      <c r="C43" s="6" t="s">
        <v>84</v>
      </c>
      <c r="D43" s="6" t="s">
        <v>84</v>
      </c>
      <c r="E43" s="6">
        <v>116</v>
      </c>
    </row>
    <row r="44" ht="28" customHeight="1" spans="1:5">
      <c r="A44" s="12">
        <v>61</v>
      </c>
      <c r="B44" s="5" t="s">
        <v>98</v>
      </c>
      <c r="C44" s="6" t="s">
        <v>84</v>
      </c>
      <c r="D44" s="6" t="s">
        <v>84</v>
      </c>
      <c r="E44" s="6">
        <v>116</v>
      </c>
    </row>
    <row r="45" ht="28" customHeight="1" spans="1:5">
      <c r="A45" s="12">
        <v>62</v>
      </c>
      <c r="B45" s="5" t="s">
        <v>99</v>
      </c>
      <c r="C45" s="6">
        <v>17</v>
      </c>
      <c r="D45" s="6">
        <v>17</v>
      </c>
      <c r="E45" s="6">
        <v>17</v>
      </c>
    </row>
    <row r="46" ht="28" customHeight="1" spans="1:5">
      <c r="A46" s="12">
        <v>63</v>
      </c>
      <c r="B46" s="5" t="s">
        <v>100</v>
      </c>
      <c r="C46" s="6">
        <v>2000</v>
      </c>
      <c r="D46" s="6">
        <v>2000</v>
      </c>
      <c r="E46" s="6">
        <v>1000</v>
      </c>
    </row>
    <row r="47" ht="28" customHeight="1" spans="1:5">
      <c r="A47" s="12">
        <v>64</v>
      </c>
      <c r="B47" s="5" t="s">
        <v>101</v>
      </c>
      <c r="C47" s="6" t="s">
        <v>76</v>
      </c>
      <c r="D47" s="6" t="s">
        <v>76</v>
      </c>
      <c r="E47" s="6" t="s">
        <v>76</v>
      </c>
    </row>
    <row r="48" ht="28" customHeight="1" spans="1:5">
      <c r="A48" s="12">
        <v>65</v>
      </c>
      <c r="B48" s="5" t="s">
        <v>102</v>
      </c>
      <c r="C48" s="6">
        <v>70</v>
      </c>
      <c r="D48" s="6">
        <v>75</v>
      </c>
      <c r="E48" s="6">
        <v>75</v>
      </c>
    </row>
    <row r="49" ht="28" hidden="1" customHeight="1" spans="1:5">
      <c r="A49" s="12">
        <v>67</v>
      </c>
      <c r="B49" s="5" t="s">
        <v>103</v>
      </c>
      <c r="C49" s="6" t="s">
        <v>91</v>
      </c>
      <c r="D49" s="6" t="s">
        <v>91</v>
      </c>
      <c r="E49" s="6" t="s">
        <v>91</v>
      </c>
    </row>
    <row r="50" ht="28" hidden="1" customHeight="1" spans="1:5">
      <c r="A50" s="12">
        <v>68</v>
      </c>
      <c r="B50" s="5" t="s">
        <v>104</v>
      </c>
      <c r="C50" s="25" t="s">
        <v>95</v>
      </c>
      <c r="D50" s="25" t="s">
        <v>95</v>
      </c>
      <c r="E50" s="25" t="s">
        <v>95</v>
      </c>
    </row>
    <row r="51" ht="28" customHeight="1" spans="1:5">
      <c r="A51" s="12">
        <v>69</v>
      </c>
      <c r="B51" s="5" t="s">
        <v>105</v>
      </c>
      <c r="C51" s="6">
        <v>20</v>
      </c>
      <c r="D51" s="6">
        <v>25</v>
      </c>
      <c r="E51" s="6">
        <v>20</v>
      </c>
    </row>
    <row r="52" ht="28" customHeight="1" spans="1:5">
      <c r="A52" s="12">
        <v>70</v>
      </c>
      <c r="B52" s="5" t="s">
        <v>106</v>
      </c>
      <c r="C52" s="6" t="s">
        <v>107</v>
      </c>
      <c r="D52" s="6" t="s">
        <v>107</v>
      </c>
      <c r="E52" s="6" t="s">
        <v>108</v>
      </c>
    </row>
    <row r="53" ht="28" customHeight="1" spans="1:5">
      <c r="A53" s="12">
        <v>71</v>
      </c>
      <c r="B53" s="5" t="s">
        <v>109</v>
      </c>
      <c r="C53" s="27" t="s">
        <v>110</v>
      </c>
      <c r="D53" s="27" t="s">
        <v>110</v>
      </c>
      <c r="E53" s="27" t="s">
        <v>111</v>
      </c>
    </row>
    <row r="54" ht="28" customHeight="1" spans="1:5">
      <c r="A54" s="12">
        <v>72</v>
      </c>
      <c r="B54" s="5" t="s">
        <v>112</v>
      </c>
      <c r="C54" s="6">
        <v>13307493399</v>
      </c>
      <c r="D54" s="6">
        <v>13307493399</v>
      </c>
      <c r="E54" s="6">
        <v>13357214831</v>
      </c>
    </row>
    <row r="55" ht="28" customHeight="1" spans="1:5">
      <c r="A55" s="12">
        <v>76</v>
      </c>
      <c r="B55" s="5" t="s">
        <v>113</v>
      </c>
      <c r="C55" s="6">
        <v>1</v>
      </c>
      <c r="D55" s="6">
        <v>1</v>
      </c>
      <c r="E55" s="6">
        <v>1</v>
      </c>
    </row>
    <row r="56" ht="28" customHeight="1" spans="1:5">
      <c r="A56" s="12">
        <v>77</v>
      </c>
      <c r="B56" s="5" t="s">
        <v>114</v>
      </c>
      <c r="C56" s="6">
        <v>1</v>
      </c>
      <c r="D56" s="6">
        <v>1</v>
      </c>
      <c r="E56" s="6">
        <v>1</v>
      </c>
    </row>
    <row r="57" ht="28" customHeight="1" spans="1:5">
      <c r="A57" s="12">
        <v>78</v>
      </c>
      <c r="B57" s="5" t="s">
        <v>115</v>
      </c>
      <c r="C57" s="6">
        <v>500</v>
      </c>
      <c r="D57" s="6">
        <v>500</v>
      </c>
      <c r="E57" s="6">
        <v>5000</v>
      </c>
    </row>
    <row r="58" ht="28" customHeight="1" spans="1:5">
      <c r="A58" s="12">
        <v>79</v>
      </c>
      <c r="B58" s="5" t="s">
        <v>116</v>
      </c>
      <c r="C58" s="6" t="s">
        <v>117</v>
      </c>
      <c r="D58" s="6" t="s">
        <v>117</v>
      </c>
      <c r="E58" s="6" t="s">
        <v>84</v>
      </c>
    </row>
    <row r="59" ht="28" customHeight="1" spans="1:5">
      <c r="A59" s="12">
        <v>80</v>
      </c>
      <c r="B59" s="5" t="s">
        <v>118</v>
      </c>
      <c r="C59" s="6" t="s">
        <v>117</v>
      </c>
      <c r="D59" s="6" t="s">
        <v>117</v>
      </c>
      <c r="E59" s="6" t="s">
        <v>84</v>
      </c>
    </row>
    <row r="60" ht="28" customHeight="1" spans="1:5">
      <c r="A60" s="12">
        <v>81</v>
      </c>
      <c r="B60" s="5" t="s">
        <v>119</v>
      </c>
      <c r="C60" s="6">
        <v>3</v>
      </c>
      <c r="D60" s="6">
        <v>3</v>
      </c>
      <c r="E60" s="6">
        <v>3</v>
      </c>
    </row>
    <row r="61" ht="28" customHeight="1" spans="1:5">
      <c r="A61" s="12">
        <v>82</v>
      </c>
      <c r="B61" s="5" t="s">
        <v>120</v>
      </c>
      <c r="C61" s="6">
        <v>500</v>
      </c>
      <c r="D61" s="6">
        <v>500</v>
      </c>
      <c r="E61" s="6">
        <v>5000</v>
      </c>
    </row>
    <row r="62" ht="28" customHeight="1" spans="1:5">
      <c r="A62" s="12">
        <v>83</v>
      </c>
      <c r="B62" s="5" t="s">
        <v>121</v>
      </c>
      <c r="C62" s="6" t="s">
        <v>117</v>
      </c>
      <c r="D62" s="6" t="s">
        <v>117</v>
      </c>
      <c r="E62" s="5" t="s">
        <v>122</v>
      </c>
    </row>
    <row r="63" ht="28" customHeight="1" spans="1:5">
      <c r="A63" s="12">
        <v>84</v>
      </c>
      <c r="B63" s="5" t="s">
        <v>123</v>
      </c>
      <c r="C63" s="6">
        <v>20</v>
      </c>
      <c r="D63" s="6">
        <v>20</v>
      </c>
      <c r="E63" s="6">
        <v>16</v>
      </c>
    </row>
    <row r="64" ht="28" customHeight="1" spans="1:5">
      <c r="A64" s="12">
        <v>87</v>
      </c>
      <c r="B64" s="5" t="s">
        <v>124</v>
      </c>
      <c r="C64" s="6">
        <v>5000</v>
      </c>
      <c r="D64" s="6">
        <v>5000</v>
      </c>
      <c r="E64" s="6">
        <v>5000</v>
      </c>
    </row>
    <row r="65" ht="28" customHeight="1" spans="1:5">
      <c r="A65" s="12">
        <v>88</v>
      </c>
      <c r="B65" s="5" t="s">
        <v>125</v>
      </c>
      <c r="C65" s="6" t="s">
        <v>84</v>
      </c>
      <c r="D65" s="6" t="s">
        <v>84</v>
      </c>
      <c r="E65" s="6" t="s">
        <v>117</v>
      </c>
    </row>
    <row r="66" ht="28" customHeight="1" spans="1:5">
      <c r="A66" s="12">
        <v>89</v>
      </c>
      <c r="B66" s="5" t="s">
        <v>126</v>
      </c>
      <c r="C66" s="6" t="s">
        <v>127</v>
      </c>
      <c r="D66" s="6" t="s">
        <v>84</v>
      </c>
      <c r="E66" s="6" t="s">
        <v>127</v>
      </c>
    </row>
    <row r="67" ht="28" customHeight="1" spans="1:5">
      <c r="A67" s="12">
        <v>90</v>
      </c>
      <c r="B67" s="5" t="s">
        <v>128</v>
      </c>
      <c r="C67" s="6" t="s">
        <v>84</v>
      </c>
      <c r="D67" s="6" t="s">
        <v>84</v>
      </c>
      <c r="E67" s="6" t="s">
        <v>129</v>
      </c>
    </row>
    <row r="68" ht="28" customHeight="1" spans="1:5">
      <c r="A68" s="12">
        <v>91</v>
      </c>
      <c r="B68" s="5" t="s">
        <v>130</v>
      </c>
      <c r="C68" s="6">
        <v>100</v>
      </c>
      <c r="D68" s="6">
        <v>100</v>
      </c>
      <c r="E68" s="6">
        <v>100</v>
      </c>
    </row>
    <row r="69" ht="28" customHeight="1" spans="1:5">
      <c r="A69" s="12">
        <v>92</v>
      </c>
      <c r="B69" s="5" t="s">
        <v>131</v>
      </c>
      <c r="C69" s="6">
        <v>5</v>
      </c>
      <c r="D69" s="6">
        <v>5</v>
      </c>
      <c r="E69" s="6">
        <v>3</v>
      </c>
    </row>
    <row r="70" ht="28" customHeight="1" spans="1:5">
      <c r="A70" s="12">
        <v>93</v>
      </c>
      <c r="B70" s="5" t="s">
        <v>132</v>
      </c>
      <c r="C70" s="6" t="s">
        <v>133</v>
      </c>
      <c r="D70" s="6" t="s">
        <v>133</v>
      </c>
      <c r="E70" s="6" t="s">
        <v>134</v>
      </c>
    </row>
    <row r="71" ht="28" customHeight="1" spans="1:5">
      <c r="A71" s="12">
        <v>94</v>
      </c>
      <c r="B71" s="5" t="s">
        <v>135</v>
      </c>
      <c r="C71" s="6">
        <v>3</v>
      </c>
      <c r="D71" s="6">
        <v>3</v>
      </c>
      <c r="E71" s="6">
        <v>1</v>
      </c>
    </row>
    <row r="72" ht="28" customHeight="1" spans="1:5">
      <c r="A72" s="12">
        <v>95</v>
      </c>
      <c r="B72" s="5" t="s">
        <v>136</v>
      </c>
      <c r="C72" s="6">
        <v>1000</v>
      </c>
      <c r="D72" s="6">
        <v>1000</v>
      </c>
      <c r="E72" s="6">
        <v>2000</v>
      </c>
    </row>
    <row r="73" ht="28" customHeight="1" spans="1:5">
      <c r="A73" s="12">
        <v>96</v>
      </c>
      <c r="B73" s="5" t="s">
        <v>137</v>
      </c>
      <c r="C73" s="6" t="s">
        <v>117</v>
      </c>
      <c r="D73" s="6" t="s">
        <v>117</v>
      </c>
      <c r="E73" s="5" t="s">
        <v>138</v>
      </c>
    </row>
    <row r="74" ht="18.75" spans="1:1">
      <c r="A74" s="15"/>
    </row>
  </sheetData>
  <mergeCells count="8">
    <mergeCell ref="A1:E1"/>
    <mergeCell ref="A3:A6"/>
    <mergeCell ref="A7:A13"/>
    <mergeCell ref="A14:A18"/>
    <mergeCell ref="A19:A20"/>
    <mergeCell ref="A21:A22"/>
    <mergeCell ref="A23:A27"/>
    <mergeCell ref="A28:A33"/>
  </mergeCells>
  <pageMargins left="0.7" right="0.7" top="0.75" bottom="0.75" header="0.3" footer="0.3"/>
  <pageSetup paperSize="9" scale="56"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view="pageBreakPreview" zoomScaleNormal="100" zoomScaleSheetLayoutView="100" topLeftCell="A22" workbookViewId="0">
      <selection activeCell="C38" sqref="C38"/>
    </sheetView>
  </sheetViews>
  <sheetFormatPr defaultColWidth="9" defaultRowHeight="13.5"/>
  <cols>
    <col min="1" max="1" width="7.625" customWidth="1"/>
    <col min="2" max="2" width="25.5" style="5" customWidth="1"/>
    <col min="3" max="3" width="41.875" customWidth="1"/>
    <col min="4" max="5" width="40.625" style="6" customWidth="1"/>
  </cols>
  <sheetData>
    <row r="1" ht="21" customHeight="1" spans="1:10">
      <c r="A1" s="7" t="s">
        <v>0</v>
      </c>
      <c r="B1" s="7"/>
      <c r="C1" s="7"/>
      <c r="D1" s="7"/>
      <c r="E1" s="7"/>
      <c r="F1" s="8"/>
      <c r="G1" s="8"/>
      <c r="H1" s="8"/>
      <c r="I1" s="8"/>
      <c r="J1" s="8"/>
    </row>
    <row r="2" ht="28" customHeight="1" spans="1:10">
      <c r="A2" s="9" t="s">
        <v>1</v>
      </c>
      <c r="B2" s="9" t="s">
        <v>2</v>
      </c>
      <c r="C2" s="10" t="s">
        <v>3</v>
      </c>
      <c r="D2" s="10" t="s">
        <v>4</v>
      </c>
      <c r="E2" s="10" t="s">
        <v>5</v>
      </c>
      <c r="F2" s="11"/>
      <c r="G2" s="11"/>
      <c r="H2" s="11"/>
      <c r="I2" s="11"/>
      <c r="J2" s="11"/>
    </row>
    <row r="3" customFormat="1" ht="28" customHeight="1" spans="1:3">
      <c r="A3" s="12">
        <v>99</v>
      </c>
      <c r="B3" s="5" t="s">
        <v>139</v>
      </c>
      <c r="C3" s="6"/>
    </row>
    <row r="4" customFormat="1" ht="28" customHeight="1" spans="1:3">
      <c r="A4" s="12">
        <v>100</v>
      </c>
      <c r="B4" s="5" t="s">
        <v>140</v>
      </c>
      <c r="C4" s="6"/>
    </row>
    <row r="5" customFormat="1" ht="28" customHeight="1" spans="1:3">
      <c r="A5" s="12">
        <v>101</v>
      </c>
      <c r="B5" s="5" t="s">
        <v>141</v>
      </c>
      <c r="C5" s="6"/>
    </row>
    <row r="6" customFormat="1" ht="28" customHeight="1" spans="1:3">
      <c r="A6" s="12">
        <v>102</v>
      </c>
      <c r="B6" s="5" t="s">
        <v>142</v>
      </c>
      <c r="C6" s="6"/>
    </row>
    <row r="7" customFormat="1" ht="28" customHeight="1" spans="1:3">
      <c r="A7" s="12">
        <v>103</v>
      </c>
      <c r="B7" s="5" t="s">
        <v>143</v>
      </c>
      <c r="C7" s="6"/>
    </row>
    <row r="8" customFormat="1" ht="28" customHeight="1" spans="1:3">
      <c r="A8" s="12">
        <v>104</v>
      </c>
      <c r="B8" s="5" t="s">
        <v>144</v>
      </c>
      <c r="C8" s="6"/>
    </row>
    <row r="9" customFormat="1" ht="28" customHeight="1" spans="1:3">
      <c r="A9" s="12">
        <v>105</v>
      </c>
      <c r="B9" s="5" t="s">
        <v>145</v>
      </c>
      <c r="C9" s="6"/>
    </row>
    <row r="10" customFormat="1" ht="28" customHeight="1" spans="1:3">
      <c r="A10" s="12">
        <v>106</v>
      </c>
      <c r="B10" s="5" t="s">
        <v>146</v>
      </c>
      <c r="C10" s="6"/>
    </row>
    <row r="11" customFormat="1" ht="28" customHeight="1" spans="1:3">
      <c r="A11" s="12">
        <v>107</v>
      </c>
      <c r="B11" s="5" t="s">
        <v>147</v>
      </c>
      <c r="C11" s="6"/>
    </row>
    <row r="12" customFormat="1" ht="28" customHeight="1" spans="1:3">
      <c r="A12" s="12">
        <v>108</v>
      </c>
      <c r="B12" s="5" t="s">
        <v>148</v>
      </c>
      <c r="C12" s="6"/>
    </row>
    <row r="13" customFormat="1" ht="28" customHeight="1" spans="1:3">
      <c r="A13" s="12">
        <v>109</v>
      </c>
      <c r="B13" s="5" t="s">
        <v>149</v>
      </c>
      <c r="C13" s="6"/>
    </row>
    <row r="14" customFormat="1" ht="28" customHeight="1" spans="1:3">
      <c r="A14" s="12">
        <v>110</v>
      </c>
      <c r="B14" s="5" t="s">
        <v>150</v>
      </c>
      <c r="C14" s="6"/>
    </row>
    <row r="15" customFormat="1" ht="28" customHeight="1" spans="1:3">
      <c r="A15" s="12">
        <v>111</v>
      </c>
      <c r="B15" s="5" t="s">
        <v>151</v>
      </c>
      <c r="C15" s="6"/>
    </row>
    <row r="16" customFormat="1" ht="28" customHeight="1" spans="1:3">
      <c r="A16" s="12">
        <v>112</v>
      </c>
      <c r="B16" s="5" t="s">
        <v>152</v>
      </c>
      <c r="C16" s="6"/>
    </row>
    <row r="17" customFormat="1" ht="28" customHeight="1" spans="1:3">
      <c r="A17" s="12">
        <v>113</v>
      </c>
      <c r="B17" s="5" t="s">
        <v>153</v>
      </c>
      <c r="C17" s="6"/>
    </row>
    <row r="18" customFormat="1" ht="28" customHeight="1" spans="1:3">
      <c r="A18" s="12">
        <v>114</v>
      </c>
      <c r="B18" s="5" t="s">
        <v>154</v>
      </c>
      <c r="C18" s="6"/>
    </row>
    <row r="19" customFormat="1" ht="28" customHeight="1" spans="1:3">
      <c r="A19" s="12">
        <v>115</v>
      </c>
      <c r="B19" s="5" t="s">
        <v>155</v>
      </c>
      <c r="C19" s="6"/>
    </row>
    <row r="20" customFormat="1" ht="28" customHeight="1" spans="1:3">
      <c r="A20" s="12">
        <v>66</v>
      </c>
      <c r="B20" s="13" t="s">
        <v>156</v>
      </c>
      <c r="C20" s="6"/>
    </row>
    <row r="21" customFormat="1" ht="28" customHeight="1" spans="1:3">
      <c r="A21" s="12">
        <v>73</v>
      </c>
      <c r="B21" s="13" t="s">
        <v>157</v>
      </c>
      <c r="C21" s="6"/>
    </row>
    <row r="22" customFormat="1" ht="28" customHeight="1" spans="1:3">
      <c r="A22" s="12">
        <v>74</v>
      </c>
      <c r="B22" s="13" t="s">
        <v>158</v>
      </c>
      <c r="C22" s="6"/>
    </row>
    <row r="23" customFormat="1" ht="28" customHeight="1" spans="1:3">
      <c r="A23" s="12">
        <v>75</v>
      </c>
      <c r="B23" s="13" t="s">
        <v>159</v>
      </c>
      <c r="C23" s="6"/>
    </row>
    <row r="24" customFormat="1" ht="28" customHeight="1" spans="1:3">
      <c r="A24" s="12">
        <v>85</v>
      </c>
      <c r="B24" s="13" t="s">
        <v>160</v>
      </c>
      <c r="C24" s="6"/>
    </row>
    <row r="25" customFormat="1" ht="28" customHeight="1" spans="1:3">
      <c r="A25" s="12">
        <v>86</v>
      </c>
      <c r="B25" s="13" t="s">
        <v>161</v>
      </c>
      <c r="C25" s="6"/>
    </row>
    <row r="26" customFormat="1" ht="28" customHeight="1" spans="1:3">
      <c r="A26" s="12">
        <v>116</v>
      </c>
      <c r="B26" s="5" t="s">
        <v>162</v>
      </c>
      <c r="C26" s="6"/>
    </row>
    <row r="27" customFormat="1" ht="28" customHeight="1" spans="1:3">
      <c r="A27" s="12">
        <v>117</v>
      </c>
      <c r="B27" s="5" t="s">
        <v>163</v>
      </c>
      <c r="C27" s="6"/>
    </row>
    <row r="28" customFormat="1" ht="28" customHeight="1" spans="1:3">
      <c r="A28" s="12">
        <v>118</v>
      </c>
      <c r="B28" s="5" t="s">
        <v>164</v>
      </c>
      <c r="C28" s="6"/>
    </row>
    <row r="29" customFormat="1" ht="28" customHeight="1" spans="1:3">
      <c r="A29" s="12">
        <v>119</v>
      </c>
      <c r="B29" s="5" t="s">
        <v>165</v>
      </c>
      <c r="C29" s="6"/>
    </row>
    <row r="30" customFormat="1" ht="28" customHeight="1" spans="1:3">
      <c r="A30" s="12">
        <v>120</v>
      </c>
      <c r="B30" s="5" t="s">
        <v>166</v>
      </c>
      <c r="C30" s="6"/>
    </row>
    <row r="31" customFormat="1" ht="28" customHeight="1" spans="1:3">
      <c r="A31" s="12">
        <v>121</v>
      </c>
      <c r="B31" s="5" t="s">
        <v>167</v>
      </c>
      <c r="C31" s="6"/>
    </row>
    <row r="32" customFormat="1" ht="28" customHeight="1" spans="1:3">
      <c r="A32" s="12">
        <v>122</v>
      </c>
      <c r="B32" s="5" t="s">
        <v>168</v>
      </c>
      <c r="C32" s="6"/>
    </row>
    <row r="33" customFormat="1" ht="28" customHeight="1" spans="1:3">
      <c r="A33" s="12">
        <v>123</v>
      </c>
      <c r="B33" s="5" t="s">
        <v>169</v>
      </c>
      <c r="C33" s="6"/>
    </row>
    <row r="34" customFormat="1" ht="28" customHeight="1" spans="1:3">
      <c r="A34" s="12">
        <v>124</v>
      </c>
      <c r="B34" s="5" t="s">
        <v>170</v>
      </c>
      <c r="C34" s="6"/>
    </row>
    <row r="35" customFormat="1" ht="28" customHeight="1" spans="1:3">
      <c r="A35" s="12">
        <v>125</v>
      </c>
      <c r="B35" s="5" t="s">
        <v>171</v>
      </c>
      <c r="C35" s="6"/>
    </row>
    <row r="36" customFormat="1" ht="28" customHeight="1" spans="1:3">
      <c r="A36" s="12">
        <v>50</v>
      </c>
      <c r="B36" s="14" t="s">
        <v>172</v>
      </c>
      <c r="C36" s="6"/>
    </row>
    <row r="37" customFormat="1" ht="28" customHeight="1" spans="1:3">
      <c r="A37" s="12">
        <v>51</v>
      </c>
      <c r="B37" s="14" t="s">
        <v>173</v>
      </c>
      <c r="C37" s="6"/>
    </row>
    <row r="38" customFormat="1" ht="28" customHeight="1" spans="1:3">
      <c r="A38" s="12">
        <v>52</v>
      </c>
      <c r="B38" s="14" t="s">
        <v>174</v>
      </c>
      <c r="C38" s="6"/>
    </row>
    <row r="39" customFormat="1" ht="28" customHeight="1" spans="1:3">
      <c r="A39" s="12">
        <v>53</v>
      </c>
      <c r="B39" s="14" t="s">
        <v>175</v>
      </c>
      <c r="C39" s="6"/>
    </row>
    <row r="42" ht="18.75" spans="1:1">
      <c r="A42" s="15"/>
    </row>
  </sheetData>
  <mergeCells count="1">
    <mergeCell ref="A1:E1"/>
  </mergeCells>
  <pageMargins left="0.7" right="0.7" top="0.75" bottom="0.75" header="0.3" footer="0.3"/>
  <pageSetup paperSize="9" scale="56"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115"/>
  <sheetViews>
    <sheetView view="pageBreakPreview" zoomScaleNormal="100" zoomScaleSheetLayoutView="100" topLeftCell="A13" workbookViewId="0">
      <selection activeCell="D70" sqref="D70"/>
    </sheetView>
  </sheetViews>
  <sheetFormatPr defaultColWidth="9" defaultRowHeight="13.5" outlineLevelCol="2"/>
  <cols>
    <col min="1" max="1" width="27.375" customWidth="1"/>
    <col min="2" max="2" width="18.125" style="1" customWidth="1"/>
    <col min="3" max="3" width="10.375"/>
    <col min="4" max="4" width="10" customWidth="1"/>
    <col min="14" max="14" width="29.25" customWidth="1"/>
  </cols>
  <sheetData>
    <row r="2" spans="3:3">
      <c r="C2" s="2"/>
    </row>
    <row r="3" spans="1:2">
      <c r="A3" t="s">
        <v>7</v>
      </c>
      <c r="B3" s="1" t="str">
        <f>填入内容!C3</f>
        <v>长沙县城区扩容提质基础设施工程PPP项目</v>
      </c>
    </row>
    <row r="4" spans="1:2">
      <c r="A4" t="s">
        <v>10</v>
      </c>
      <c r="B4" s="3" t="str">
        <f>填入内容!C4</f>
        <v>香堤北路道路基层工程</v>
      </c>
    </row>
    <row r="5" spans="1:2">
      <c r="A5" t="s">
        <v>13</v>
      </c>
      <c r="B5" s="1" t="str">
        <f>填入内容!C5</f>
        <v>专业</v>
      </c>
    </row>
    <row r="6" spans="1:2">
      <c r="A6" t="s">
        <v>16</v>
      </c>
      <c r="B6" s="3" t="str">
        <f>填入内容!C6</f>
        <v>中建0501202000303132</v>
      </c>
    </row>
    <row r="7" spans="1:2">
      <c r="A7" t="s">
        <v>176</v>
      </c>
      <c r="B7" s="3" t="str">
        <f>填入内容!C7</f>
        <v>中建五局土木工程有限公司</v>
      </c>
    </row>
    <row r="8" spans="1:2">
      <c r="A8" t="s">
        <v>177</v>
      </c>
      <c r="B8" s="3" t="str">
        <f>填入内容!C8</f>
        <v>马跃光</v>
      </c>
    </row>
    <row r="9" spans="1:2">
      <c r="A9" t="s">
        <v>178</v>
      </c>
      <c r="B9" s="1" t="str">
        <f>填入内容!C9</f>
        <v>湖南省长沙市雨花区中意一路158号中建大厦</v>
      </c>
    </row>
    <row r="10" spans="1:2">
      <c r="A10" t="s">
        <v>179</v>
      </c>
      <c r="B10" s="3" t="str">
        <f>填入内容!C10</f>
        <v>一般纳税人</v>
      </c>
    </row>
    <row r="11" spans="1:2">
      <c r="A11" t="s">
        <v>180</v>
      </c>
      <c r="B11" s="28" t="str">
        <f>填入内容!C11</f>
        <v>914301001838581486</v>
      </c>
    </row>
    <row r="12" spans="1:2">
      <c r="A12" t="s">
        <v>181</v>
      </c>
      <c r="B12" s="3" t="str">
        <f>填入内容!C12</f>
        <v>建行长沙井湾子支行</v>
      </c>
    </row>
    <row r="13" spans="1:2">
      <c r="A13" t="s">
        <v>182</v>
      </c>
      <c r="B13" s="28" t="str">
        <f>填入内容!C13</f>
        <v>43001531061050003396</v>
      </c>
    </row>
    <row r="14" spans="1:2">
      <c r="A14" t="s">
        <v>139</v>
      </c>
      <c r="B14" s="1" t="str">
        <f>IF('填入内容 (2)'!C3=0," ",'填入内容 (2)'!C3)</f>
        <v> </v>
      </c>
    </row>
    <row r="15" spans="1:2">
      <c r="A15" t="s">
        <v>140</v>
      </c>
      <c r="B15" s="1" t="str">
        <f>IF('填入内容 (2)'!C4=0," ",'填入内容 (2)'!C4)</f>
        <v> </v>
      </c>
    </row>
    <row r="16" spans="1:2">
      <c r="A16" t="s">
        <v>141</v>
      </c>
      <c r="B16" s="1" t="str">
        <f>IF('填入内容 (2)'!C5=0," ",'填入内容 (2)'!C5)</f>
        <v> </v>
      </c>
    </row>
    <row r="17" spans="1:2">
      <c r="A17" t="s">
        <v>142</v>
      </c>
      <c r="B17" s="1" t="str">
        <f>IF('填入内容 (2)'!C6=0," ",'填入内容 (2)'!C6)</f>
        <v> </v>
      </c>
    </row>
    <row r="18" spans="1:2">
      <c r="A18" t="s">
        <v>143</v>
      </c>
      <c r="B18" s="1" t="str">
        <f>IF('填入内容 (2)'!C7=0," ",'填入内容 (2)'!C7)</f>
        <v> </v>
      </c>
    </row>
    <row r="19" spans="1:2">
      <c r="A19" t="s">
        <v>144</v>
      </c>
      <c r="B19" s="1" t="str">
        <f>IF('填入内容 (2)'!C8=0," ",'填入内容 (2)'!C8)</f>
        <v> </v>
      </c>
    </row>
    <row r="20" spans="1:2">
      <c r="A20" t="s">
        <v>145</v>
      </c>
      <c r="B20" s="1" t="str">
        <f>IF('填入内容 (2)'!C9=0," ",'填入内容 (2)'!C9)</f>
        <v> </v>
      </c>
    </row>
    <row r="21" spans="1:2">
      <c r="A21" t="s">
        <v>146</v>
      </c>
      <c r="B21" s="1" t="str">
        <f>IF('填入内容 (2)'!C10=0," ",'填入内容 (2)'!C10)</f>
        <v> </v>
      </c>
    </row>
    <row r="22" spans="1:2">
      <c r="A22" t="s">
        <v>147</v>
      </c>
      <c r="B22" s="1" t="str">
        <f>IF('填入内容 (2)'!C11=0," ",'填入内容 (2)'!C11)</f>
        <v> </v>
      </c>
    </row>
    <row r="23" spans="1:2">
      <c r="A23" t="s">
        <v>148</v>
      </c>
      <c r="B23" s="1" t="str">
        <f>IF('填入内容 (2)'!C12=0," ",'填入内容 (2)'!C12)</f>
        <v> </v>
      </c>
    </row>
    <row r="24" spans="1:2">
      <c r="A24" t="s">
        <v>149</v>
      </c>
      <c r="B24" s="1" t="str">
        <f>IF('填入内容 (2)'!C13=0," ",'填入内容 (2)'!C13)</f>
        <v> </v>
      </c>
    </row>
    <row r="25" spans="1:2">
      <c r="A25" t="s">
        <v>150</v>
      </c>
      <c r="B25" s="1" t="str">
        <f>IF('填入内容 (2)'!C14=0," ",'填入内容 (2)'!C14)</f>
        <v> </v>
      </c>
    </row>
    <row r="26" spans="1:2">
      <c r="A26" t="s">
        <v>151</v>
      </c>
      <c r="B26" s="1" t="str">
        <f>IF('填入内容 (2)'!C15=0," ",'填入内容 (2)'!C15)</f>
        <v> </v>
      </c>
    </row>
    <row r="27" spans="1:2">
      <c r="A27" t="s">
        <v>152</v>
      </c>
      <c r="B27" s="1" t="str">
        <f>IF('填入内容 (2)'!C16=0," ",'填入内容 (2)'!C16)</f>
        <v> </v>
      </c>
    </row>
    <row r="28" spans="1:2">
      <c r="A28" t="s">
        <v>153</v>
      </c>
      <c r="B28" s="1" t="str">
        <f>IF('填入内容 (2)'!C17=0," ",'填入内容 (2)'!C17)</f>
        <v> </v>
      </c>
    </row>
    <row r="29" spans="1:2">
      <c r="A29" t="s">
        <v>154</v>
      </c>
      <c r="B29" s="1" t="str">
        <f>IF('填入内容 (2)'!C18=0," ",'填入内容 (2)'!C18)</f>
        <v> </v>
      </c>
    </row>
    <row r="30" spans="1:2">
      <c r="A30" t="s">
        <v>155</v>
      </c>
      <c r="B30" s="1" t="str">
        <f>IF('填入内容 (2)'!C19=0," ",'填入内容 (2)'!C19)</f>
        <v> </v>
      </c>
    </row>
    <row r="31" spans="1:2">
      <c r="A31" t="s">
        <v>183</v>
      </c>
      <c r="B31" s="1" t="str">
        <f>填入内容!C14</f>
        <v>湖南省长沙市长沙县城区</v>
      </c>
    </row>
    <row r="32" spans="1:2">
      <c r="A32" t="s">
        <v>43</v>
      </c>
      <c r="B32" s="1" t="str">
        <f>填入内容!C15</f>
        <v>湖南省</v>
      </c>
    </row>
    <row r="33" spans="1:2">
      <c r="A33" t="s">
        <v>46</v>
      </c>
      <c r="B33" s="1" t="str">
        <f>填入内容!C16</f>
        <v>长沙市</v>
      </c>
    </row>
    <row r="34" spans="1:2">
      <c r="A34" t="s">
        <v>49</v>
      </c>
      <c r="B34" s="1" t="str">
        <f>填入内容!C17</f>
        <v>香堤北路道路基层工程</v>
      </c>
    </row>
    <row r="35" spans="1:2">
      <c r="A35" t="s">
        <v>51</v>
      </c>
      <c r="B35" s="1" t="str">
        <f>填入内容!C18</f>
        <v>长沙县城市管理局</v>
      </c>
    </row>
    <row r="36" spans="1:2">
      <c r="A36" t="s">
        <v>55</v>
      </c>
      <c r="B36" s="1" t="str">
        <f>填入内容!C19</f>
        <v>完成总包合同有关香堤北路道路基层（碎石层、水稳层）工程施工图、设计变更、工程量清单及施工规范及业主提供的其它补充性文件规定的全部工程内容，包括但不限于以下内容：施工前的准备，测量放样工作、机械设备进退场与调试安拆、进场材料的保管、铺筑前对底基层（路基）洒水、铺筑前对底基层清扫、碎石层摊铺、整平及碾压；碎石的焖料及水泥稳定碎石的拌合、运输、摊铺、洒水、整平、找补、碾压至规范要求、养护、安全文明施工等与此相关的所有工作</v>
      </c>
    </row>
    <row r="37" spans="1:2">
      <c r="A37" t="s">
        <v>58</v>
      </c>
      <c r="B37" s="1" t="str">
        <f>填入内容!C20</f>
        <v>包工包材料包机具包验收</v>
      </c>
    </row>
    <row r="38" spans="1:2">
      <c r="A38" t="s">
        <v>62</v>
      </c>
      <c r="B38" s="1" t="str">
        <f>TEXT(填入内容!$C$21,"YYYY")</f>
        <v>2020</v>
      </c>
    </row>
    <row r="39" spans="1:2">
      <c r="A39" t="s">
        <v>184</v>
      </c>
      <c r="B39" s="1" t="str">
        <f>TEXT(填入内容!$C$21,"mm")</f>
        <v>10</v>
      </c>
    </row>
    <row r="40" spans="1:2">
      <c r="A40" t="s">
        <v>185</v>
      </c>
      <c r="B40" s="1" t="str">
        <f>TEXT(填入内容!$C$21,"DD")</f>
        <v>01</v>
      </c>
    </row>
    <row r="41" spans="1:2">
      <c r="A41" t="s">
        <v>186</v>
      </c>
      <c r="B41" s="1" t="str">
        <f>TEXT(填入内容!$C$21+B44,"YYYY")</f>
        <v>2020</v>
      </c>
    </row>
    <row r="42" spans="1:2">
      <c r="A42" t="s">
        <v>187</v>
      </c>
      <c r="B42" s="1" t="str">
        <f>TEXT(填入内容!$C$21+B44,"mm")</f>
        <v>12</v>
      </c>
    </row>
    <row r="43" spans="1:2">
      <c r="A43" t="s">
        <v>188</v>
      </c>
      <c r="B43" s="1" t="str">
        <f>TEXT(填入内容!$C$21+B44,"DD")</f>
        <v>30</v>
      </c>
    </row>
    <row r="44" spans="1:2">
      <c r="A44" t="s">
        <v>189</v>
      </c>
      <c r="B44" s="1">
        <f>填入内容!C22</f>
        <v>90</v>
      </c>
    </row>
    <row r="45" spans="1:2">
      <c r="A45" t="s">
        <v>65</v>
      </c>
      <c r="B45" s="1" t="str">
        <f>填入内容!C23</f>
        <v>合格</v>
      </c>
    </row>
    <row r="46" spans="1:2">
      <c r="A46" t="s">
        <v>68</v>
      </c>
      <c r="B46" s="1" t="str">
        <f>填入内容!C24</f>
        <v>市优级以上</v>
      </c>
    </row>
    <row r="47" spans="1:2">
      <c r="A47" t="s">
        <v>190</v>
      </c>
      <c r="B47" s="1">
        <f>填入内容!C25</f>
        <v>1000</v>
      </c>
    </row>
    <row r="48" spans="1:2">
      <c r="A48" t="s">
        <v>191</v>
      </c>
      <c r="B48" s="1">
        <f>填入内容!C26</f>
        <v>1000</v>
      </c>
    </row>
    <row r="49" spans="1:2">
      <c r="A49" t="s">
        <v>192</v>
      </c>
      <c r="B49" s="1">
        <f>填入内容!C27</f>
        <v>500</v>
      </c>
    </row>
    <row r="50" spans="1:2">
      <c r="A50" t="s">
        <v>162</v>
      </c>
      <c r="B50" s="1" t="str">
        <f>IF('填入内容 (2)'!C26=0," ",'填入内容 (2)'!C26)</f>
        <v> </v>
      </c>
    </row>
    <row r="51" spans="1:2">
      <c r="A51" t="s">
        <v>163</v>
      </c>
      <c r="B51" s="1" t="str">
        <f>IF('填入内容 (2)'!C27=0," ",'填入内容 (2)'!C27)</f>
        <v> </v>
      </c>
    </row>
    <row r="52" spans="1:2">
      <c r="A52" t="s">
        <v>164</v>
      </c>
      <c r="B52" s="1" t="str">
        <f>IF('填入内容 (2)'!C28=0," ",'填入内容 (2)'!C28)</f>
        <v> </v>
      </c>
    </row>
    <row r="53" spans="1:2">
      <c r="A53" t="s">
        <v>165</v>
      </c>
      <c r="B53" s="1" t="str">
        <f>IF('填入内容 (2)'!C29=0," ",'填入内容 (2)'!C29)</f>
        <v> </v>
      </c>
    </row>
    <row r="54" spans="1:2">
      <c r="A54" t="s">
        <v>166</v>
      </c>
      <c r="B54" s="1" t="str">
        <f>IF('填入内容 (2)'!C30=0," ",'填入内容 (2)'!C30)</f>
        <v> </v>
      </c>
    </row>
    <row r="55" spans="1:2">
      <c r="A55" t="s">
        <v>167</v>
      </c>
      <c r="B55" s="1" t="str">
        <f>IF('填入内容 (2)'!C31=0," ",'填入内容 (2)'!C31)</f>
        <v> </v>
      </c>
    </row>
    <row r="56" spans="1:2">
      <c r="A56" t="s">
        <v>168</v>
      </c>
      <c r="B56" s="1" t="str">
        <f>IF('填入内容 (2)'!C32=0," ",'填入内容 (2)'!C32)</f>
        <v> </v>
      </c>
    </row>
    <row r="57" spans="1:2">
      <c r="A57" t="s">
        <v>169</v>
      </c>
      <c r="B57" s="1" t="str">
        <f>IF('填入内容 (2)'!C33=0," ",'填入内容 (2)'!C33)</f>
        <v> </v>
      </c>
    </row>
    <row r="58" spans="1:2">
      <c r="A58" t="s">
        <v>170</v>
      </c>
      <c r="B58" s="1" t="str">
        <f>IF('填入内容 (2)'!C34=0," ",'填入内容 (2)'!C34)</f>
        <v> </v>
      </c>
    </row>
    <row r="59" spans="1:2">
      <c r="A59" t="s">
        <v>171</v>
      </c>
      <c r="B59" s="1" t="str">
        <f>IF('填入内容 (2)'!C35=0," ",'填入内容 (2)'!C35)</f>
        <v> </v>
      </c>
    </row>
    <row r="60" spans="1:2">
      <c r="A60" t="s">
        <v>75</v>
      </c>
      <c r="B60" s="1" t="str">
        <f>填入内容!C28</f>
        <v>一</v>
      </c>
    </row>
    <row r="61" spans="1:2">
      <c r="A61" t="s">
        <v>78</v>
      </c>
      <c r="B61" s="1" t="str">
        <f>填入内容!C29</f>
        <v>甲方</v>
      </c>
    </row>
    <row r="62" spans="1:2">
      <c r="A62" t="s">
        <v>80</v>
      </c>
      <c r="B62" s="1" t="str">
        <f>填入内容!C30</f>
        <v>乙方</v>
      </c>
    </row>
    <row r="63" spans="1:2">
      <c r="A63" t="s">
        <v>82</v>
      </c>
      <c r="B63" s="1" t="str">
        <f>填入内容!C31</f>
        <v>一</v>
      </c>
    </row>
    <row r="64" spans="1:2">
      <c r="A64" t="s">
        <v>193</v>
      </c>
      <c r="B64" s="1">
        <f>填入内容!C32</f>
        <v>4.8</v>
      </c>
    </row>
    <row r="65" spans="1:2">
      <c r="A65" t="s">
        <v>194</v>
      </c>
      <c r="B65" s="1">
        <f>填入内容!C33</f>
        <v>1.2</v>
      </c>
    </row>
    <row r="66" spans="1:2">
      <c r="A66" t="s">
        <v>86</v>
      </c>
      <c r="B66" s="1" t="str">
        <f>填入内容!C34</f>
        <v>乙方</v>
      </c>
    </row>
    <row r="67" spans="1:2">
      <c r="A67" t="s">
        <v>87</v>
      </c>
      <c r="B67" s="1" t="str">
        <f>填入内容!C35</f>
        <v>乙方</v>
      </c>
    </row>
    <row r="68" spans="1:2">
      <c r="A68" t="s">
        <v>195</v>
      </c>
      <c r="B68" s="1">
        <f>填入内容!C36</f>
        <v>5</v>
      </c>
    </row>
    <row r="69" spans="1:2">
      <c r="A69" t="s">
        <v>172</v>
      </c>
      <c r="B69" s="1" t="str">
        <f>IF('填入内容 (2)'!C36=0," ",'填入内容 (2)'!C45)</f>
        <v> </v>
      </c>
    </row>
    <row r="70" spans="1:2">
      <c r="A70" t="s">
        <v>196</v>
      </c>
      <c r="B70" s="1" t="str">
        <f>IF('填入内容 (2)'!C37=0," ",'填入内容 (2)'!C46)</f>
        <v> </v>
      </c>
    </row>
    <row r="71" spans="1:2">
      <c r="A71" t="s">
        <v>197</v>
      </c>
      <c r="B71" s="1" t="str">
        <f>IF('填入内容 (2)'!C38=0," ",'填入内容 (2)'!C47)</f>
        <v> </v>
      </c>
    </row>
    <row r="72" spans="1:2">
      <c r="A72" t="s">
        <v>198</v>
      </c>
      <c r="B72" s="1" t="str">
        <f>IF('填入内容 (2)'!C39=0," ",'填入内容 (2)'!C48)</f>
        <v> </v>
      </c>
    </row>
    <row r="73" spans="1:2">
      <c r="A73" t="s">
        <v>199</v>
      </c>
      <c r="B73" s="1">
        <f>填入内容!C37</f>
        <v>1</v>
      </c>
    </row>
    <row r="74" spans="1:1">
      <c r="A74" s="4" t="s">
        <v>90</v>
      </c>
    </row>
    <row r="75" spans="1:2">
      <c r="A75" t="s">
        <v>92</v>
      </c>
      <c r="B75" s="1" t="str">
        <f>填入内容!C39</f>
        <v>/</v>
      </c>
    </row>
    <row r="76" spans="1:2">
      <c r="A76" t="s">
        <v>93</v>
      </c>
      <c r="B76" s="1" t="str">
        <f>填入内容!C40</f>
        <v>/</v>
      </c>
    </row>
    <row r="77" spans="1:1">
      <c r="A77" s="4" t="s">
        <v>200</v>
      </c>
    </row>
    <row r="78" spans="1:2">
      <c r="A78" t="s">
        <v>96</v>
      </c>
      <c r="B78" s="1">
        <f>填入内容!C42</f>
        <v>200</v>
      </c>
    </row>
    <row r="79" spans="1:2">
      <c r="A79" t="s">
        <v>201</v>
      </c>
      <c r="B79" s="1" t="str">
        <f>填入内容!C43</f>
        <v>/</v>
      </c>
    </row>
    <row r="80" spans="1:2">
      <c r="A80" t="s">
        <v>202</v>
      </c>
      <c r="B80" s="1" t="str">
        <f>填入内容!C44</f>
        <v>/</v>
      </c>
    </row>
    <row r="81" spans="1:2">
      <c r="A81" t="s">
        <v>99</v>
      </c>
      <c r="B81" s="1">
        <f>填入内容!C45</f>
        <v>17</v>
      </c>
    </row>
    <row r="82" spans="1:2">
      <c r="A82" t="s">
        <v>100</v>
      </c>
      <c r="B82" s="1">
        <f>填入内容!C46</f>
        <v>2000</v>
      </c>
    </row>
    <row r="83" spans="1:2">
      <c r="A83" t="s">
        <v>101</v>
      </c>
      <c r="B83" s="1" t="str">
        <f>填入内容!C47</f>
        <v>一</v>
      </c>
    </row>
    <row r="84" spans="1:2">
      <c r="A84" t="s">
        <v>203</v>
      </c>
      <c r="B84" s="1">
        <f>填入内容!C48</f>
        <v>70</v>
      </c>
    </row>
    <row r="85" spans="1:2">
      <c r="A85" t="s">
        <v>156</v>
      </c>
      <c r="B85" s="1" t="str">
        <f>IF('填入内容 (2)'!C20=0," ",'填入内容 (2)'!C20)</f>
        <v> </v>
      </c>
    </row>
    <row r="86" spans="1:1">
      <c r="A86" s="4" t="s">
        <v>103</v>
      </c>
    </row>
    <row r="87" spans="1:1">
      <c r="A87" s="4" t="s">
        <v>104</v>
      </c>
    </row>
    <row r="88" spans="1:2">
      <c r="A88" t="s">
        <v>105</v>
      </c>
      <c r="B88" s="1">
        <f>填入内容!C51</f>
        <v>20</v>
      </c>
    </row>
    <row r="89" spans="1:2">
      <c r="A89" t="s">
        <v>106</v>
      </c>
      <c r="B89" s="1" t="str">
        <f>填入内容!C52</f>
        <v>傅国庆</v>
      </c>
    </row>
    <row r="90" spans="1:2">
      <c r="A90" t="s">
        <v>109</v>
      </c>
      <c r="B90" s="28" t="str">
        <f>填入内容!C53</f>
        <v>430681198708103716</v>
      </c>
    </row>
    <row r="91" spans="1:2">
      <c r="A91" t="s">
        <v>112</v>
      </c>
      <c r="B91" s="1">
        <f>填入内容!C54</f>
        <v>13307493399</v>
      </c>
    </row>
    <row r="92" spans="1:2">
      <c r="A92" t="s">
        <v>157</v>
      </c>
      <c r="B92" s="1" t="str">
        <f>IF('填入内容 (2)'!C21=0," ",'填入内容 (2)'!C21)</f>
        <v> </v>
      </c>
    </row>
    <row r="93" spans="1:2">
      <c r="A93" t="s">
        <v>158</v>
      </c>
      <c r="B93" s="1" t="str">
        <f>IF('填入内容 (2)'!C22=0," ",'填入内容 (2)'!C22)</f>
        <v> </v>
      </c>
    </row>
    <row r="94" spans="1:2">
      <c r="A94" t="s">
        <v>159</v>
      </c>
      <c r="B94" s="1" t="str">
        <f>IF('填入内容 (2)'!C23=0," ",'填入内容 (2)'!C23)</f>
        <v> </v>
      </c>
    </row>
    <row r="95" spans="1:2">
      <c r="A95" t="s">
        <v>204</v>
      </c>
      <c r="B95" s="1">
        <f>填入内容!C55</f>
        <v>1</v>
      </c>
    </row>
    <row r="96" spans="1:2">
      <c r="A96" t="s">
        <v>205</v>
      </c>
      <c r="B96" s="1">
        <f>填入内容!C56</f>
        <v>1</v>
      </c>
    </row>
    <row r="97" spans="1:2">
      <c r="A97" t="s">
        <v>206</v>
      </c>
      <c r="B97" s="1">
        <f>填入内容!C57</f>
        <v>500</v>
      </c>
    </row>
    <row r="98" spans="1:2">
      <c r="A98" t="s">
        <v>116</v>
      </c>
      <c r="B98" s="1" t="str">
        <f>填入内容!C58</f>
        <v>无</v>
      </c>
    </row>
    <row r="99" spans="1:2">
      <c r="A99" t="s">
        <v>118</v>
      </c>
      <c r="B99" s="1" t="str">
        <f>填入内容!C59</f>
        <v>无</v>
      </c>
    </row>
    <row r="100" spans="1:2">
      <c r="A100" t="s">
        <v>207</v>
      </c>
      <c r="B100" s="1">
        <f>填入内容!C60</f>
        <v>3</v>
      </c>
    </row>
    <row r="101" spans="1:2">
      <c r="A101" t="s">
        <v>208</v>
      </c>
      <c r="B101" s="1">
        <f>填入内容!C61</f>
        <v>500</v>
      </c>
    </row>
    <row r="102" spans="1:2">
      <c r="A102" t="s">
        <v>121</v>
      </c>
      <c r="B102" s="1" t="str">
        <f>填入内容!C62</f>
        <v>无</v>
      </c>
    </row>
    <row r="103" spans="1:2">
      <c r="A103" t="s">
        <v>123</v>
      </c>
      <c r="B103" s="1">
        <f>填入内容!C63</f>
        <v>20</v>
      </c>
    </row>
    <row r="104" spans="1:2">
      <c r="A104" t="s">
        <v>160</v>
      </c>
      <c r="B104" s="1" t="str">
        <f>IF('填入内容 (2)'!C24=0," ",'填入内容 (2)'!C24)</f>
        <v> </v>
      </c>
    </row>
    <row r="105" spans="1:2">
      <c r="A105" t="s">
        <v>161</v>
      </c>
      <c r="B105" s="1" t="str">
        <f>IF('填入内容 (2)'!C25=0," ",'填入内容 (2)'!C25)</f>
        <v> </v>
      </c>
    </row>
    <row r="106" spans="1:2">
      <c r="A106" t="s">
        <v>209</v>
      </c>
      <c r="B106" s="1">
        <f>填入内容!C64</f>
        <v>5000</v>
      </c>
    </row>
    <row r="107" spans="1:2">
      <c r="A107" t="s">
        <v>210</v>
      </c>
      <c r="B107" s="1" t="str">
        <f>填入内容!C65</f>
        <v>/</v>
      </c>
    </row>
    <row r="108" spans="1:2">
      <c r="A108" t="s">
        <v>126</v>
      </c>
      <c r="B108" s="1" t="str">
        <f>填入内容!C66</f>
        <v>乙</v>
      </c>
    </row>
    <row r="109" spans="1:2">
      <c r="A109" t="s">
        <v>128</v>
      </c>
      <c r="B109" s="1" t="str">
        <f>填入内容!C67</f>
        <v>/</v>
      </c>
    </row>
    <row r="110" spans="1:2">
      <c r="A110" t="s">
        <v>211</v>
      </c>
      <c r="B110" s="1">
        <f>填入内容!C68</f>
        <v>100</v>
      </c>
    </row>
    <row r="111" spans="1:2">
      <c r="A111" t="s">
        <v>212</v>
      </c>
      <c r="B111" s="1">
        <f>填入内容!C69</f>
        <v>5</v>
      </c>
    </row>
    <row r="112" spans="1:2">
      <c r="A112" t="s">
        <v>132</v>
      </c>
      <c r="B112" s="1" t="str">
        <f>填入内容!C70</f>
        <v>长沙市文明施工</v>
      </c>
    </row>
    <row r="113" spans="1:2">
      <c r="A113" t="s">
        <v>213</v>
      </c>
      <c r="B113" s="1">
        <f>填入内容!C71</f>
        <v>3</v>
      </c>
    </row>
    <row r="114" spans="1:2">
      <c r="A114" t="s">
        <v>136</v>
      </c>
      <c r="B114" s="1">
        <f>填入内容!C72</f>
        <v>1000</v>
      </c>
    </row>
    <row r="115" spans="1:2">
      <c r="A115" t="s">
        <v>137</v>
      </c>
      <c r="B115" s="1" t="str">
        <f>填入内容!C73</f>
        <v>无</v>
      </c>
    </row>
  </sheetData>
  <pageMargins left="0.7" right="0.7" top="0.75" bottom="0.75" header="0.3" footer="0.3"/>
  <pageSetup paperSize="9" scale="4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填入内容</vt:lpstr>
      <vt:lpstr>填入内容 (2)</vt:lpstr>
      <vt:lpstr>合同数据（勿动）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邓小樟</cp:lastModifiedBy>
  <dcterms:created xsi:type="dcterms:W3CDTF">2020-11-04T04:56:00Z</dcterms:created>
  <dcterms:modified xsi:type="dcterms:W3CDTF">2020-12-16T09:40:11Z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