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<sst xmlns="http://schemas.openxmlformats.org/spreadsheetml/2006/main" count="1267" uniqueCount="530">
  <si>
    <t xml:space="preserve">Name </t>
  </si>
  <si>
    <t xml:space="preserve">Type</t>
  </si>
  <si>
    <t xml:space="preserve">CLASS</t>
  </si>
  <si>
    <t xml:space="preserve">Country</t>
  </si>
  <si>
    <t xml:space="preserve">Displacement</t>
  </si>
  <si>
    <t xml:space="preserve">Length</t>
  </si>
  <si>
    <t xml:space="preserve">Range</t>
  </si>
  <si>
    <t xml:space="preserve">Speed</t>
  </si>
  <si>
    <t xml:space="preserve">Armament</t>
  </si>
  <si>
    <t xml:space="preserve">Pennant No.</t>
  </si>
  <si>
    <t xml:space="preserve">Homeport</t>
  </si>
  <si>
    <t xml:space="preserve">Lat</t>
  </si>
  <si>
    <t xml:space="preserve">Long</t>
  </si>
  <si>
    <t xml:space="preserve">Can destroy</t>
  </si>
  <si>
    <t xml:space="preserve">Best Suited for</t>
  </si>
  <si>
    <t xml:space="preserve">WEAPONS</t>
  </si>
  <si>
    <t xml:space="preserve">RADAR</t>
  </si>
  <si>
    <t xml:space="preserve">ENGINE</t>
  </si>
  <si>
    <t xml:space="preserve">COMM</t>
  </si>
  <si>
    <t xml:space="preserve">INS Visakhapatnam</t>
  </si>
  <si>
    <t xml:space="preserve">Destroyer</t>
  </si>
  <si>
    <t xml:space="preserve">Kolkata</t>
  </si>
  <si>
    <t xml:space="preserve">India</t>
  </si>
  <si>
    <t xml:space="preserve">7,300 long tons</t>
  </si>
  <si>
    <t xml:space="preserve">163 m (535 ft)</t>
  </si>
  <si>
    <t xml:space="preserve">30 kn (56 km/h; 35 mph)</t>
  </si>
  <si>
    <t xml:space="preserve">4 × 8-cell VLS, for a total of 32 Barak 8 missiles  
2 × 8-cell UVLM for 16 BrahMos missiles 
1 × OTO Melara 76 mm naval gun
4 × AK-630 CIWS
4 × 533 mm Torpedo tubes
2 × RBU-6000 anti-submarine rocket launchers</t>
  </si>
  <si>
    <t xml:space="preserve">D66</t>
  </si>
  <si>
    <t xml:space="preserve">Mumbai</t>
  </si>
  <si>
    <t xml:space="preserve">Frigates, Destroyer</t>
  </si>
  <si>
    <t xml:space="preserve">Anti Piracy</t>
  </si>
  <si>
    <t xml:space="preserve">INS Kolkata</t>
  </si>
  <si>
    <t xml:space="preserve">7400 long tons</t>
  </si>
  <si>
    <t xml:space="preserve">D63</t>
  </si>
  <si>
    <t xml:space="preserve">INS Kochi</t>
  </si>
  <si>
    <t xml:space="preserve">7,400 long tons</t>
  </si>
  <si>
    <t xml:space="preserve">2 × 8-cell VLS for Barak 8 LR-SAM missiles
2 × 8-cell UVLM for 16 BrahMos anti-ship and l
And-attack missiles
76 mm Oto Melara SRGM gun
4 × AK-630 CIWS
2 × twin tube 533mm torpedo launchers
2 × RBU-6000 anti-submarine rockets</t>
  </si>
  <si>
    <t xml:space="preserve">D64</t>
  </si>
  <si>
    <t xml:space="preserve">INS Chennai</t>
  </si>
  <si>
    <t xml:space="preserve">4 × 8-cell VLS for Barak 8 LR-SAM missiles
2 × 8-cell UVLM for 16 BrahMos anti-ship and l
And-attack missiles
76 mm Oto Melara SRGM gun
4 × AK-630 CIWS
2 × twin tube 533mm torpedo launchers
2 × RBU-6000 anti-submarine rockets</t>
  </si>
  <si>
    <t xml:space="preserve">D65</t>
  </si>
  <si>
    <t xml:space="preserve">INS Mysore</t>
  </si>
  <si>
    <t xml:space="preserve">Delhi</t>
  </si>
  <si>
    <t xml:space="preserve">6,200 tonnes</t>
  </si>
  <si>
    <t xml:space="preserve">32 knots (59 km/h; 37 mph)</t>
  </si>
  <si>
    <t xml:space="preserve">16 × Kh-35E SSM
16 × Barak 1
2 × Shtil SAM systems (48 missiles)
100 mm AK-100 gun
2 × 30 mm AK-630 gatling guns
2 × RBU-6000 rocket launchers
Quintuple 533mm torpedo tubes
2 rails of depth charges</t>
  </si>
  <si>
    <t xml:space="preserve">D60</t>
  </si>
  <si>
    <t xml:space="preserve">INS Delhi</t>
  </si>
  <si>
    <t xml:space="preserve">17 × Kh-35E SSM
16 × Barak 1
2 × Shtil SAM systems (48 missiles)
100 mm AK-100 gun
2 × 30 mm AK-630 gatling guns
2 × RBU-6000 rocket launchers
Quintuple 533mm torpedo tubes
2 rails of depth charges</t>
  </si>
  <si>
    <t xml:space="preserve">D61</t>
  </si>
  <si>
    <t xml:space="preserve">INS Mumbai</t>
  </si>
  <si>
    <t xml:space="preserve">D62</t>
  </si>
  <si>
    <t xml:space="preserve">INS Rana</t>
  </si>
  <si>
    <t xml:space="preserve">Rajput</t>
  </si>
  <si>
    <t xml:space="preserve">4,974 tonnes</t>
  </si>
  <si>
    <t xml:space="preserve">147 m (482 ft)</t>
  </si>
  <si>
    <t xml:space="preserve">35 knots (65 km/h)</t>
  </si>
  <si>
    <t xml:space="preserve">4 × SS-N-2D Styx AShM missiles
2 × S-125M (NATO: SA-N-1) SAM launchers
76.2 mm main gun
4 × 30 mm AK-230 CIWS
533 mm PTA quintuple torpedo tube launcher
2 × RBU-6000 anti-submarine mortars</t>
  </si>
  <si>
    <t xml:space="preserve">D52</t>
  </si>
  <si>
    <t xml:space="preserve">Visakhapatnam</t>
  </si>
  <si>
    <t xml:space="preserve">INS Ranvijay</t>
  </si>
  <si>
    <t xml:space="preserve">D54</t>
  </si>
  <si>
    <t xml:space="preserve">INS Ranvir</t>
  </si>
  <si>
    <t xml:space="preserve">D55</t>
  </si>
  <si>
    <t xml:space="preserve">INS Shivalik</t>
  </si>
  <si>
    <t xml:space="preserve">Frigate</t>
  </si>
  <si>
    <t xml:space="preserve">Shivalik</t>
  </si>
  <si>
    <t xml:space="preserve">6,200 tonnes </t>
  </si>
  <si>
    <t xml:space="preserve">142.5 m (468 ft)</t>
  </si>
  <si>
    <t xml:space="preserve">32 kn (59 km/h; 37 mph) </t>
  </si>
  <si>
    <t xml:space="preserve">32-cell VLS-launched Barak 1 surface-to-air 
missiles
24 × Shtil-1 medium-range missiles
8 × VLS-launched Klub, anti-ship cruise 
missiles or BrahMos
1 × OTO Melara 76 mm gun
2 × AK-630 CIWS
2 × 2 DTA-53-956 torpedo launchers
2 × RBU-6000 (RPK-8) rocket launchers</t>
  </si>
  <si>
    <t xml:space="preserve">F47</t>
  </si>
  <si>
    <t xml:space="preserve">Relief Operation</t>
  </si>
  <si>
    <t xml:space="preserve">INS Satpura</t>
  </si>
  <si>
    <t xml:space="preserve">F48</t>
  </si>
  <si>
    <t xml:space="preserve">Kochi</t>
  </si>
  <si>
    <t xml:space="preserve">INS Sahyadri</t>
  </si>
  <si>
    <t xml:space="preserve">F49</t>
  </si>
  <si>
    <t xml:space="preserve">INS Betwa</t>
  </si>
  <si>
    <t xml:space="preserve">Brahmaputra</t>
  </si>
  <si>
    <t xml:space="preserve">3,850 tons</t>
  </si>
  <si>
    <t xml:space="preserve">126.4 m (414 ft 8 in)</t>
  </si>
  <si>
    <t xml:space="preserve">30 knots (56 km/h; 35 mph)</t>
  </si>
  <si>
    <t xml:space="preserve">16 × Kh-35 (SS-N-25 Switchblade) AShMs 
(4 x quadruple KT-184 launchers)
2 × 8 Barak SAM VLS system
1 × OTO Melera Super Rapid 76mm main gun
4 × 6-barrelled 30mm AK-630 Gatling guns
6 × 324mm ILAS 3 (2 x triple tubes) with 
Whitehead A244S anti-submarine torpedoes
</t>
  </si>
  <si>
    <t xml:space="preserve">F39</t>
  </si>
  <si>
    <t xml:space="preserve">Chennai</t>
  </si>
  <si>
    <t xml:space="preserve">INS Beas</t>
  </si>
  <si>
    <t xml:space="preserve">F37</t>
  </si>
  <si>
    <t xml:space="preserve">INS Kamorta</t>
  </si>
  <si>
    <t xml:space="preserve">Corvette</t>
  </si>
  <si>
    <t xml:space="preserve">Kamorta</t>
  </si>
  <si>
    <t xml:space="preserve">3,500 tonnes</t>
  </si>
  <si>
    <t xml:space="preserve">109.1 m</t>
  </si>
  <si>
    <t xml:space="preserve">Anti-air weaponry:
1 X OTO Melara 76 mm Super Rapid Gun Mount 
(SRGM)-
 2 x AK-630M CIWS
To be outfitted with 32 × VL-SRSAM
Anti-submarine warfare:
2 X RBU-6000 (IRL) anti-submarine rocket launcher
2x4 533 mm Torpedo tubes (Varunastra)</t>
  </si>
  <si>
    <t xml:space="preserve">P28</t>
  </si>
  <si>
    <t xml:space="preserve">INS Kadmatt</t>
  </si>
  <si>
    <t xml:space="preserve">P29</t>
  </si>
  <si>
    <t xml:space="preserve">INS Kiltan</t>
  </si>
  <si>
    <t xml:space="preserve">P30</t>
  </si>
  <si>
    <t xml:space="preserve">INS Kavaratti</t>
  </si>
  <si>
    <t xml:space="preserve">P31</t>
  </si>
  <si>
    <t xml:space="preserve">INS Vipul</t>
  </si>
  <si>
    <t xml:space="preserve">Veer</t>
  </si>
  <si>
    <t xml:space="preserve">455 tons </t>
  </si>
  <si>
    <t xml:space="preserve">56.1 m (184 ft)</t>
  </si>
  <si>
    <t xml:space="preserve">36 knots (67 km/h; 41 mph)</t>
  </si>
  <si>
    <t xml:space="preserve">4 × P-15 Termit (NATO: SS-N-2D Mod 1 Styx) 
missiles or 16 × Kh-35 Uran (NATO: SS-N-25) 
missiles (K91 and K92)
1 quad SA-N-5 Grail launcher for air defence missiles
1 × 76 mm 60-cal main gun or 1 × 76 mm 62-cal 
OTO Melara 76 mm Super Rapid gun (K91 and K92)
2 × AK-630 30 mm gun
</t>
  </si>
  <si>
    <t xml:space="preserve">K46</t>
  </si>
  <si>
    <t xml:space="preserve">INS Vinash</t>
  </si>
  <si>
    <t xml:space="preserve">K47</t>
  </si>
  <si>
    <t xml:space="preserve">INS Vidyut</t>
  </si>
  <si>
    <t xml:space="preserve">Vidyut</t>
  </si>
  <si>
    <t xml:space="preserve">K48</t>
  </si>
  <si>
    <t xml:space="preserve">INS Vibhuti</t>
  </si>
  <si>
    <t xml:space="preserve">K45</t>
  </si>
  <si>
    <t xml:space="preserve">INS Kora</t>
  </si>
  <si>
    <t xml:space="preserve">Kora</t>
  </si>
  <si>
    <t xml:space="preserve">1,400 tonnes </t>
  </si>
  <si>
    <t xml:space="preserve">91.1 m (299 ft)</t>
  </si>
  <si>
    <t xml:space="preserve">25 kn (46 km/h; 29 mph)</t>
  </si>
  <si>
    <t xml:space="preserve">16 × Kh-35 (SS-N-25) SSM (4 x quad launchers)
SA-N-5 Grail launcher for air defence missiles
1 × 76 mm 62-cal Otobreda gun (P61, P62, P63 and 
P64) (replaced AK 76/60 gun during MLU)
2 × 30 mm 65-cal AK-630 CIWS
</t>
  </si>
  <si>
    <t xml:space="preserve">P61</t>
  </si>
  <si>
    <t xml:space="preserve">INS Kirch</t>
  </si>
  <si>
    <t xml:space="preserve">P62</t>
  </si>
  <si>
    <t xml:space="preserve">INS Deepak</t>
  </si>
  <si>
    <t xml:space="preserve">Tanker</t>
  </si>
  <si>
    <t xml:space="preserve">Deepak</t>
  </si>
  <si>
    <t xml:space="preserve">30,000 tonnes </t>
  </si>
  <si>
    <t xml:space="preserve">175 m (574 ft)</t>
  </si>
  <si>
    <t xml:space="preserve">Refueling</t>
  </si>
  <si>
    <t xml:space="preserve">INS Shakti</t>
  </si>
  <si>
    <t xml:space="preserve">27,550 tonnes</t>
  </si>
  <si>
    <t xml:space="preserve">INS Aditya</t>
  </si>
  <si>
    <t xml:space="preserve">24,612 tons</t>
  </si>
  <si>
    <t xml:space="preserve">172 m (564 ft)</t>
  </si>
  <si>
    <t xml:space="preserve">INS Jyoti</t>
  </si>
  <si>
    <t xml:space="preserve">Komandarm</t>
  </si>
  <si>
    <t xml:space="preserve">35,900 tonnes</t>
  </si>
  <si>
    <t xml:space="preserve">178 m (584 ft)</t>
  </si>
  <si>
    <t xml:space="preserve">INS Magar</t>
  </si>
  <si>
    <t xml:space="preserve">LST</t>
  </si>
  <si>
    <t xml:space="preserve">Magar</t>
  </si>
  <si>
    <t xml:space="preserve">5,665 tons</t>
  </si>
  <si>
    <t xml:space="preserve">120 m (394 ft)</t>
  </si>
  <si>
    <t xml:space="preserve">INS Shardul</t>
  </si>
  <si>
    <t xml:space="preserve">Shardul</t>
  </si>
  <si>
    <t xml:space="preserve">5,600 tons</t>
  </si>
  <si>
    <t xml:space="preserve">125 m (410 ft)</t>
  </si>
  <si>
    <t xml:space="preserve">INS Kesari</t>
  </si>
  <si>
    <t xml:space="preserve">5,650 tons</t>
  </si>
  <si>
    <t xml:space="preserve">125 m (409 ft)</t>
  </si>
  <si>
    <t xml:space="preserve">INS Airavat</t>
  </si>
  <si>
    <t xml:space="preserve">INS Cheetah</t>
  </si>
  <si>
    <t xml:space="preserve">Kumbhir</t>
  </si>
  <si>
    <t xml:space="preserve">1,120 tons</t>
  </si>
  <si>
    <t xml:space="preserve">84 m (275 ft)</t>
  </si>
  <si>
    <t xml:space="preserve">INS Guldar</t>
  </si>
  <si>
    <t xml:space="preserve">INS Kumbhir</t>
  </si>
  <si>
    <t xml:space="preserve">INS Talwar</t>
  </si>
  <si>
    <t xml:space="preserve">Talwar</t>
  </si>
  <si>
    <t xml:space="preserve">4,035 tons </t>
  </si>
  <si>
    <t xml:space="preserve">INS Trishul</t>
  </si>
  <si>
    <t xml:space="preserve">INS Teg</t>
  </si>
  <si>
    <t xml:space="preserve">3,620 tons</t>
  </si>
  <si>
    <t xml:space="preserve">INS Tarkash</t>
  </si>
  <si>
    <t xml:space="preserve">INS Trikand</t>
  </si>
  <si>
    <t xml:space="preserve">INS Saryu</t>
  </si>
  <si>
    <t xml:space="preserve">OPV</t>
  </si>
  <si>
    <t xml:space="preserve">Saryu</t>
  </si>
  <si>
    <t xml:space="preserve">2,300 tonnes</t>
  </si>
  <si>
    <t xml:space="preserve">105 m (344 ft)</t>
  </si>
  <si>
    <t xml:space="preserve">25 knots (46 km/h)</t>
  </si>
  <si>
    <t xml:space="preserve">	
    1 × OTO Melara 76 mm gun
    2 × AK-630 (30 mm Close-in weapon systems (CIWS)
    6 × self-protection chaff launchers
    Fire-control system
</t>
  </si>
  <si>
    <t xml:space="preserve">P54</t>
  </si>
  <si>
    <t xml:space="preserve">Port Blair</t>
  </si>
  <si>
    <t xml:space="preserve">Patrolling</t>
  </si>
  <si>
    <t xml:space="preserve">INS Sunayna</t>
  </si>
  <si>
    <t xml:space="preserve">105 m (344 ft)</t>
  </si>
  <si>
    <t xml:space="preserve">P57</t>
  </si>
  <si>
    <t xml:space="preserve">INS Sumedha</t>
  </si>
  <si>
    <t xml:space="preserve">P58</t>
  </si>
  <si>
    <t xml:space="preserve">INS Sumitra</t>
  </si>
  <si>
    <t xml:space="preserve">P59</t>
  </si>
  <si>
    <t xml:space="preserve">INS Sukanya</t>
  </si>
  <si>
    <t xml:space="preserve">Sukanya</t>
  </si>
  <si>
    <t xml:space="preserve">1,890 tons</t>
  </si>
  <si>
    <t xml:space="preserve">101 m (331 ft 4 in)</t>
  </si>
  <si>
    <t xml:space="preserve">21 knots (39 km/h)</t>
  </si>
  <si>
    <t xml:space="preserve">
    1 × 40 mm, 60 cal. Bofors anti-aircraft gun
    2 × 12.7 mm machine guns
    P51 added: 1 Dhanush ballistic missile
    P55 added: 2 x 25 mm, 80 cal. anti-aircraft guns
</t>
  </si>
  <si>
    <t xml:space="preserve">P50</t>
  </si>
  <si>
    <t xml:space="preserve">INS Subhadra</t>
  </si>
  <si>
    <t xml:space="preserve">P51</t>
  </si>
  <si>
    <t xml:space="preserve">INS Suvarna</t>
  </si>
  <si>
    <t xml:space="preserve">P52</t>
  </si>
  <si>
    <t xml:space="preserve">INS Savitri</t>
  </si>
  <si>
    <t xml:space="preserve">	
    1 × 40 mm, 60-cal Bofors anti-aircraft gun
    2 × 12.7 mm machine guns
</t>
  </si>
  <si>
    <t xml:space="preserve">P53</t>
  </si>
  <si>
    <t xml:space="preserve">INS Sharada</t>
  </si>
  <si>
    <t xml:space="preserve">P55</t>
  </si>
  <si>
    <t xml:space="preserve">INS Sujata</t>
  </si>
  <si>
    <t xml:space="preserve">P56</t>
  </si>
  <si>
    <t xml:space="preserve">USS Abraham Lincoln</t>
  </si>
  <si>
    <t xml:space="preserve">Aircraft carrier</t>
  </si>
  <si>
    <t xml:space="preserve">Nimitz</t>
  </si>
  <si>
    <t xml:space="preserve">US</t>
  </si>
  <si>
    <t xml:space="preserve">104,300 long tons</t>
  </si>
  <si>
    <t xml:space="preserve">332.8 m</t>
  </si>
  <si>
    <t xml:space="preserve">2 × Mk 57 Mod 3 Sea Sparrow
2 × RIM-116 Rolling Airframe Missile
2 × Phalanx CIWS</t>
  </si>
  <si>
    <t xml:space="preserve">CVN-72</t>
  </si>
  <si>
    <t xml:space="preserve">Washington</t>
  </si>
  <si>
    <t xml:space="preserve">USS Arleigh Burke</t>
  </si>
  <si>
    <t xml:space="preserve">Arleigh Burke</t>
  </si>
  <si>
    <t xml:space="preserve">6,800 long tons</t>
  </si>
  <si>
    <t xml:space="preserve">505 ft (154 m)
</t>
  </si>
  <si>
    <t xml:space="preserve">&gt;30 knots (56 km/h; 35 mph)
</t>
  </si>
  <si>
    <t xml:space="preserve">1 × 29 cell, 1 × 61 cell Mk 41 vertical launching 
Systems with 90 × RIM-156 SM-2, BGM-109
 Tomahawk or RUM-139 VL-ASROC missiles
2 x Mk 141 Harpoon Missile Launcher SSM
1 × Mark 45 5/54 in (127/54 mm)
2 × 25 mm chain gun
4 × .50 caliber (12.7 mm) guns
2 × 20 mm Phalanx CIWS
2 × Mk 32 triple torpedo tubes
</t>
  </si>
  <si>
    <t xml:space="preserve">DDG-51</t>
  </si>
  <si>
    <t xml:space="preserve">Rota</t>
  </si>
  <si>
    <t xml:space="preserve">USS Bainbridge</t>
  </si>
  <si>
    <t xml:space="preserve">9,200 tons
</t>
  </si>
  <si>
    <t xml:space="preserve">509 ft 6 in (155.3 m)
</t>
  </si>
  <si>
    <t xml:space="preserve">1 × 5-inch (127 mm)/62 caliber Mk 45 Mod 4
 Naval gun
2 × 25 mm Mk 38 Autocannons
4 × .50 cal (12.7 mm) machine guns
1 × 20 mm Phalanx CIWS
2 × Mk 32 triple torpedo tubes for Mk 46 torpedoes
96-cell Mk 41 VLS for:
RIM-66 Standard Missile 2
BGM-109 Tomahawk
RUM-139 VL-ASROC missiles</t>
  </si>
  <si>
    <t xml:space="preserve">DDG-96</t>
  </si>
  <si>
    <t xml:space="preserve">Norfolk</t>
  </si>
  <si>
    <t xml:space="preserve">USS Barry </t>
  </si>
  <si>
    <t xml:space="preserve">509 ft 6 in (155.3 m) </t>
  </si>
  <si>
    <t xml:space="preserve">1 × 29 cell, 1 × 61 cell Mk 41 vertical launching 
systems with 90 × RIM-156 SM-2, BGM-109 
Tomahawk or RUM-139 VL-ASROC missiles
2 x Mk 141 Harpoon Missile Launcher SSM
1 × Mark 45 5/54 in (127/54 mm)
2 × 25 mm chain gun
4 × .50 caliber (12.7 mm) guns
2 × 20 mm Phalanx CIWS
2 × Mk 32 triple torpedo tubes
</t>
  </si>
  <si>
    <t xml:space="preserve">
DDG-52</t>
  </si>
  <si>
    <t xml:space="preserve">Yokosuka</t>
  </si>
  <si>
    <t xml:space="preserve">USS Benfold</t>
  </si>
  <si>
    <t xml:space="preserve">505 ft 6 in (154 m) </t>
  </si>
  <si>
    <t xml:space="preserve">DDG-65</t>
  </si>
  <si>
    <t xml:space="preserve">USS Bulkeley</t>
  </si>
  <si>
    <t xml:space="preserve">9,200 tons </t>
  </si>
  <si>
    <t xml:space="preserve">511 ft 6 in (155.3 m) </t>
  </si>
  <si>
    <t xml:space="preserve">1 × 5-inch (127 mm)/62 caliber Mk 45 Mod 4 naval gun
2 × 25 mm Mk 38 Autocannons
6 × .50 cal (12.7 mm) machine guns
2 × 20 mm Phalanx CIWS
2 × Mk 32 triple torpedo tubes for Mk 46 torpedoes
96-cell Mk 41 VLS for:
RIM-66 Standard Missile 2
RIM-162 ESSM
BGM-109 Tomahawk
RUM-139 VL-ASROC missiles
</t>
  </si>
  <si>
    <t xml:space="preserve">DDG-84</t>
  </si>
  <si>
    <t xml:space="preserve">USS Carney</t>
  </si>
  <si>
    <t xml:space="preserve">1 × 29 cell, 1 × 61 cell Mk 41 vertical launching systems
with 90 × RIM-156 SM-2, BGM-109 Tomahawk or 
RUM-139 VL-ASROC missiles
2 x Mk 141 Harpoon Missile Launcher SSM
1 × Mark 45 5/54 in (127/54 mm)
2 × 25 mm chain gun
4 × .50 caliber (12.7 mm) guns
2 × 20 mm Phalanx CIWS
2 × Mk 32 triple torpedo tubes
</t>
  </si>
  <si>
    <t xml:space="preserve">DDG-64</t>
  </si>
  <si>
    <t xml:space="preserve">Mayport</t>
  </si>
  <si>
    <t xml:space="preserve">USS Chafee</t>
  </si>
  <si>
    <t xml:space="preserve">9,200 long tons</t>
  </si>
  <si>
    <t xml:space="preserve">1 × 5 inch (127 mm)/62 caliber Mk 45 Mod 4 naval gun
2 × 25 mm Mk 38 Autocannons
4 × .50 cal (12.7 mm) machine guns
1 × 20 mm Phalanx CIWS
2 × Mk 32 triple torpedo tubes for Mk 46 torpedoes
96-cell Mk 41 VLS for:
RIM-66 Standard Missile 2
RIM-162 ESSM
BGM-109 Tomahawk
RUM-139 VL-ASROC missiles
</t>
  </si>
  <si>
    <t xml:space="preserve">DDG-90</t>
  </si>
  <si>
    <t xml:space="preserve">Pearl Harbour </t>
  </si>
  <si>
    <t xml:space="preserve">USS Cole</t>
  </si>
  <si>
    <t xml:space="preserve">6,800 long tons </t>
  </si>
  <si>
    <t xml:space="preserve">505 ft (154 m) </t>
  </si>
  <si>
    <t xml:space="preserve">DDG-67</t>
  </si>
  <si>
    <t xml:space="preserve">USS Curtis Wilbur</t>
  </si>
  <si>
    <t xml:space="preserve">DDG-54</t>
  </si>
  <si>
    <t xml:space="preserve">San Diego</t>
  </si>
  <si>
    <t xml:space="preserve">USS Daniel Inouye</t>
  </si>
  <si>
    <t xml:space="preserve">9,200 long tons </t>
  </si>
  <si>
    <t xml:space="preserve">513 ft (156 m) </t>
  </si>
  <si>
    <t xml:space="preserve">1 × 5 inch (127 mm)/54 caliber Mk 45 naval gun
2 × 25 mm Mk 38 Autocannons
4 × .50 cal (12.7 mm) machine guns
1 × 20 mm Phalanx CIWS
2 × Mk 32 triple torpedo tubes for Mk 46 torpedo
96-cell Mk 41 VLS for use of:
RIM-66M Standard Missile
BGM-109 Tomahawk
RUM-139 Vertical Launch ASROC
</t>
  </si>
  <si>
    <t xml:space="preserve">DDG-118</t>
  </si>
  <si>
    <t xml:space="preserve">USS Decatur</t>
  </si>
  <si>
    <t xml:space="preserve">8,637 long tons</t>
  </si>
  <si>
    <t xml:space="preserve">514 ft (156 m) </t>
  </si>
  <si>
    <t xml:space="preserve">1 × 29 cell, 1 × 61 cell Mk 41 vertical launch systems 
with 90 × RIM-67 SM-2, RIM-161 SM-3, BGM-109 
Tomahawk or RUM-139 VL-ASROC missiles
2 x Mk 141 Harpoon Missile Launcher SSM
1 × Mark 45 5/54 in (127/54 mm)
2 × 25 mm chain gun
4 × .50 caliber (12.7 mm) guns
2 × 20 mm Phalanx CIWS
2 × Mk 32 triple torpedo tubes
</t>
  </si>
  <si>
    <t xml:space="preserve">DDG-73</t>
  </si>
  <si>
    <t xml:space="preserve">USS Dewey</t>
  </si>
  <si>
    <t xml:space="preserve">1 × 5 inch (127 mm)/62 caliber Mk 45 Mod 4 naval gun
2 × 25 mm Mk 38 Autocannons
4 × .50 cal (12.7 mm) machine guns
1 × 20 mm Phalanx CIWS
2 × Mk 32 triple torpedo tubes for Mk 46 torpedoes
96-cell Mk 41 VLS for:
RIM-66 Standard Missile 2
BGM-109 Tomahawk
RUM-139 VL-ASROC missiles
</t>
  </si>
  <si>
    <t xml:space="preserve">DDG-105</t>
  </si>
  <si>
    <t xml:space="preserve">USS Donald Cook</t>
  </si>
  <si>
    <t xml:space="preserve">DDG-75</t>
  </si>
  <si>
    <t xml:space="preserve">USS Fitzgerald</t>
  </si>
  <si>
    <t xml:space="preserve">506 ft (154 m) </t>
  </si>
  <si>
    <t xml:space="preserve">1 × 29 cell, 1 × 61 cell Mk 41 vertical launching systems
with 90 × RIM-156 SM-2, BGM-109 Tomahawk or
RUM-139 VL-ASROC missiles
2 x Mk 141 Harpoon Missile Launcher SSM
1 × Mark 45 5/54 in (127/54 mm)
2 × 25 mm chain gun
4 × .50 caliber (12.7 mm) guns
2 × 20 mm Phalanx CIWS
2 × Mk 32 triple torpedo tubes
</t>
  </si>
  <si>
    <t xml:space="preserve">DDG-62</t>
  </si>
  <si>
    <t xml:space="preserve">USS Forrest Sherman </t>
  </si>
  <si>
    <t xml:space="preserve">507 ft (154 m) </t>
  </si>
  <si>
    <t xml:space="preserve">DDG-98</t>
  </si>
  <si>
    <t xml:space="preserve">USS Hopper</t>
  </si>
  <si>
    <t xml:space="preserve">1 × 29 cell, 1 × 61 cell Mk 41 vertical launching systems 
with 90 × RIM-156 SM-2, BGM-109 Tomahawk or 
RUM-139 VL-ASROC missiles
2 x Mk 141 Harpoon Missile Launcher SSM
1 × Mark 45 5/54 in (127/54 mm)
2 × 25 mm chain gun
4 × .50 caliber (12.7 mm) guns
2 × 20 mm Phalanx CIWS
2 × Mk 32 triple torpedo tubes
</t>
  </si>
  <si>
    <t xml:space="preserve">DDG-70</t>
  </si>
  <si>
    <t xml:space="preserve">USS Higgins</t>
  </si>
  <si>
    <t xml:space="preserve">1 × 29 cell, 1 × 61 cell Mk 41 vertical launch systems 
with 90 × RIM-67 SM-2, RIM-161 SM-3, 
BGM-109 Tomahawk or RUM-139 VL-ASROC missiles
2 x Mk 141 Harpoon Missile Launcher SSM
1 × Mark 45 5/54 in (127/54 mm)
2 × 25 mm chain gun
4 × .50 caliber (12.7 mm) guns
2 × 20 mm Phalanx CIWS
2 × Mk 32 triple torpedo tubes
</t>
  </si>
  <si>
    <t xml:space="preserve">DDG-76</t>
  </si>
  <si>
    <t xml:space="preserve">USS Halsey </t>
  </si>
  <si>
    <t xml:space="preserve">96-cell Mk 41 VLS for:
RIM-66 Standard Missile 2
BGM-109 Tomahawk
RUM-139 VL-ASROC missiles
1 × 5 inch (127 mm)/62 caliber Mk 45 Mod 4 naval gun
2 × 25 mm Mk 38 Autocannons
4 × .50 cal (12.7 mm) machine guns
1 × 20 mm Phalanx CIWS
2 × Mk 32 triple torpedo tubes for Mk 46 torpedoes
</t>
  </si>
  <si>
    <t xml:space="preserve">DDG-97</t>
  </si>
  <si>
    <t xml:space="preserve">USS Gridley</t>
  </si>
  <si>
    <t xml:space="preserve">508 ft (154 m) </t>
  </si>
  <si>
    <t xml:space="preserve">DDG-101</t>
  </si>
  <si>
    <t xml:space="preserve">Everett</t>
  </si>
  <si>
    <t xml:space="preserve">Vice-Admiral Kulakov</t>
  </si>
  <si>
    <t xml:space="preserve">Udaloy</t>
  </si>
  <si>
    <t xml:space="preserve">Russia</t>
  </si>
  <si>
    <t xml:space="preserve">7570 long tons</t>
  </si>
  <si>
    <t xml:space="preserve">
    2 × 4 SS-N-14 anti submarine/ship missiles
    4 × vertical launchers for SA-N-9 surface-to-air missiles
    1 × Gibka (3M47) ADMS station
    2 × 1 100 mm (3.9 in) guns
    4 × 30 mm AK630 Gatling guns
    2 × 4 553 mm (22 in) torpedo tubes, Type 53 ASW/ASuW torpedo
    2 × RBU-6000 anti-submarine rocket launchers
</t>
  </si>
  <si>
    <t xml:space="preserve">Severomorsk</t>
  </si>
  <si>
    <t xml:space="preserve">Marshal Shaposhnikov</t>
  </si>
  <si>
    <t xml:space="preserve">36 knots (65 km/h)</t>
  </si>
  <si>
    <t xml:space="preserve">
    16 VLS cells for 3M54, 3M14, Oniks and Otvet[2] missiles
    8 (2 × 4) 3M24 anti-ship missiles
    64 (8 × 8) VLS cells for Kinzhal surface-to-air missiles
    1 × 100 mm (3.9 in) AK-190 gun
    4 × 30 mm Gatling guns
    2 × 4 553 mm (21.8 in) torpedo tubes, Type 53 ASW/ASuW torpedo
    2 × RBU-6000 anti submarine rocket launchers
</t>
  </si>
  <si>
    <t xml:space="preserve">Vladivostok</t>
  </si>
  <si>
    <t xml:space="preserve">Admiral Tributs </t>
  </si>
  <si>
    <t xml:space="preserve">37 knots (65 km/h)</t>
  </si>
  <si>
    <t xml:space="preserve">
    2 × quadruple 84R/URPK-4 Metel-U anti submarine missiles
    8 × vertical launchers for 3K95 Kinzhal surface to air missiles
    2 × single 100 mm (3.9 in) guns
    4 × 30 mm (1.2 in) AK-630 Gatling guns
    2 × quadruple 553 mm (21.8 in) CHTA-53-1155 torpedo tubes, Type 53-65K, SET-65 ASW/ASuW torpedo
    2 × RBU-6000 anti submarine rocket launchers
</t>
  </si>
  <si>
    <t xml:space="preserve">38 knots (65 km/h)</t>
  </si>
  <si>
    <t xml:space="preserve">
    Guns:
    2 × 1 21KM AA guns
    4 × 6 30 mm AK-630 CIWS
    2 × 1 AK-100 100 mm naval guns
    Missiles
    8 (2 × 4) SS-N-14 'Silex' anti-submarine/anti-ship missiles
    64 (8 × 8) VLS cells for SA-N-9 'Gauntlet' surface-to-air missiles
    Anti-submarine:
    2 × 4 533 mm torpedo tubes for Type 53 or Type 65 torpedoes
    2 × 12 RBU-6000 anti-submarine rocket launchers
    2 × 6 RBU-1000 anti-submarine rocket launchers
</t>
  </si>
  <si>
    <t xml:space="preserve">Admiral Vinogradov</t>
  </si>
  <si>
    <t xml:space="preserve">39 knots (65 km/h)</t>
  </si>
  <si>
    <t xml:space="preserve">
    2 × 4 SS-N-14 anti-submarine missiles
    8 × vertical launchers for SA-N-9 surface-to-air missiles
    2 × 1 100 mm (3.9 in) guns
    4 × 30 mm Gatling guns
    2 × 4 553 mm (21.8 in) torpedo tubes, Type 53 ASW/ASuW torpedo
    2 × RBU-6000 anti-submarine rocket launchers
</t>
  </si>
  <si>
    <t xml:space="preserve">Admiral Levchenko</t>
  </si>
  <si>
    <t xml:space="preserve">164 m (535 ft)</t>
  </si>
  <si>
    <t xml:space="preserve">40 knots (65 km/h)</t>
  </si>
  <si>
    <t xml:space="preserve">
    2 × 4 SS-N-14 anti submarine missiles
    8 × 8 vertical launchers for SA-N-9 surface to air missiles
    2 × 1 barrel 100 mm (3.9 in) gun (AK-100)[2]
    4 × 30 mm Gatling guns
    2 × 4 553 mm (21.8 in) torpedo tubes, Type 53 ASW/ASuW torpedo
    2 × RBU-6000 anti submarine rocket launchers
</t>
  </si>
  <si>
    <t xml:space="preserve">Admiral Panteleyev</t>
  </si>
  <si>
    <t xml:space="preserve">165 m (535 ft)</t>
  </si>
  <si>
    <t xml:space="preserve">41 knots (65 km/h)</t>
  </si>
  <si>
    <t xml:space="preserve">
    2 × 4 SS-N-14 anti-submarine missiles
    8 × vertical launchers for SA-N-9 surface-to-air missiles
    2 × 1 100 mm (3.9 in) guns
    4 × AK-630
    2 × 4 553 mm (21.8 in) torpedo tubes, Type 53 ASW/ASuW torpedo
    2 × RBU-6000 anti submarine rocket launchers
</t>
  </si>
  <si>
    <t xml:space="preserve">Admiral Chabanenko</t>
  </si>
  <si>
    <t xml:space="preserve">8320 long tons</t>
  </si>
  <si>
    <t xml:space="preserve">42 knots (65 km/h)</t>
  </si>
  <si>
    <t xml:space="preserve">
    2 × 4 SS-N-22 anti-ship missiles
    8 × 8 vertical launchers for 64 SA-N-9 surface-to-air missiles
    1 twin-gunned AK-130 130 mm (5.1 in) guns
    4 × AK-630
    2 × 4 553 mm (21.8 in) torpedo tubes, Type 53 ASW/ASuW torpedo
    2 × RBU-6000 anti submarine rocket launchers
</t>
  </si>
  <si>
    <t xml:space="preserve">Nastoychivyy</t>
  </si>
  <si>
    <t xml:space="preserve">Sovremennyy</t>
  </si>
  <si>
    <t xml:space="preserve">7940 long tons</t>
  </si>
  <si>
    <t xml:space="preserve">156 m (511 ft 10 in)</t>
  </si>
  <si>
    <t xml:space="preserve">32.7 knots (60.6 km/h; 37.6 mph)</t>
  </si>
  <si>
    <t xml:space="preserve">
    Guns:
    4 (2 × 2) AK-130 130 mm naval guns
    4 × 30 mm AK-630 CIWS
    Missiles
    8 (2 × 4) (SS-N-22 'Sunburn') anti-ship missiles
    48 (2 × 24) SA-N-7 'Gadfly' surface-to-air missiles
    Anti-submarine:
    2 × 2 533 mm torpedo tubes
    2 × 6 RBU-1000 300 mm anti-submarine rocket launchers
</t>
  </si>
  <si>
    <t xml:space="preserve">Baltiysk</t>
  </si>
  <si>
    <t xml:space="preserve">Admiral Ushakov</t>
  </si>
  <si>
    <t xml:space="preserve">7941 long tons</t>
  </si>
  <si>
    <t xml:space="preserve">157 m (511 ft 10 in)</t>
  </si>
  <si>
    <t xml:space="preserve">33.7 knots (60.6 km/h; 37.6 mph)</t>
  </si>
  <si>
    <t xml:space="preserve">HMS Daring</t>
  </si>
  <si>
    <t xml:space="preserve">Daring</t>
  </si>
  <si>
    <t xml:space="preserve">UK</t>
  </si>
  <si>
    <t xml:space="preserve">8500 long tons</t>
  </si>
  <si>
    <t xml:space="preserve">152.4 m (500 ft 0 in)</t>
  </si>
  <si>
    <t xml:space="preserve">30 kn (56 km/h; 35 mph)</t>
  </si>
  <si>
    <t xml:space="preserve">Sea Viper air defence system with a 48-cell Sylver Vertical Launching System for a mix of Aster 15 short range and Aster 30 long range missiles
    Up to 2 × quad Harpoon anti-ship missile launchers[N 1]
    1 × BAE 4.5 inch Mk 8 naval gun
    2 × Oerlikon 30 mm guns
    2 × 20mm Phalanx CIWS
    2 × Miniguns
    6 × 7.62mm General Purpose Machine Guns
</t>
  </si>
  <si>
    <t xml:space="preserve">D32</t>
  </si>
  <si>
    <t xml:space="preserve">Portsmouth</t>
  </si>
  <si>
    <t xml:space="preserve">HMS Dauntless</t>
  </si>
  <si>
    <t xml:space="preserve">8501 long tons</t>
  </si>
  <si>
    <t xml:space="preserve">153.4 m (500 ft 0 in)</t>
  </si>
  <si>
    <t xml:space="preserve">31 kn (56 km/h; 35 mph)</t>
  </si>
  <si>
    <t xml:space="preserve">D33</t>
  </si>
  <si>
    <t xml:space="preserve">HMS Diamond</t>
  </si>
  <si>
    <t xml:space="preserve">8502 long tons</t>
  </si>
  <si>
    <t xml:space="preserve">154.4 m (500 ft 0 in)</t>
  </si>
  <si>
    <t xml:space="preserve">32 kn (56 km/h; 35 mph)</t>
  </si>
  <si>
    <t xml:space="preserve">D34</t>
  </si>
  <si>
    <t xml:space="preserve">HMS Dragon</t>
  </si>
  <si>
    <t xml:space="preserve">8503 long tons</t>
  </si>
  <si>
    <t xml:space="preserve">155.4 m (500 ft 0 in)</t>
  </si>
  <si>
    <t xml:space="preserve">33 kn (56 km/h; 35 mph)</t>
  </si>
  <si>
    <t xml:space="preserve">D35</t>
  </si>
  <si>
    <t xml:space="preserve">HMS Defender</t>
  </si>
  <si>
    <t xml:space="preserve">8504 long tons</t>
  </si>
  <si>
    <t xml:space="preserve">156.4 m (500 ft 0 in)</t>
  </si>
  <si>
    <t xml:space="preserve">34 kn (56 km/h; 35 mph)</t>
  </si>
  <si>
    <t xml:space="preserve">D36</t>
  </si>
  <si>
    <t xml:space="preserve">HMS Duncan</t>
  </si>
  <si>
    <t xml:space="preserve">8505 long tons</t>
  </si>
  <si>
    <t xml:space="preserve">157.4 m (500 ft 0 in)</t>
  </si>
  <si>
    <t xml:space="preserve">35 kn (56 km/h; 35 mph)</t>
  </si>
  <si>
    <t xml:space="preserve">D37</t>
  </si>
  <si>
    <t xml:space="preserve">HMS Argyll</t>
  </si>
  <si>
    <t xml:space="preserve">Duke</t>
  </si>
  <si>
    <t xml:space="preserve">4900 long tons</t>
  </si>
  <si>
    <t xml:space="preserve">133 m (436 ft 4 in)</t>
  </si>
  <si>
    <t xml:space="preserve">28 knots (52 km/h; 32 mph)</t>
  </si>
  <si>
    <t xml:space="preserve">
    Anti-air missiles:
        1 × 32-cell GWS 35 Vertical Launching System (VLS) for:
        32 × Sea Ceptor missiles (1–25+ km)[2]
    Anti-ship missiles:
        Up to 2 × quad Harpoon launchers (8 × missiles)[3]
    Anti-submarine torpedoes:
        2 × twin 12.75 in (324 mm) Sting Ray torpedo tubes
    Guns:
        1 × BAE 4.5-inch Mk 8 naval gun
        2 × 30 mm DS30M Mk2 guns, or, 2 × 30 mm DS30B guns
        Browning heavy machine guns[4][5]
        2 × Miniguns
        4 × General-purpose machine gun
</t>
  </si>
  <si>
    <t xml:space="preserve">F231</t>
  </si>
  <si>
    <t xml:space="preserve">Devonport</t>
  </si>
  <si>
    <t xml:space="preserve">HMS Lancaster</t>
  </si>
  <si>
    <t xml:space="preserve">4901 long tons</t>
  </si>
  <si>
    <t xml:space="preserve">134 m (436 ft 4 in)</t>
  </si>
  <si>
    <t xml:space="preserve">F229</t>
  </si>
  <si>
    <t xml:space="preserve">HMS Iron Duke</t>
  </si>
  <si>
    <t xml:space="preserve">4902 long tons</t>
  </si>
  <si>
    <t xml:space="preserve">135 m (436 ft 4 in)</t>
  </si>
  <si>
    <t xml:space="preserve">F234</t>
  </si>
  <si>
    <t xml:space="preserve">HMS montrose</t>
  </si>
  <si>
    <t xml:space="preserve">4903 long tons</t>
  </si>
  <si>
    <t xml:space="preserve">136 m (436 ft 4 in)</t>
  </si>
  <si>
    <t xml:space="preserve">F236</t>
  </si>
  <si>
    <t xml:space="preserve">HMS Westminster</t>
  </si>
  <si>
    <t xml:space="preserve">4904 long tons</t>
  </si>
  <si>
    <t xml:space="preserve">137 m (436 ft 4 in)</t>
  </si>
  <si>
    <t xml:space="preserve">F237</t>
  </si>
  <si>
    <t xml:space="preserve">HMS Northumberland</t>
  </si>
  <si>
    <t xml:space="preserve">4905 long tons</t>
  </si>
  <si>
    <t xml:space="preserve">138 m (436 ft 4 in)</t>
  </si>
  <si>
    <t xml:space="preserve">F238</t>
  </si>
  <si>
    <t xml:space="preserve">HMS Richmond</t>
  </si>
  <si>
    <t xml:space="preserve">4906 long tons</t>
  </si>
  <si>
    <t xml:space="preserve">139 m (436 ft 4 in)</t>
  </si>
  <si>
    <t xml:space="preserve">F239</t>
  </si>
  <si>
    <t xml:space="preserve">HMS Somerset</t>
  </si>
  <si>
    <t xml:space="preserve">4907 long tons</t>
  </si>
  <si>
    <t xml:space="preserve">140 m (436 ft 4 in)</t>
  </si>
  <si>
    <t xml:space="preserve">F82</t>
  </si>
  <si>
    <t xml:space="preserve">HMS Sutherland</t>
  </si>
  <si>
    <t xml:space="preserve">4908 long tons</t>
  </si>
  <si>
    <t xml:space="preserve">141 m (436 ft 4 in)</t>
  </si>
  <si>
    <t xml:space="preserve">F81</t>
  </si>
  <si>
    <t xml:space="preserve">HMS Kent</t>
  </si>
  <si>
    <t xml:space="preserve">4909 long tons</t>
  </si>
  <si>
    <t xml:space="preserve">142 m (436 ft 4 in)</t>
  </si>
  <si>
    <t xml:space="preserve">F78</t>
  </si>
  <si>
    <t xml:space="preserve">HMS Portland</t>
  </si>
  <si>
    <t xml:space="preserve">4910 long tons</t>
  </si>
  <si>
    <t xml:space="preserve">143 m (436 ft 4 in)</t>
  </si>
  <si>
    <t xml:space="preserve">F79</t>
  </si>
  <si>
    <t xml:space="preserve">HMS St Albans</t>
  </si>
  <si>
    <t xml:space="preserve">4911 long tons</t>
  </si>
  <si>
    <t xml:space="preserve">144 m (436 ft 4 in)</t>
  </si>
  <si>
    <t xml:space="preserve">F83</t>
  </si>
  <si>
    <t xml:space="preserve">JS Murasame</t>
  </si>
  <si>
    <t xml:space="preserve">Murasame</t>
  </si>
  <si>
    <t xml:space="preserve">Japan</t>
  </si>
  <si>
    <t xml:space="preserve">6200 long tons</t>
  </si>
  <si>
    <t xml:space="preserve">151 m (495 ft)</t>
  </si>
  <si>
    <t xml:space="preserve">30 knots (35 mph; 56 km/h)</t>
  </si>
  <si>
    <t xml:space="preserve">
    1 × 76 mm 62cal rapid fire gun (OTO Melara 3)
    2 × missile canister up to 8 Type 90 (SSM-1B)
    2 × 20 mm Phalanx CIWS
    2 × Type 68 triple torpedo tubes
    VLS Mk 48 (16 cells)
      • Evolved Sea Sparrow SAM
    VLS Mk 41 (16 cells)
      • RUM-139 VL ASROC
</t>
  </si>
  <si>
    <t xml:space="preserve">DD-101</t>
  </si>
  <si>
    <t xml:space="preserve">JS Harusame</t>
  </si>
  <si>
    <t xml:space="preserve">6201 long tons</t>
  </si>
  <si>
    <t xml:space="preserve">152 m (495 ft)</t>
  </si>
  <si>
    <t xml:space="preserve">31 knots (35 mph; 56 km/h)</t>
  </si>
  <si>
    <t xml:space="preserve">DD-102</t>
  </si>
  <si>
    <t xml:space="preserve">Sasebo</t>
  </si>
  <si>
    <t xml:space="preserve">JS Yudachi</t>
  </si>
  <si>
    <t xml:space="preserve">6202 long tons</t>
  </si>
  <si>
    <t xml:space="preserve">153 m (495 ft)</t>
  </si>
  <si>
    <t xml:space="preserve">32 knots (35 mph; 56 km/h)</t>
  </si>
  <si>
    <t xml:space="preserve">DD-103</t>
  </si>
  <si>
    <t xml:space="preserve">Ominato</t>
  </si>
  <si>
    <t xml:space="preserve">JS Kirisame</t>
  </si>
  <si>
    <t xml:space="preserve">6203 long tons</t>
  </si>
  <si>
    <t xml:space="preserve">154 m (495 ft)</t>
  </si>
  <si>
    <t xml:space="preserve">33 knots (35 mph; 56 km/h)</t>
  </si>
  <si>
    <t xml:space="preserve">DD-104</t>
  </si>
  <si>
    <t xml:space="preserve">JS Inazuma</t>
  </si>
  <si>
    <t xml:space="preserve">6204 long tons</t>
  </si>
  <si>
    <t xml:space="preserve">155 m (495 ft)</t>
  </si>
  <si>
    <t xml:space="preserve">34 knots (35 mph; 56 km/h)</t>
  </si>
  <si>
    <t xml:space="preserve">DD-105</t>
  </si>
  <si>
    <t xml:space="preserve">Kure</t>
  </si>
  <si>
    <t xml:space="preserve">JS Samidare</t>
  </si>
  <si>
    <t xml:space="preserve">6205 long tons</t>
  </si>
  <si>
    <t xml:space="preserve">156 m (495 ft)</t>
  </si>
  <si>
    <t xml:space="preserve">35 knots (35 mph; 56 km/h)</t>
  </si>
  <si>
    <t xml:space="preserve">DD-106</t>
  </si>
  <si>
    <t xml:space="preserve">JS Ikazuchi</t>
  </si>
  <si>
    <t xml:space="preserve">6206 long tons</t>
  </si>
  <si>
    <t xml:space="preserve">157 m (495 ft)</t>
  </si>
  <si>
    <t xml:space="preserve">36 knots (35 mph; 56 km/h)</t>
  </si>
  <si>
    <t xml:space="preserve">DD-107</t>
  </si>
  <si>
    <t xml:space="preserve">JS Akebono</t>
  </si>
  <si>
    <t xml:space="preserve">6207 long tons</t>
  </si>
  <si>
    <t xml:space="preserve">158 m (495 ft)</t>
  </si>
  <si>
    <t xml:space="preserve">37 knots (35 mph; 56 km/h)</t>
  </si>
  <si>
    <t xml:space="preserve">DD-108</t>
  </si>
  <si>
    <t xml:space="preserve">JS Ariake</t>
  </si>
  <si>
    <t xml:space="preserve">6208 long tons</t>
  </si>
  <si>
    <t xml:space="preserve">159 m (495 ft)</t>
  </si>
  <si>
    <t xml:space="preserve">38 knots (35 mph; 56 km/h)</t>
  </si>
  <si>
    <t xml:space="preserve">DD-109</t>
  </si>
  <si>
    <t xml:space="preserve">JS Asagiri</t>
  </si>
  <si>
    <t xml:space="preserve">Asagiri</t>
  </si>
  <si>
    <t xml:space="preserve">5200 long tons</t>
  </si>
  <si>
    <t xml:space="preserve">137 m (449 ft 6 in)</t>
  </si>
  <si>
    <t xml:space="preserve">
    1 × Otobreda 76 mm gun
    2 × missile canister up to 8 Harpoon SSM
    2 × 20 mm Phalanx CIWS
    1 × Mk.29 Sea Sparrow SAM octuple launcher
    1 × Mk.16 ASROC anti-submarine rocket octuple launcher
    2 × HOS-302A triple 324 mm (12.8 in) torpedo tubes
</t>
  </si>
  <si>
    <t xml:space="preserve">DD-151</t>
  </si>
  <si>
    <t xml:space="preserve">Maizuru</t>
  </si>
  <si>
    <t xml:space="preserve">JS Yamagiri</t>
  </si>
  <si>
    <t xml:space="preserve">5201 long tons</t>
  </si>
  <si>
    <t xml:space="preserve">138 m (449 ft 6 in)</t>
  </si>
  <si>
    <t xml:space="preserve">31 knots (56 km/h; 35 mph)</t>
  </si>
  <si>
    <t xml:space="preserve">DD-152</t>
  </si>
  <si>
    <t xml:space="preserve">JS Yugiri</t>
  </si>
  <si>
    <t xml:space="preserve">5202 long tons</t>
  </si>
  <si>
    <t xml:space="preserve">139 m (449 ft 6 in)</t>
  </si>
  <si>
    <t xml:space="preserve">32 knots (56 km/h; 35 mph)</t>
  </si>
  <si>
    <t xml:space="preserve">DD-153</t>
  </si>
  <si>
    <t xml:space="preserve">JS Amagiri</t>
  </si>
  <si>
    <t xml:space="preserve">5203 long tons</t>
  </si>
  <si>
    <t xml:space="preserve">140 m (449 ft 6 in)</t>
  </si>
  <si>
    <t xml:space="preserve">33 knots (56 km/h; 35 mph)</t>
  </si>
  <si>
    <t xml:space="preserve">DD-154</t>
  </si>
  <si>
    <t xml:space="preserve">JS Hamagiri</t>
  </si>
  <si>
    <t xml:space="preserve">5204 long tons</t>
  </si>
  <si>
    <t xml:space="preserve">141 m (449 ft 6 in)</t>
  </si>
  <si>
    <t xml:space="preserve">34 knots (56 km/h; 35 mph)</t>
  </si>
  <si>
    <t xml:space="preserve">DD-155</t>
  </si>
  <si>
    <t xml:space="preserve">Audio Input </t>
  </si>
  <si>
    <t xml:space="preserve">Output</t>
  </si>
  <si>
    <t xml:space="preserve">Accuracy by input</t>
  </si>
  <si>
    <t xml:space="preserve">Ships near Mumbai for anti piracy</t>
  </si>
  <si>
    <t xml:space="preserve">Social near Mumbai for anti piracy</t>
  </si>
  <si>
    <t xml:space="preserve">Show ships near Chennai for relief operation</t>
  </si>
  <si>
    <t xml:space="preserve">Show shift near Chennai for relief operation</t>
  </si>
  <si>
    <t xml:space="preserve">Show ships near Kochi for refueling</t>
  </si>
  <si>
    <t xml:space="preserve">Show shift near Kochi for refueling</t>
  </si>
  <si>
    <t xml:space="preserve">Show water vessels near Kochi for relief operation</t>
  </si>
  <si>
    <t xml:space="preserve">Show water vessels near Coaching for relief operation</t>
  </si>
  <si>
    <t xml:space="preserve">Show water vessels near Chennai moving towards Mumbai</t>
  </si>
  <si>
    <t xml:space="preserve">Show the nearest ship near Chennai going for relief operation</t>
  </si>
  <si>
    <t xml:space="preserve">Show the nearest shop near Chennai going for relief operation</t>
  </si>
  <si>
    <t xml:space="preserve">What is the distance of the ship nearest to Mumbai</t>
  </si>
  <si>
    <t xml:space="preserve">What is the distance of the ship nearest Mumbai</t>
  </si>
  <si>
    <t xml:space="preserve">Show the distance between two ships in Mumbai</t>
  </si>
  <si>
    <t xml:space="preserve">Provide the list of all water vessels available near Mumbai</t>
  </si>
  <si>
    <t xml:space="preserve">Divide the list of all water vessels available near Mumbai</t>
  </si>
  <si>
    <t xml:space="preserve">Provide the list of all ships near Chennai</t>
  </si>
  <si>
    <t xml:space="preserve">Provide the list of all ship near Chennai</t>
  </si>
  <si>
    <t xml:space="preserve">Please provide the list of all ships and water vessels at Mumbai</t>
  </si>
  <si>
    <t xml:space="preserve">Sorry, I did not get that</t>
  </si>
  <si>
    <t xml:space="preserve">What is the nearest distance between two water vessels  in Mumbai and Vishapatnam</t>
  </si>
  <si>
    <t xml:space="preserve">What is the nearest distance between two water vessels  in Mumbai in Vishapatnam</t>
  </si>
  <si>
    <t xml:space="preserve">Number of ships available near vishapatnam port</t>
  </si>
  <si>
    <t xml:space="preserve">Number ship available near vishapatnam port</t>
  </si>
  <si>
    <t xml:space="preserve">Please select the operation that you want to perform</t>
  </si>
  <si>
    <t xml:space="preserve">Please enter the name of the port</t>
  </si>
  <si>
    <t xml:space="preserve">Show the list of ships available near chennai for relief operation</t>
  </si>
  <si>
    <t xml:space="preserve">Show the most efficient ship available near Chennai for relief operation</t>
  </si>
  <si>
    <t xml:space="preserve">Show the most efficient ship available near Vishakhapatnam for anti piracy operation</t>
  </si>
  <si>
    <t xml:space="preserve">Show the most efficient ship available near Mumbai for refueling operation</t>
  </si>
  <si>
    <t xml:space="preserve">Show the most efficient ship available near Mumbai for repairing operation</t>
  </si>
  <si>
    <t xml:space="preserve">Show the most efficient ship available near Chennai for refueling operation</t>
  </si>
  <si>
    <t xml:space="preserve">Show the most efficient ship available near Chennai for fuelling operation</t>
  </si>
  <si>
    <t xml:space="preserve">Accuracy is 88.45%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</si>
</sst>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114"/>
  <sheetViews>
    <sheetView showFormulas="false" showGridLines="true" showRowColHeaders="true" showZeros="true" rightToLeft="false" tabSelected="true" showOutlineSymbols="true" defaultGridColor="true" view="normal" topLeftCell="L108" colorId="64" zoomScale="85" zoomScaleNormal="85" zoomScalePageLayoutView="100" workbookViewId="0">
      <selection pane="topLeft" activeCell="S114" activeCellId="0" sqref="S114"/>
    </sheetView>
  </sheetViews>
  <sheetFormatPr defaultColWidth="11.5234375" defaultRowHeight="12.8" zeroHeight="false" outlineLevelRow="0" outlineLevelCol="0"/>
  <cols>
    <col collapsed="false" customWidth="true" hidden="false" outlineLevel="0" max="1" min="1" style="0" width="21.46"/>
    <col collapsed="false" customWidth="true" hidden="false" outlineLevel="0" max="4" min="2" style="0" width="24.57"/>
    <col collapsed="false" customWidth="true" hidden="false" outlineLevel="0" max="5" min="5" style="0" width="31.45"/>
    <col collapsed="false" customWidth="true" hidden="false" outlineLevel="0" max="6" min="6" style="0" width="19.84"/>
    <col collapsed="false" customWidth="true" hidden="false" outlineLevel="0" max="7" min="7" style="0" width="27.95"/>
    <col collapsed="false" customWidth="true" hidden="false" outlineLevel="0" max="8" min="8" style="0" width="26.86"/>
    <col collapsed="false" customWidth="true" hidden="false" outlineLevel="0" max="9" min="9" style="0" width="51.7"/>
    <col collapsed="false" customWidth="true" hidden="false" outlineLevel="0" max="10" min="10" style="0" width="25.92"/>
    <col collapsed="false" customWidth="true" hidden="false" outlineLevel="0" max="11" min="11" style="0" width="22.95"/>
    <col collapsed="false" customWidth="true" hidden="false" outlineLevel="0" max="14" min="14" style="0" width="27.27"/>
    <col collapsed="false" customWidth="true" hidden="false" outlineLevel="0" max="15" min="15" style="0" width="33.21"/>
    <col collapsed="false" customWidth="true" hidden="false" outlineLevel="0" max="16" min="16" style="0" width="25.82"/>
    <col collapsed="false" customWidth="true" hidden="false" outlineLevel="0" max="17" min="17" style="0" width="19.77"/>
    <col collapsed="false" customWidth="true" hidden="false" outlineLevel="0" max="18" min="18" style="0" width="20.11"/>
    <col collapsed="false" customWidth="true" hidden="false" outlineLevel="0" max="19" min="19" style="0" width="16.67"/>
    <col collapsed="false" customWidth="true" hidden="false" outlineLevel="0" max="1024" min="1023" style="0" width="11.34"/>
  </cols>
  <sheetData>
    <row r="1" customFormat="false" ht="29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customFormat="false" ht="24.1" hidden="false" customHeight="true" outlineLevel="0" collapsed="false">
      <c r="A2" s="0" t="s">
        <v>19</v>
      </c>
      <c r="B2" s="0" t="s">
        <v>20</v>
      </c>
      <c r="C2" s="2" t="s">
        <v>21</v>
      </c>
      <c r="D2" s="0" t="s">
        <v>22</v>
      </c>
      <c r="E2" s="0" t="s">
        <v>23</v>
      </c>
      <c r="F2" s="0" t="s">
        <v>24</v>
      </c>
      <c r="G2" s="3" t="n">
        <v>6000</v>
      </c>
      <c r="H2" s="3" t="s">
        <v>25</v>
      </c>
      <c r="I2" s="4" t="s">
        <v>26</v>
      </c>
      <c r="J2" s="0" t="s">
        <v>27</v>
      </c>
      <c r="K2" s="0" t="s">
        <v>28</v>
      </c>
      <c r="L2" s="0" t="n">
        <v>19.0821978</v>
      </c>
      <c r="M2" s="0" t="n">
        <v>72.7410981</v>
      </c>
      <c r="N2" s="0" t="s">
        <v>29</v>
      </c>
      <c r="O2" s="0" t="s">
        <v>30</v>
      </c>
      <c r="P2" s="0" t="n">
        <v>61</v>
      </c>
      <c r="Q2" s="0" t="n">
        <v>67</v>
      </c>
      <c r="R2" s="0" t="n">
        <v>94</v>
      </c>
      <c r="S2" s="0" t="n">
        <v>85</v>
      </c>
    </row>
    <row r="3" customFormat="false" ht="86.45" hidden="false" customHeight="true" outlineLevel="0" collapsed="false">
      <c r="A3" s="0" t="s">
        <v>31</v>
      </c>
      <c r="B3" s="0" t="s">
        <v>20</v>
      </c>
      <c r="C3" s="2" t="s">
        <v>21</v>
      </c>
      <c r="D3" s="0" t="s">
        <v>22</v>
      </c>
      <c r="E3" s="0" t="s">
        <v>32</v>
      </c>
      <c r="F3" s="0" t="s">
        <v>24</v>
      </c>
      <c r="G3" s="3" t="n">
        <v>6000</v>
      </c>
      <c r="H3" s="3" t="s">
        <v>25</v>
      </c>
      <c r="I3" s="4" t="s">
        <v>26</v>
      </c>
      <c r="J3" s="0" t="s">
        <v>33</v>
      </c>
      <c r="K3" s="0" t="s">
        <v>28</v>
      </c>
      <c r="L3" s="0" t="n">
        <v>19.285178</v>
      </c>
      <c r="M3" s="0" t="n">
        <v>71.848633</v>
      </c>
      <c r="N3" s="2" t="s">
        <v>29</v>
      </c>
      <c r="O3" s="0" t="s">
        <v>30</v>
      </c>
      <c r="P3" s="0" t="n">
        <v>81</v>
      </c>
      <c r="Q3" s="0" t="n">
        <v>88</v>
      </c>
      <c r="R3" s="0" t="n">
        <v>84</v>
      </c>
      <c r="S3" s="0" t="n">
        <v>78</v>
      </c>
    </row>
    <row r="4" customFormat="false" ht="89.3" hidden="false" customHeight="true" outlineLevel="0" collapsed="false">
      <c r="A4" s="0" t="s">
        <v>34</v>
      </c>
      <c r="B4" s="0" t="s">
        <v>20</v>
      </c>
      <c r="C4" s="2" t="s">
        <v>21</v>
      </c>
      <c r="D4" s="0" t="s">
        <v>22</v>
      </c>
      <c r="E4" s="0" t="s">
        <v>35</v>
      </c>
      <c r="F4" s="0" t="s">
        <v>24</v>
      </c>
      <c r="G4" s="3" t="n">
        <v>6000</v>
      </c>
      <c r="H4" s="3" t="s">
        <v>25</v>
      </c>
      <c r="I4" s="4" t="s">
        <v>36</v>
      </c>
      <c r="J4" s="0" t="s">
        <v>37</v>
      </c>
      <c r="K4" s="0" t="s">
        <v>28</v>
      </c>
      <c r="L4" s="0" t="n">
        <v>19.3821978</v>
      </c>
      <c r="M4" s="0" t="n">
        <v>70.7410981</v>
      </c>
      <c r="N4" s="2" t="s">
        <v>29</v>
      </c>
      <c r="O4" s="0" t="s">
        <v>30</v>
      </c>
      <c r="P4" s="0" t="n">
        <v>53</v>
      </c>
      <c r="Q4" s="0" t="n">
        <v>68</v>
      </c>
      <c r="R4" s="0" t="n">
        <v>91</v>
      </c>
      <c r="S4" s="0" t="n">
        <v>86</v>
      </c>
    </row>
    <row r="5" customFormat="false" ht="89.3" hidden="false" customHeight="true" outlineLevel="0" collapsed="false">
      <c r="A5" s="0" t="s">
        <v>38</v>
      </c>
      <c r="B5" s="0" t="s">
        <v>20</v>
      </c>
      <c r="C5" s="2" t="s">
        <v>21</v>
      </c>
      <c r="D5" s="0" t="s">
        <v>22</v>
      </c>
      <c r="E5" s="0" t="s">
        <v>35</v>
      </c>
      <c r="F5" s="0" t="s">
        <v>24</v>
      </c>
      <c r="G5" s="3" t="n">
        <v>6000</v>
      </c>
      <c r="H5" s="3" t="s">
        <v>25</v>
      </c>
      <c r="I5" s="4" t="s">
        <v>39</v>
      </c>
      <c r="J5" s="0" t="s">
        <v>40</v>
      </c>
      <c r="K5" s="0" t="s">
        <v>28</v>
      </c>
      <c r="L5" s="0" t="n">
        <v>19.067456</v>
      </c>
      <c r="M5" s="0" t="n">
        <v>71.8460981</v>
      </c>
      <c r="N5" s="2" t="s">
        <v>29</v>
      </c>
      <c r="O5" s="0" t="s">
        <v>30</v>
      </c>
      <c r="P5" s="0" t="n">
        <v>80</v>
      </c>
      <c r="Q5" s="0" t="n">
        <v>85</v>
      </c>
      <c r="R5" s="0" t="n">
        <v>84</v>
      </c>
      <c r="S5" s="0" t="n">
        <v>80</v>
      </c>
    </row>
    <row r="6" customFormat="false" ht="89.3" hidden="false" customHeight="true" outlineLevel="0" collapsed="false">
      <c r="A6" s="0" t="s">
        <v>41</v>
      </c>
      <c r="B6" s="0" t="s">
        <v>20</v>
      </c>
      <c r="C6" s="0" t="s">
        <v>42</v>
      </c>
      <c r="D6" s="0" t="s">
        <v>22</v>
      </c>
      <c r="E6" s="0" t="s">
        <v>43</v>
      </c>
      <c r="F6" s="0" t="s">
        <v>24</v>
      </c>
      <c r="G6" s="0" t="n">
        <v>4500</v>
      </c>
      <c r="H6" s="0" t="s">
        <v>44</v>
      </c>
      <c r="I6" s="4" t="s">
        <v>45</v>
      </c>
      <c r="J6" s="0" t="s">
        <v>46</v>
      </c>
      <c r="K6" s="0" t="s">
        <v>28</v>
      </c>
      <c r="L6" s="0" t="n">
        <v>18.0821978</v>
      </c>
      <c r="M6" s="0" t="n">
        <v>72.5510981</v>
      </c>
      <c r="N6" s="2" t="s">
        <v>29</v>
      </c>
      <c r="O6" s="0" t="s">
        <v>30</v>
      </c>
      <c r="P6" s="0" t="n">
        <v>58</v>
      </c>
      <c r="Q6" s="0" t="n">
        <v>62</v>
      </c>
      <c r="R6" s="0" t="n">
        <v>83</v>
      </c>
      <c r="S6" s="0" t="n">
        <v>80</v>
      </c>
    </row>
    <row r="7" customFormat="false" ht="89.3" hidden="false" customHeight="true" outlineLevel="0" collapsed="false">
      <c r="A7" s="0" t="s">
        <v>47</v>
      </c>
      <c r="B7" s="0" t="s">
        <v>20</v>
      </c>
      <c r="C7" s="0" t="s">
        <v>42</v>
      </c>
      <c r="D7" s="0" t="s">
        <v>22</v>
      </c>
      <c r="E7" s="0" t="s">
        <v>43</v>
      </c>
      <c r="F7" s="0" t="s">
        <v>24</v>
      </c>
      <c r="G7" s="0" t="n">
        <v>4500</v>
      </c>
      <c r="H7" s="0" t="s">
        <v>44</v>
      </c>
      <c r="I7" s="4" t="s">
        <v>48</v>
      </c>
      <c r="J7" s="0" t="s">
        <v>49</v>
      </c>
      <c r="K7" s="0" t="s">
        <v>28</v>
      </c>
      <c r="L7" s="0" t="n">
        <v>18.1221978</v>
      </c>
      <c r="M7" s="0" t="n">
        <v>70.5410981</v>
      </c>
      <c r="N7" s="2" t="s">
        <v>29</v>
      </c>
      <c r="O7" s="0" t="s">
        <v>30</v>
      </c>
      <c r="P7" s="0" t="n">
        <v>48</v>
      </c>
      <c r="Q7" s="0" t="n">
        <v>50</v>
      </c>
      <c r="R7" s="0" t="n">
        <v>94</v>
      </c>
      <c r="S7" s="0" t="n">
        <v>83</v>
      </c>
    </row>
    <row r="8" customFormat="false" ht="89.3" hidden="false" customHeight="true" outlineLevel="0" collapsed="false">
      <c r="A8" s="0" t="s">
        <v>50</v>
      </c>
      <c r="B8" s="0" t="s">
        <v>20</v>
      </c>
      <c r="C8" s="0" t="s">
        <v>42</v>
      </c>
      <c r="D8" s="0" t="s">
        <v>22</v>
      </c>
      <c r="E8" s="0" t="s">
        <v>43</v>
      </c>
      <c r="F8" s="0" t="s">
        <v>24</v>
      </c>
      <c r="G8" s="0" t="n">
        <v>4500</v>
      </c>
      <c r="H8" s="0" t="s">
        <v>44</v>
      </c>
      <c r="I8" s="4" t="s">
        <v>48</v>
      </c>
      <c r="J8" s="0" t="s">
        <v>51</v>
      </c>
      <c r="K8" s="0" t="s">
        <v>28</v>
      </c>
      <c r="L8" s="0" t="n">
        <v>16.3821978</v>
      </c>
      <c r="M8" s="0" t="n">
        <v>69.7410981</v>
      </c>
      <c r="N8" s="2" t="s">
        <v>29</v>
      </c>
      <c r="O8" s="0" t="s">
        <v>30</v>
      </c>
      <c r="P8" s="0" t="n">
        <v>95</v>
      </c>
      <c r="Q8" s="0" t="n">
        <v>90</v>
      </c>
      <c r="R8" s="0" t="n">
        <v>97</v>
      </c>
      <c r="S8" s="0" t="n">
        <v>78</v>
      </c>
    </row>
    <row r="9" customFormat="false" ht="89.3" hidden="false" customHeight="true" outlineLevel="0" collapsed="false">
      <c r="A9" s="0" t="s">
        <v>52</v>
      </c>
      <c r="B9" s="0" t="s">
        <v>20</v>
      </c>
      <c r="C9" s="0" t="s">
        <v>53</v>
      </c>
      <c r="D9" s="0" t="s">
        <v>22</v>
      </c>
      <c r="E9" s="0" t="s">
        <v>54</v>
      </c>
      <c r="F9" s="0" t="s">
        <v>55</v>
      </c>
      <c r="G9" s="0" t="n">
        <v>4000</v>
      </c>
      <c r="H9" s="0" t="s">
        <v>56</v>
      </c>
      <c r="I9" s="4" t="s">
        <v>57</v>
      </c>
      <c r="J9" s="0" t="s">
        <v>58</v>
      </c>
      <c r="K9" s="0" t="s">
        <v>59</v>
      </c>
      <c r="L9" s="0" t="n">
        <v>9.341231</v>
      </c>
      <c r="M9" s="0" t="n">
        <v>74.355887</v>
      </c>
      <c r="N9" s="2" t="s">
        <v>29</v>
      </c>
      <c r="O9" s="0" t="s">
        <v>30</v>
      </c>
      <c r="P9" s="0" t="n">
        <v>52</v>
      </c>
      <c r="Q9" s="0" t="n">
        <v>60</v>
      </c>
      <c r="R9" s="0" t="n">
        <v>79</v>
      </c>
      <c r="S9" s="0" t="n">
        <v>80</v>
      </c>
    </row>
    <row r="10" customFormat="false" ht="89.3" hidden="false" customHeight="true" outlineLevel="0" collapsed="false">
      <c r="A10" s="0" t="s">
        <v>60</v>
      </c>
      <c r="B10" s="0" t="s">
        <v>20</v>
      </c>
      <c r="C10" s="0" t="s">
        <v>53</v>
      </c>
      <c r="D10" s="0" t="s">
        <v>22</v>
      </c>
      <c r="E10" s="0" t="s">
        <v>54</v>
      </c>
      <c r="F10" s="0" t="s">
        <v>55</v>
      </c>
      <c r="G10" s="0" t="n">
        <v>4000</v>
      </c>
      <c r="H10" s="0" t="s">
        <v>56</v>
      </c>
      <c r="I10" s="4" t="s">
        <v>57</v>
      </c>
      <c r="J10" s="0" t="s">
        <v>61</v>
      </c>
      <c r="K10" s="0" t="s">
        <v>59</v>
      </c>
      <c r="L10" s="0" t="n">
        <v>14.4386225</v>
      </c>
      <c r="M10" s="0" t="n">
        <v>83.1225031</v>
      </c>
      <c r="N10" s="2" t="s">
        <v>29</v>
      </c>
      <c r="O10" s="0" t="s">
        <v>30</v>
      </c>
      <c r="P10" s="0" t="n">
        <v>67</v>
      </c>
      <c r="Q10" s="0" t="n">
        <v>70</v>
      </c>
      <c r="R10" s="0" t="n">
        <v>78</v>
      </c>
      <c r="S10" s="0" t="n">
        <v>86</v>
      </c>
    </row>
    <row r="11" customFormat="false" ht="89.3" hidden="false" customHeight="true" outlineLevel="0" collapsed="false">
      <c r="A11" s="0" t="s">
        <v>62</v>
      </c>
      <c r="B11" s="0" t="s">
        <v>20</v>
      </c>
      <c r="C11" s="0" t="s">
        <v>53</v>
      </c>
      <c r="D11" s="0" t="s">
        <v>22</v>
      </c>
      <c r="E11" s="0" t="s">
        <v>54</v>
      </c>
      <c r="F11" s="0" t="s">
        <v>55</v>
      </c>
      <c r="G11" s="0" t="n">
        <v>4000</v>
      </c>
      <c r="H11" s="0" t="s">
        <v>56</v>
      </c>
      <c r="I11" s="4" t="s">
        <v>57</v>
      </c>
      <c r="J11" s="0" t="s">
        <v>63</v>
      </c>
      <c r="K11" s="0" t="s">
        <v>59</v>
      </c>
      <c r="L11" s="0" t="n">
        <v>15.7386225</v>
      </c>
      <c r="M11" s="0" t="n">
        <v>83.1225031</v>
      </c>
      <c r="N11" s="2" t="s">
        <v>29</v>
      </c>
      <c r="O11" s="0" t="s">
        <v>30</v>
      </c>
      <c r="P11" s="0" t="n">
        <v>87</v>
      </c>
      <c r="Q11" s="0" t="n">
        <v>90</v>
      </c>
      <c r="R11" s="0" t="n">
        <v>82</v>
      </c>
      <c r="S11" s="0" t="n">
        <v>81</v>
      </c>
    </row>
    <row r="12" customFormat="false" ht="106.3" hidden="false" customHeight="true" outlineLevel="0" collapsed="false">
      <c r="A12" s="0" t="s">
        <v>64</v>
      </c>
      <c r="B12" s="0" t="s">
        <v>65</v>
      </c>
      <c r="C12" s="0" t="s">
        <v>66</v>
      </c>
      <c r="D12" s="0" t="s">
        <v>22</v>
      </c>
      <c r="E12" s="0" t="s">
        <v>67</v>
      </c>
      <c r="F12" s="0" t="s">
        <v>68</v>
      </c>
      <c r="G12" s="0" t="n">
        <v>5000</v>
      </c>
      <c r="H12" s="0" t="s">
        <v>69</v>
      </c>
      <c r="I12" s="4" t="s">
        <v>70</v>
      </c>
      <c r="J12" s="0" t="s">
        <v>71</v>
      </c>
      <c r="K12" s="0" t="s">
        <v>21</v>
      </c>
      <c r="L12" s="0" t="n">
        <v>14.1565454</v>
      </c>
      <c r="M12" s="0" t="n">
        <v>88.4623455</v>
      </c>
      <c r="N12" s="2"/>
      <c r="O12" s="0" t="s">
        <v>72</v>
      </c>
      <c r="P12" s="0" t="n">
        <v>56</v>
      </c>
      <c r="Q12" s="0" t="n">
        <v>67</v>
      </c>
      <c r="R12" s="0" t="n">
        <v>88</v>
      </c>
      <c r="S12" s="0" t="n">
        <v>89</v>
      </c>
    </row>
    <row r="13" customFormat="false" ht="106.3" hidden="false" customHeight="true" outlineLevel="0" collapsed="false">
      <c r="A13" s="0" t="s">
        <v>73</v>
      </c>
      <c r="B13" s="0" t="s">
        <v>65</v>
      </c>
      <c r="C13" s="0" t="s">
        <v>66</v>
      </c>
      <c r="D13" s="0" t="s">
        <v>22</v>
      </c>
      <c r="E13" s="0" t="s">
        <v>67</v>
      </c>
      <c r="F13" s="0" t="s">
        <v>68</v>
      </c>
      <c r="G13" s="0" t="n">
        <v>5000</v>
      </c>
      <c r="H13" s="0" t="s">
        <v>69</v>
      </c>
      <c r="I13" s="4" t="s">
        <v>70</v>
      </c>
      <c r="J13" s="0" t="s">
        <v>74</v>
      </c>
      <c r="K13" s="0" t="s">
        <v>75</v>
      </c>
      <c r="L13" s="0" t="n">
        <v>9.9823428</v>
      </c>
      <c r="M13" s="0" t="n">
        <v>76.1608452</v>
      </c>
      <c r="N13" s="2"/>
      <c r="O13" s="0" t="s">
        <v>72</v>
      </c>
      <c r="P13" s="0" t="n">
        <v>78</v>
      </c>
      <c r="Q13" s="0" t="n">
        <v>80</v>
      </c>
      <c r="R13" s="0" t="n">
        <v>90</v>
      </c>
      <c r="S13" s="0" t="n">
        <v>92</v>
      </c>
    </row>
    <row r="14" customFormat="false" ht="106.3" hidden="false" customHeight="true" outlineLevel="0" collapsed="false">
      <c r="A14" s="0" t="s">
        <v>76</v>
      </c>
      <c r="B14" s="0" t="s">
        <v>65</v>
      </c>
      <c r="C14" s="0" t="s">
        <v>66</v>
      </c>
      <c r="D14" s="0" t="s">
        <v>22</v>
      </c>
      <c r="E14" s="0" t="s">
        <v>67</v>
      </c>
      <c r="F14" s="0" t="s">
        <v>68</v>
      </c>
      <c r="G14" s="0" t="n">
        <v>5000</v>
      </c>
      <c r="H14" s="0" t="s">
        <v>69</v>
      </c>
      <c r="I14" s="4" t="s">
        <v>70</v>
      </c>
      <c r="J14" s="0" t="s">
        <v>77</v>
      </c>
      <c r="K14" s="0" t="s">
        <v>28</v>
      </c>
      <c r="L14" s="0" t="n">
        <v>18.7821978</v>
      </c>
      <c r="M14" s="0" t="n">
        <v>72.7410981</v>
      </c>
      <c r="N14" s="2"/>
      <c r="O14" s="0" t="s">
        <v>72</v>
      </c>
      <c r="P14" s="0" t="n">
        <v>88</v>
      </c>
      <c r="Q14" s="0" t="n">
        <v>90</v>
      </c>
      <c r="R14" s="0" t="n">
        <v>94</v>
      </c>
      <c r="S14" s="0" t="n">
        <v>97</v>
      </c>
    </row>
    <row r="15" customFormat="false" ht="92.15" hidden="false" customHeight="true" outlineLevel="0" collapsed="false">
      <c r="A15" s="0" t="s">
        <v>78</v>
      </c>
      <c r="B15" s="0" t="s">
        <v>65</v>
      </c>
      <c r="C15" s="4" t="s">
        <v>79</v>
      </c>
      <c r="D15" s="0" t="s">
        <v>22</v>
      </c>
      <c r="E15" s="0" t="s">
        <v>80</v>
      </c>
      <c r="F15" s="0" t="s">
        <v>81</v>
      </c>
      <c r="G15" s="0" t="n">
        <v>4500</v>
      </c>
      <c r="H15" s="0" t="s">
        <v>82</v>
      </c>
      <c r="I15" s="4" t="s">
        <v>83</v>
      </c>
      <c r="J15" s="0" t="s">
        <v>84</v>
      </c>
      <c r="K15" s="0" t="s">
        <v>85</v>
      </c>
      <c r="L15" s="0" t="n">
        <v>13.0835542</v>
      </c>
      <c r="M15" s="0" t="n">
        <v>92.2767408</v>
      </c>
      <c r="N15" s="2"/>
      <c r="O15" s="0" t="s">
        <v>72</v>
      </c>
      <c r="P15" s="0" t="n">
        <v>56</v>
      </c>
      <c r="Q15" s="0" t="n">
        <v>60</v>
      </c>
      <c r="R15" s="0" t="n">
        <v>87</v>
      </c>
      <c r="S15" s="0" t="n">
        <v>90</v>
      </c>
    </row>
    <row r="16" customFormat="false" ht="92.15" hidden="false" customHeight="true" outlineLevel="0" collapsed="false">
      <c r="A16" s="0" t="s">
        <v>86</v>
      </c>
      <c r="B16" s="0" t="s">
        <v>65</v>
      </c>
      <c r="C16" s="4" t="s">
        <v>79</v>
      </c>
      <c r="D16" s="0" t="s">
        <v>22</v>
      </c>
      <c r="E16" s="0" t="s">
        <v>80</v>
      </c>
      <c r="F16" s="0" t="s">
        <v>81</v>
      </c>
      <c r="G16" s="0" t="n">
        <v>4500</v>
      </c>
      <c r="H16" s="0" t="s">
        <v>82</v>
      </c>
      <c r="I16" s="4" t="s">
        <v>83</v>
      </c>
      <c r="J16" s="0" t="s">
        <v>87</v>
      </c>
      <c r="K16" s="0" t="s">
        <v>28</v>
      </c>
      <c r="L16" s="0" t="n">
        <v>19.0821978</v>
      </c>
      <c r="M16" s="0" t="n">
        <v>68.7410981</v>
      </c>
      <c r="N16" s="2"/>
      <c r="O16" s="0" t="s">
        <v>72</v>
      </c>
      <c r="P16" s="0" t="n">
        <v>65</v>
      </c>
      <c r="Q16" s="0" t="n">
        <v>67</v>
      </c>
      <c r="R16" s="0" t="n">
        <v>78</v>
      </c>
      <c r="S16" s="0" t="n">
        <v>75</v>
      </c>
    </row>
    <row r="17" customFormat="false" ht="123.3" hidden="false" customHeight="true" outlineLevel="0" collapsed="false">
      <c r="A17" s="0" t="s">
        <v>88</v>
      </c>
      <c r="B17" s="0" t="s">
        <v>89</v>
      </c>
      <c r="C17" s="4" t="s">
        <v>90</v>
      </c>
      <c r="D17" s="0" t="s">
        <v>22</v>
      </c>
      <c r="E17" s="0" t="s">
        <v>91</v>
      </c>
      <c r="F17" s="0" t="s">
        <v>92</v>
      </c>
      <c r="G17" s="0" t="n">
        <v>4000</v>
      </c>
      <c r="H17" s="0" t="s">
        <v>44</v>
      </c>
      <c r="I17" s="4" t="s">
        <v>93</v>
      </c>
      <c r="J17" s="0" t="s">
        <v>94</v>
      </c>
      <c r="K17" s="0" t="s">
        <v>59</v>
      </c>
      <c r="L17" s="0" t="n">
        <v>16.7386225</v>
      </c>
      <c r="M17" s="0" t="n">
        <v>83.1225031</v>
      </c>
      <c r="N17" s="2" t="s">
        <v>29</v>
      </c>
      <c r="O17" s="0" t="s">
        <v>30</v>
      </c>
      <c r="P17" s="0" t="n">
        <v>96</v>
      </c>
      <c r="Q17" s="0" t="n">
        <v>99</v>
      </c>
      <c r="R17" s="0" t="n">
        <v>86</v>
      </c>
      <c r="S17" s="0" t="n">
        <v>77</v>
      </c>
    </row>
    <row r="18" customFormat="false" ht="123.3" hidden="false" customHeight="true" outlineLevel="0" collapsed="false">
      <c r="A18" s="0" t="s">
        <v>95</v>
      </c>
      <c r="B18" s="0" t="s">
        <v>89</v>
      </c>
      <c r="C18" s="4" t="s">
        <v>90</v>
      </c>
      <c r="D18" s="0" t="s">
        <v>22</v>
      </c>
      <c r="E18" s="0" t="s">
        <v>91</v>
      </c>
      <c r="F18" s="0" t="s">
        <v>92</v>
      </c>
      <c r="G18" s="0" t="n">
        <v>4000</v>
      </c>
      <c r="H18" s="0" t="s">
        <v>44</v>
      </c>
      <c r="I18" s="4" t="s">
        <v>93</v>
      </c>
      <c r="J18" s="0" t="s">
        <v>96</v>
      </c>
      <c r="K18" s="0" t="s">
        <v>59</v>
      </c>
      <c r="L18" s="0" t="n">
        <v>17.7386225</v>
      </c>
      <c r="M18" s="0" t="n">
        <v>85.1225031</v>
      </c>
      <c r="N18" s="2" t="s">
        <v>29</v>
      </c>
      <c r="O18" s="0" t="s">
        <v>30</v>
      </c>
      <c r="P18" s="0" t="n">
        <v>94</v>
      </c>
      <c r="Q18" s="0" t="n">
        <v>98</v>
      </c>
      <c r="R18" s="0" t="n">
        <v>92</v>
      </c>
      <c r="S18" s="0" t="n">
        <v>94</v>
      </c>
    </row>
    <row r="19" customFormat="false" ht="123.3" hidden="false" customHeight="true" outlineLevel="0" collapsed="false">
      <c r="A19" s="0" t="s">
        <v>97</v>
      </c>
      <c r="B19" s="0" t="s">
        <v>89</v>
      </c>
      <c r="C19" s="4" t="s">
        <v>90</v>
      </c>
      <c r="D19" s="0" t="s">
        <v>22</v>
      </c>
      <c r="E19" s="0" t="s">
        <v>91</v>
      </c>
      <c r="F19" s="0" t="s">
        <v>92</v>
      </c>
      <c r="G19" s="0" t="n">
        <v>4000</v>
      </c>
      <c r="H19" s="0" t="s">
        <v>44</v>
      </c>
      <c r="I19" s="4" t="s">
        <v>93</v>
      </c>
      <c r="J19" s="0" t="s">
        <v>98</v>
      </c>
      <c r="K19" s="0" t="s">
        <v>59</v>
      </c>
      <c r="L19" s="0" t="n">
        <v>17.7386225</v>
      </c>
      <c r="M19" s="0" t="n">
        <v>86.5225031</v>
      </c>
      <c r="N19" s="2" t="s">
        <v>29</v>
      </c>
      <c r="O19" s="0" t="s">
        <v>30</v>
      </c>
      <c r="P19" s="0" t="n">
        <v>72</v>
      </c>
      <c r="Q19" s="0" t="n">
        <v>80</v>
      </c>
      <c r="R19" s="0" t="n">
        <v>83</v>
      </c>
      <c r="S19" s="0" t="n">
        <v>86</v>
      </c>
    </row>
    <row r="20" customFormat="false" ht="123.3" hidden="false" customHeight="true" outlineLevel="0" collapsed="false">
      <c r="A20" s="0" t="s">
        <v>99</v>
      </c>
      <c r="B20" s="0" t="s">
        <v>89</v>
      </c>
      <c r="C20" s="4" t="s">
        <v>90</v>
      </c>
      <c r="D20" s="0" t="s">
        <v>22</v>
      </c>
      <c r="E20" s="0" t="s">
        <v>91</v>
      </c>
      <c r="F20" s="0" t="s">
        <v>92</v>
      </c>
      <c r="G20" s="0" t="n">
        <v>4000</v>
      </c>
      <c r="H20" s="0" t="s">
        <v>44</v>
      </c>
      <c r="I20" s="4" t="s">
        <v>93</v>
      </c>
      <c r="J20" s="0" t="s">
        <v>100</v>
      </c>
      <c r="K20" s="0" t="s">
        <v>59</v>
      </c>
      <c r="L20" s="0" t="n">
        <v>17.7386225</v>
      </c>
      <c r="M20" s="0" t="n">
        <v>87.1255031</v>
      </c>
      <c r="N20" s="2" t="s">
        <v>29</v>
      </c>
      <c r="O20" s="0" t="s">
        <v>30</v>
      </c>
      <c r="P20" s="0" t="n">
        <v>54</v>
      </c>
      <c r="Q20" s="0" t="n">
        <v>60</v>
      </c>
      <c r="R20" s="0" t="n">
        <v>88</v>
      </c>
      <c r="S20" s="0" t="n">
        <v>80</v>
      </c>
    </row>
    <row r="21" customFormat="false" ht="114.8" hidden="false" customHeight="true" outlineLevel="0" collapsed="false">
      <c r="A21" s="0" t="s">
        <v>101</v>
      </c>
      <c r="B21" s="0" t="s">
        <v>89</v>
      </c>
      <c r="C21" s="0" t="s">
        <v>102</v>
      </c>
      <c r="D21" s="0" t="s">
        <v>22</v>
      </c>
      <c r="E21" s="0" t="s">
        <v>103</v>
      </c>
      <c r="F21" s="0" t="s">
        <v>104</v>
      </c>
      <c r="G21" s="0" t="n">
        <v>2000</v>
      </c>
      <c r="H21" s="0" t="s">
        <v>105</v>
      </c>
      <c r="I21" s="4" t="s">
        <v>106</v>
      </c>
      <c r="J21" s="0" t="s">
        <v>107</v>
      </c>
      <c r="K21" s="0" t="s">
        <v>28</v>
      </c>
      <c r="L21" s="0" t="n">
        <v>18.0421978</v>
      </c>
      <c r="M21" s="0" t="n">
        <v>71.7410981</v>
      </c>
      <c r="N21" s="2" t="s">
        <v>29</v>
      </c>
      <c r="O21" s="0" t="s">
        <v>30</v>
      </c>
      <c r="P21" s="0" t="n">
        <v>87</v>
      </c>
      <c r="Q21" s="0" t="n">
        <v>90</v>
      </c>
      <c r="R21" s="0" t="n">
        <v>90</v>
      </c>
      <c r="S21" s="0" t="n">
        <v>82</v>
      </c>
    </row>
    <row r="22" customFormat="false" ht="114.8" hidden="false" customHeight="true" outlineLevel="0" collapsed="false">
      <c r="A22" s="0" t="s">
        <v>108</v>
      </c>
      <c r="B22" s="0" t="s">
        <v>89</v>
      </c>
      <c r="C22" s="0" t="s">
        <v>102</v>
      </c>
      <c r="D22" s="0" t="s">
        <v>22</v>
      </c>
      <c r="E22" s="0" t="s">
        <v>103</v>
      </c>
      <c r="F22" s="0" t="s">
        <v>104</v>
      </c>
      <c r="G22" s="0" t="n">
        <v>2000</v>
      </c>
      <c r="H22" s="0" t="s">
        <v>105</v>
      </c>
      <c r="I22" s="4" t="s">
        <v>106</v>
      </c>
      <c r="J22" s="0" t="s">
        <v>109</v>
      </c>
      <c r="K22" s="0" t="s">
        <v>28</v>
      </c>
      <c r="L22" s="0" t="n">
        <v>17.0821978</v>
      </c>
      <c r="M22" s="0" t="n">
        <v>72.7450981</v>
      </c>
      <c r="N22" s="2" t="s">
        <v>29</v>
      </c>
      <c r="O22" s="0" t="s">
        <v>30</v>
      </c>
      <c r="P22" s="0" t="n">
        <v>59</v>
      </c>
      <c r="Q22" s="0" t="n">
        <v>70</v>
      </c>
      <c r="R22" s="0" t="n">
        <v>90</v>
      </c>
      <c r="S22" s="0" t="n">
        <v>83</v>
      </c>
    </row>
    <row r="23" customFormat="false" ht="114.8" hidden="false" customHeight="true" outlineLevel="0" collapsed="false">
      <c r="A23" s="0" t="s">
        <v>110</v>
      </c>
      <c r="B23" s="0" t="s">
        <v>89</v>
      </c>
      <c r="C23" s="0" t="s">
        <v>111</v>
      </c>
      <c r="D23" s="0" t="s">
        <v>22</v>
      </c>
      <c r="E23" s="0" t="s">
        <v>103</v>
      </c>
      <c r="F23" s="0" t="s">
        <v>104</v>
      </c>
      <c r="G23" s="0" t="n">
        <v>2000</v>
      </c>
      <c r="H23" s="0" t="s">
        <v>105</v>
      </c>
      <c r="I23" s="4" t="s">
        <v>106</v>
      </c>
      <c r="J23" s="0" t="s">
        <v>112</v>
      </c>
      <c r="K23" s="0" t="s">
        <v>75</v>
      </c>
      <c r="L23" s="0" t="n">
        <v>9.5523428</v>
      </c>
      <c r="M23" s="0" t="n">
        <v>76.1608452</v>
      </c>
      <c r="N23" s="2" t="s">
        <v>29</v>
      </c>
      <c r="O23" s="0" t="s">
        <v>30</v>
      </c>
      <c r="P23" s="0" t="n">
        <v>61</v>
      </c>
      <c r="Q23" s="0" t="n">
        <v>63</v>
      </c>
      <c r="R23" s="0" t="n">
        <v>82</v>
      </c>
      <c r="S23" s="0" t="n">
        <v>80</v>
      </c>
    </row>
    <row r="24" customFormat="false" ht="114.8" hidden="false" customHeight="true" outlineLevel="0" collapsed="false">
      <c r="A24" s="0" t="s">
        <v>113</v>
      </c>
      <c r="B24" s="0" t="s">
        <v>89</v>
      </c>
      <c r="C24" s="0" t="s">
        <v>102</v>
      </c>
      <c r="D24" s="0" t="s">
        <v>22</v>
      </c>
      <c r="E24" s="0" t="s">
        <v>103</v>
      </c>
      <c r="F24" s="0" t="s">
        <v>104</v>
      </c>
      <c r="G24" s="0" t="n">
        <v>2000</v>
      </c>
      <c r="H24" s="0" t="s">
        <v>105</v>
      </c>
      <c r="I24" s="4" t="s">
        <v>106</v>
      </c>
      <c r="J24" s="0" t="s">
        <v>114</v>
      </c>
      <c r="K24" s="0" t="s">
        <v>28</v>
      </c>
      <c r="L24" s="0" t="n">
        <v>19.0351978</v>
      </c>
      <c r="M24" s="0" t="n">
        <v>69.7410981</v>
      </c>
      <c r="N24" s="2" t="s">
        <v>29</v>
      </c>
      <c r="O24" s="0" t="s">
        <v>30</v>
      </c>
      <c r="P24" s="0" t="n">
        <v>67</v>
      </c>
      <c r="Q24" s="0" t="n">
        <v>67</v>
      </c>
      <c r="R24" s="0" t="n">
        <v>90</v>
      </c>
      <c r="S24" s="0" t="n">
        <v>80</v>
      </c>
    </row>
    <row r="25" customFormat="false" ht="68.65" hidden="false" customHeight="false" outlineLevel="0" collapsed="false">
      <c r="A25" s="0" t="s">
        <v>115</v>
      </c>
      <c r="B25" s="0" t="s">
        <v>89</v>
      </c>
      <c r="C25" s="0" t="s">
        <v>116</v>
      </c>
      <c r="D25" s="0" t="s">
        <v>22</v>
      </c>
      <c r="E25" s="0" t="s">
        <v>117</v>
      </c>
      <c r="F25" s="0" t="s">
        <v>118</v>
      </c>
      <c r="G25" s="0" t="n">
        <v>4000</v>
      </c>
      <c r="H25" s="0" t="s">
        <v>119</v>
      </c>
      <c r="I25" s="4" t="s">
        <v>120</v>
      </c>
      <c r="J25" s="0" t="s">
        <v>121</v>
      </c>
      <c r="K25" s="0" t="s">
        <v>59</v>
      </c>
      <c r="L25" s="0" t="n">
        <v>17.7386225</v>
      </c>
      <c r="M25" s="0" t="n">
        <v>85.9825031</v>
      </c>
      <c r="N25" s="2" t="s">
        <v>29</v>
      </c>
      <c r="O25" s="0" t="s">
        <v>30</v>
      </c>
      <c r="P25" s="0" t="n">
        <v>52</v>
      </c>
      <c r="Q25" s="0" t="n">
        <v>54</v>
      </c>
      <c r="R25" s="0" t="n">
        <v>86</v>
      </c>
      <c r="S25" s="0" t="n">
        <v>88</v>
      </c>
    </row>
    <row r="26" customFormat="false" ht="68.65" hidden="false" customHeight="false" outlineLevel="0" collapsed="false">
      <c r="A26" s="0" t="s">
        <v>122</v>
      </c>
      <c r="B26" s="0" t="s">
        <v>89</v>
      </c>
      <c r="C26" s="0" t="s">
        <v>116</v>
      </c>
      <c r="D26" s="0" t="s">
        <v>22</v>
      </c>
      <c r="E26" s="0" t="s">
        <v>117</v>
      </c>
      <c r="F26" s="0" t="s">
        <v>118</v>
      </c>
      <c r="G26" s="0" t="n">
        <v>4000</v>
      </c>
      <c r="H26" s="0" t="s">
        <v>119</v>
      </c>
      <c r="I26" s="4" t="s">
        <v>120</v>
      </c>
      <c r="J26" s="0" t="s">
        <v>123</v>
      </c>
      <c r="K26" s="0" t="s">
        <v>59</v>
      </c>
      <c r="L26" s="0" t="n">
        <v>17.7386225</v>
      </c>
      <c r="M26" s="0" t="n">
        <v>83.5225031</v>
      </c>
      <c r="N26" s="2" t="s">
        <v>29</v>
      </c>
      <c r="O26" s="0" t="s">
        <v>30</v>
      </c>
      <c r="P26" s="0" t="n">
        <v>77</v>
      </c>
      <c r="Q26" s="0" t="n">
        <v>80</v>
      </c>
      <c r="R26" s="0" t="n">
        <v>85</v>
      </c>
      <c r="S26" s="0" t="n">
        <v>93</v>
      </c>
    </row>
    <row r="27" customFormat="false" ht="31.75" hidden="false" customHeight="true" outlineLevel="0" collapsed="false">
      <c r="A27" s="0" t="s">
        <v>124</v>
      </c>
      <c r="B27" s="0" t="s">
        <v>125</v>
      </c>
      <c r="C27" s="0" t="s">
        <v>126</v>
      </c>
      <c r="D27" s="0" t="s">
        <v>22</v>
      </c>
      <c r="E27" s="0" t="s">
        <v>127</v>
      </c>
      <c r="F27" s="0" t="s">
        <v>128</v>
      </c>
      <c r="G27" s="0" t="n">
        <v>10000</v>
      </c>
      <c r="K27" s="0" t="s">
        <v>28</v>
      </c>
      <c r="L27" s="0" t="n">
        <v>19.2221978</v>
      </c>
      <c r="M27" s="0" t="n">
        <v>72.7410981</v>
      </c>
      <c r="O27" s="0" t="s">
        <v>129</v>
      </c>
      <c r="P27" s="0" t="n">
        <v>56</v>
      </c>
      <c r="Q27" s="0" t="n">
        <v>59</v>
      </c>
      <c r="R27" s="0" t="n">
        <v>77</v>
      </c>
      <c r="S27" s="0" t="n">
        <v>80</v>
      </c>
    </row>
    <row r="28" customFormat="false" ht="33.5" hidden="false" customHeight="true" outlineLevel="0" collapsed="false">
      <c r="A28" s="0" t="s">
        <v>130</v>
      </c>
      <c r="B28" s="0" t="s">
        <v>125</v>
      </c>
      <c r="C28" s="0" t="s">
        <v>126</v>
      </c>
      <c r="D28" s="0" t="s">
        <v>22</v>
      </c>
      <c r="E28" s="4" t="s">
        <v>131</v>
      </c>
      <c r="F28" s="0" t="s">
        <v>128</v>
      </c>
      <c r="G28" s="0" t="n">
        <v>10000</v>
      </c>
      <c r="K28" s="0" t="s">
        <v>59</v>
      </c>
      <c r="L28" s="0" t="n">
        <v>8.5596766</v>
      </c>
      <c r="M28" s="0" t="n">
        <v>73.878655</v>
      </c>
      <c r="O28" s="0" t="s">
        <v>129</v>
      </c>
      <c r="P28" s="0" t="n">
        <v>88</v>
      </c>
      <c r="Q28" s="0" t="n">
        <v>78</v>
      </c>
      <c r="R28" s="0" t="n">
        <v>90</v>
      </c>
      <c r="S28" s="0" t="n">
        <v>89</v>
      </c>
    </row>
    <row r="29" customFormat="false" ht="35.25" hidden="false" customHeight="true" outlineLevel="0" collapsed="false">
      <c r="A29" s="0" t="s">
        <v>132</v>
      </c>
      <c r="B29" s="0" t="s">
        <v>125</v>
      </c>
      <c r="C29" s="0" t="s">
        <v>126</v>
      </c>
      <c r="D29" s="0" t="s">
        <v>22</v>
      </c>
      <c r="E29" s="4" t="s">
        <v>133</v>
      </c>
      <c r="F29" s="0" t="s">
        <v>134</v>
      </c>
      <c r="G29" s="0" t="n">
        <v>10000</v>
      </c>
      <c r="K29" s="0" t="s">
        <v>75</v>
      </c>
      <c r="L29" s="0" t="n">
        <v>4.9765555</v>
      </c>
      <c r="M29" s="0" t="n">
        <v>74.48099</v>
      </c>
      <c r="O29" s="0" t="s">
        <v>129</v>
      </c>
      <c r="P29" s="0" t="n">
        <v>45</v>
      </c>
      <c r="Q29" s="0" t="n">
        <v>50</v>
      </c>
      <c r="R29" s="0" t="n">
        <v>88</v>
      </c>
      <c r="S29" s="0" t="n">
        <v>90</v>
      </c>
    </row>
    <row r="30" customFormat="false" ht="32.6" hidden="false" customHeight="true" outlineLevel="0" collapsed="false">
      <c r="A30" s="0" t="s">
        <v>135</v>
      </c>
      <c r="B30" s="0" t="s">
        <v>125</v>
      </c>
      <c r="C30" s="4" t="s">
        <v>136</v>
      </c>
      <c r="D30" s="0" t="s">
        <v>22</v>
      </c>
      <c r="E30" s="4" t="s">
        <v>137</v>
      </c>
      <c r="F30" s="4" t="s">
        <v>138</v>
      </c>
      <c r="G30" s="0" t="n">
        <v>12000</v>
      </c>
      <c r="K30" s="0" t="s">
        <v>21</v>
      </c>
      <c r="L30" s="0" t="n">
        <v>21.061936</v>
      </c>
      <c r="M30" s="0" t="n">
        <v>88.0236771</v>
      </c>
      <c r="O30" s="0" t="s">
        <v>129</v>
      </c>
      <c r="P30" s="0" t="n">
        <v>73</v>
      </c>
      <c r="Q30" s="0" t="n">
        <v>73</v>
      </c>
      <c r="R30" s="0" t="n">
        <v>76</v>
      </c>
      <c r="S30" s="0" t="n">
        <v>80</v>
      </c>
    </row>
    <row r="31" customFormat="false" ht="32.6" hidden="false" customHeight="true" outlineLevel="0" collapsed="false">
      <c r="A31" s="0" t="s">
        <v>139</v>
      </c>
      <c r="B31" s="0" t="s">
        <v>140</v>
      </c>
      <c r="C31" s="4" t="s">
        <v>141</v>
      </c>
      <c r="D31" s="0" t="s">
        <v>22</v>
      </c>
      <c r="E31" s="4" t="s">
        <v>142</v>
      </c>
      <c r="F31" s="0" t="s">
        <v>143</v>
      </c>
      <c r="G31" s="0" t="n">
        <v>3000</v>
      </c>
      <c r="K31" s="0" t="s">
        <v>85</v>
      </c>
      <c r="L31" s="0" t="n">
        <v>13.0835542</v>
      </c>
      <c r="M31" s="0" t="n">
        <v>85.2767408</v>
      </c>
      <c r="O31" s="2" t="s">
        <v>72</v>
      </c>
      <c r="P31" s="0" t="n">
        <v>71</v>
      </c>
      <c r="Q31" s="0" t="n">
        <v>75</v>
      </c>
      <c r="R31" s="0" t="n">
        <v>87</v>
      </c>
      <c r="S31" s="0" t="n">
        <v>80</v>
      </c>
    </row>
    <row r="32" customFormat="false" ht="31.75" hidden="false" customHeight="true" outlineLevel="0" collapsed="false">
      <c r="A32" s="2" t="s">
        <v>144</v>
      </c>
      <c r="B32" s="0" t="s">
        <v>140</v>
      </c>
      <c r="C32" s="4" t="s">
        <v>145</v>
      </c>
      <c r="D32" s="0" t="s">
        <v>22</v>
      </c>
      <c r="E32" s="4" t="s">
        <v>146</v>
      </c>
      <c r="F32" s="4" t="s">
        <v>147</v>
      </c>
      <c r="G32" s="0" t="n">
        <v>3000</v>
      </c>
      <c r="K32" s="0" t="s">
        <v>28</v>
      </c>
      <c r="L32" s="0" t="n">
        <v>21.7598098</v>
      </c>
      <c r="M32" s="0" t="n">
        <v>64.1675455</v>
      </c>
      <c r="O32" s="2" t="s">
        <v>72</v>
      </c>
      <c r="P32" s="0" t="n">
        <v>77</v>
      </c>
      <c r="Q32" s="0" t="n">
        <v>78</v>
      </c>
      <c r="R32" s="0" t="n">
        <v>65</v>
      </c>
      <c r="S32" s="0" t="n">
        <v>64</v>
      </c>
    </row>
    <row r="33" customFormat="false" ht="44.1" hidden="false" customHeight="true" outlineLevel="0" collapsed="false">
      <c r="A33" s="0" t="s">
        <v>148</v>
      </c>
      <c r="B33" s="0" t="s">
        <v>140</v>
      </c>
      <c r="C33" s="4" t="s">
        <v>145</v>
      </c>
      <c r="D33" s="0" t="s">
        <v>22</v>
      </c>
      <c r="E33" s="4" t="s">
        <v>149</v>
      </c>
      <c r="F33" s="4" t="s">
        <v>150</v>
      </c>
      <c r="G33" s="0" t="n">
        <v>3000</v>
      </c>
      <c r="K33" s="0" t="s">
        <v>59</v>
      </c>
      <c r="L33" s="0" t="n">
        <v>17.1386225</v>
      </c>
      <c r="M33" s="0" t="n">
        <v>83.1225031</v>
      </c>
      <c r="O33" s="2" t="s">
        <v>72</v>
      </c>
      <c r="P33" s="0" t="n">
        <v>82</v>
      </c>
      <c r="Q33" s="0" t="n">
        <v>88</v>
      </c>
      <c r="R33" s="0" t="n">
        <v>91</v>
      </c>
      <c r="S33" s="0" t="n">
        <v>90</v>
      </c>
    </row>
    <row r="34" customFormat="false" ht="36.15" hidden="false" customHeight="true" outlineLevel="0" collapsed="false">
      <c r="A34" s="0" t="s">
        <v>151</v>
      </c>
      <c r="B34" s="0" t="s">
        <v>140</v>
      </c>
      <c r="C34" s="0" t="s">
        <v>145</v>
      </c>
      <c r="D34" s="0" t="s">
        <v>22</v>
      </c>
      <c r="E34" s="4" t="s">
        <v>149</v>
      </c>
      <c r="F34" s="4" t="s">
        <v>147</v>
      </c>
      <c r="G34" s="0" t="n">
        <v>3000</v>
      </c>
      <c r="K34" s="0" t="s">
        <v>75</v>
      </c>
      <c r="L34" s="0" t="n">
        <v>4.4563456</v>
      </c>
      <c r="M34" s="0" t="n">
        <v>71.9178649</v>
      </c>
      <c r="O34" s="2" t="s">
        <v>72</v>
      </c>
      <c r="P34" s="0" t="n">
        <v>86</v>
      </c>
      <c r="Q34" s="0" t="n">
        <v>84</v>
      </c>
      <c r="R34" s="0" t="n">
        <v>90</v>
      </c>
      <c r="S34" s="0" t="n">
        <v>98</v>
      </c>
    </row>
    <row r="35" customFormat="false" ht="61.75" hidden="false" customHeight="true" outlineLevel="0" collapsed="false">
      <c r="A35" s="0" t="s">
        <v>152</v>
      </c>
      <c r="B35" s="0" t="s">
        <v>140</v>
      </c>
      <c r="C35" s="4" t="s">
        <v>153</v>
      </c>
      <c r="D35" s="0" t="s">
        <v>22</v>
      </c>
      <c r="E35" s="0" t="s">
        <v>154</v>
      </c>
      <c r="F35" s="0" t="s">
        <v>155</v>
      </c>
      <c r="G35" s="0" t="n">
        <v>3000</v>
      </c>
      <c r="K35" s="0" t="s">
        <v>21</v>
      </c>
      <c r="L35" s="0" t="n">
        <v>7.798095</v>
      </c>
      <c r="M35" s="0" t="n">
        <v>91.692677</v>
      </c>
      <c r="O35" s="2" t="s">
        <v>72</v>
      </c>
      <c r="P35" s="0" t="n">
        <v>90</v>
      </c>
      <c r="Q35" s="0" t="n">
        <v>89</v>
      </c>
      <c r="R35" s="0" t="n">
        <v>90</v>
      </c>
      <c r="S35" s="0" t="n">
        <v>98</v>
      </c>
    </row>
    <row r="36" customFormat="false" ht="41.45" hidden="false" customHeight="true" outlineLevel="0" collapsed="false">
      <c r="A36" s="0" t="s">
        <v>156</v>
      </c>
      <c r="B36" s="0" t="s">
        <v>140</v>
      </c>
      <c r="C36" s="0" t="s">
        <v>153</v>
      </c>
      <c r="D36" s="0" t="s">
        <v>22</v>
      </c>
      <c r="E36" s="0" t="s">
        <v>154</v>
      </c>
      <c r="F36" s="0" t="s">
        <v>155</v>
      </c>
      <c r="G36" s="0" t="n">
        <v>3000</v>
      </c>
      <c r="K36" s="0" t="s">
        <v>28</v>
      </c>
      <c r="L36" s="0" t="n">
        <v>19.0821978</v>
      </c>
      <c r="M36" s="0" t="n">
        <v>71.9710981</v>
      </c>
      <c r="O36" s="2" t="s">
        <v>72</v>
      </c>
      <c r="P36" s="0" t="n">
        <v>88</v>
      </c>
      <c r="Q36" s="0" t="n">
        <v>87</v>
      </c>
      <c r="R36" s="0" t="n">
        <v>56</v>
      </c>
      <c r="S36" s="0" t="n">
        <v>57</v>
      </c>
    </row>
    <row r="37" customFormat="false" ht="50.25" hidden="false" customHeight="true" outlineLevel="0" collapsed="false">
      <c r="A37" s="0" t="s">
        <v>157</v>
      </c>
      <c r="B37" s="0" t="s">
        <v>140</v>
      </c>
      <c r="C37" s="0" t="s">
        <v>153</v>
      </c>
      <c r="D37" s="0" t="s">
        <v>22</v>
      </c>
      <c r="E37" s="0" t="s">
        <v>154</v>
      </c>
      <c r="F37" s="0" t="s">
        <v>155</v>
      </c>
      <c r="G37" s="0" t="n">
        <v>3000</v>
      </c>
      <c r="K37" s="0" t="s">
        <v>59</v>
      </c>
      <c r="L37" s="0" t="n">
        <v>8.7857009</v>
      </c>
      <c r="M37" s="0" t="n">
        <v>72.765666</v>
      </c>
      <c r="O37" s="2" t="s">
        <v>72</v>
      </c>
      <c r="P37" s="0" t="n">
        <v>86</v>
      </c>
      <c r="Q37" s="0" t="n">
        <v>87</v>
      </c>
      <c r="R37" s="0" t="n">
        <v>88</v>
      </c>
      <c r="S37" s="0" t="n">
        <v>90</v>
      </c>
    </row>
    <row r="38" customFormat="false" ht="44.95" hidden="false" customHeight="true" outlineLevel="0" collapsed="false">
      <c r="A38" s="0" t="s">
        <v>158</v>
      </c>
      <c r="B38" s="0" t="s">
        <v>65</v>
      </c>
      <c r="C38" s="0" t="s">
        <v>159</v>
      </c>
      <c r="D38" s="0" t="s">
        <v>22</v>
      </c>
      <c r="E38" s="4" t="s">
        <v>160</v>
      </c>
      <c r="F38" s="0" t="s">
        <v>150</v>
      </c>
      <c r="G38" s="0" t="n">
        <v>4850</v>
      </c>
      <c r="K38" s="0" t="s">
        <v>85</v>
      </c>
      <c r="L38" s="0" t="n">
        <v>13.0835542</v>
      </c>
      <c r="M38" s="0" t="n">
        <v>80.5767408</v>
      </c>
      <c r="O38" s="0" t="s">
        <v>30</v>
      </c>
      <c r="P38" s="0" t="n">
        <v>78</v>
      </c>
      <c r="Q38" s="0" t="n">
        <v>80</v>
      </c>
      <c r="R38" s="0" t="n">
        <v>89</v>
      </c>
      <c r="S38" s="0" t="n">
        <v>78</v>
      </c>
    </row>
    <row r="39" customFormat="false" ht="40.55" hidden="false" customHeight="true" outlineLevel="0" collapsed="false">
      <c r="A39" s="0" t="s">
        <v>161</v>
      </c>
      <c r="B39" s="0" t="s">
        <v>65</v>
      </c>
      <c r="C39" s="0" t="s">
        <v>159</v>
      </c>
      <c r="D39" s="0" t="s">
        <v>22</v>
      </c>
      <c r="E39" s="4" t="s">
        <v>160</v>
      </c>
      <c r="F39" s="0" t="s">
        <v>150</v>
      </c>
      <c r="G39" s="0" t="n">
        <v>4850</v>
      </c>
      <c r="K39" s="0" t="s">
        <v>28</v>
      </c>
      <c r="L39" s="0" t="n">
        <v>19.0481978</v>
      </c>
      <c r="M39" s="0" t="n">
        <v>72.7410981</v>
      </c>
      <c r="O39" s="0" t="s">
        <v>30</v>
      </c>
      <c r="P39" s="0" t="n">
        <v>88</v>
      </c>
      <c r="Q39" s="0" t="n">
        <v>90</v>
      </c>
      <c r="R39" s="0" t="n">
        <v>90</v>
      </c>
      <c r="S39" s="0" t="n">
        <v>95</v>
      </c>
    </row>
    <row r="40" customFormat="false" ht="44.95" hidden="false" customHeight="true" outlineLevel="0" collapsed="false">
      <c r="A40" s="0" t="s">
        <v>162</v>
      </c>
      <c r="B40" s="0" t="s">
        <v>65</v>
      </c>
      <c r="C40" s="0" t="s">
        <v>159</v>
      </c>
      <c r="D40" s="0" t="s">
        <v>22</v>
      </c>
      <c r="E40" s="0" t="s">
        <v>163</v>
      </c>
      <c r="F40" s="0" t="s">
        <v>150</v>
      </c>
      <c r="G40" s="0" t="n">
        <v>4850</v>
      </c>
      <c r="K40" s="0" t="s">
        <v>59</v>
      </c>
      <c r="L40" s="0" t="n">
        <v>17.7386225</v>
      </c>
      <c r="M40" s="0" t="n">
        <v>83.3825031</v>
      </c>
      <c r="O40" s="0" t="s">
        <v>30</v>
      </c>
      <c r="P40" s="0" t="n">
        <v>56</v>
      </c>
      <c r="Q40" s="0" t="n">
        <v>60</v>
      </c>
      <c r="R40" s="0" t="n">
        <v>79</v>
      </c>
      <c r="S40" s="0" t="n">
        <v>88</v>
      </c>
    </row>
    <row r="41" customFormat="false" ht="41.45" hidden="false" customHeight="true" outlineLevel="0" collapsed="false">
      <c r="A41" s="0" t="s">
        <v>164</v>
      </c>
      <c r="B41" s="0" t="s">
        <v>65</v>
      </c>
      <c r="C41" s="0" t="s">
        <v>159</v>
      </c>
      <c r="D41" s="0" t="s">
        <v>22</v>
      </c>
      <c r="E41" s="0" t="s">
        <v>163</v>
      </c>
      <c r="F41" s="0" t="s">
        <v>150</v>
      </c>
      <c r="G41" s="0" t="n">
        <v>4850</v>
      </c>
      <c r="K41" s="0" t="s">
        <v>75</v>
      </c>
      <c r="L41" s="0" t="n">
        <v>9.7823428</v>
      </c>
      <c r="M41" s="0" t="n">
        <v>76.1608452</v>
      </c>
      <c r="O41" s="0" t="s">
        <v>30</v>
      </c>
      <c r="P41" s="0" t="n">
        <v>77</v>
      </c>
      <c r="Q41" s="0" t="n">
        <v>80</v>
      </c>
      <c r="R41" s="0" t="n">
        <v>85</v>
      </c>
      <c r="S41" s="0" t="n">
        <v>78</v>
      </c>
    </row>
    <row r="42" customFormat="false" ht="38.8" hidden="false" customHeight="true" outlineLevel="0" collapsed="false">
      <c r="A42" s="0" t="s">
        <v>165</v>
      </c>
      <c r="B42" s="0" t="s">
        <v>65</v>
      </c>
      <c r="C42" s="0" t="s">
        <v>159</v>
      </c>
      <c r="D42" s="0" t="s">
        <v>22</v>
      </c>
      <c r="E42" s="0" t="s">
        <v>163</v>
      </c>
      <c r="F42" s="0" t="s">
        <v>150</v>
      </c>
      <c r="G42" s="0" t="n">
        <v>4850</v>
      </c>
      <c r="K42" s="0" t="s">
        <v>21</v>
      </c>
      <c r="L42" s="0" t="n">
        <v>10.661984</v>
      </c>
      <c r="M42" s="0" t="n">
        <v>95.5389112</v>
      </c>
      <c r="O42" s="0" t="s">
        <v>30</v>
      </c>
      <c r="P42" s="0" t="n">
        <v>98</v>
      </c>
      <c r="Q42" s="0" t="n">
        <v>99</v>
      </c>
      <c r="R42" s="0" t="n">
        <v>82</v>
      </c>
      <c r="S42" s="0" t="n">
        <v>90</v>
      </c>
    </row>
    <row r="43" customFormat="false" ht="82.05" hidden="false" customHeight="true" outlineLevel="0" collapsed="false">
      <c r="A43" s="0" t="s">
        <v>166</v>
      </c>
      <c r="B43" s="0" t="s">
        <v>167</v>
      </c>
      <c r="C43" s="2" t="s">
        <v>168</v>
      </c>
      <c r="D43" s="0" t="s">
        <v>22</v>
      </c>
      <c r="E43" s="4" t="s">
        <v>169</v>
      </c>
      <c r="F43" s="0" t="s">
        <v>170</v>
      </c>
      <c r="G43" s="0" t="n">
        <v>3700</v>
      </c>
      <c r="H43" s="0" t="s">
        <v>171</v>
      </c>
      <c r="I43" s="4" t="s">
        <v>172</v>
      </c>
      <c r="J43" s="0" t="s">
        <v>173</v>
      </c>
      <c r="K43" s="0" t="s">
        <v>174</v>
      </c>
      <c r="L43" s="0" t="n">
        <v>17.332368</v>
      </c>
      <c r="M43" s="0" t="n">
        <v>69.19114</v>
      </c>
      <c r="O43" s="0" t="s">
        <v>175</v>
      </c>
      <c r="P43" s="0" t="n">
        <v>78</v>
      </c>
      <c r="Q43" s="0" t="n">
        <v>80</v>
      </c>
      <c r="R43" s="0" t="n">
        <v>89</v>
      </c>
      <c r="S43" s="0" t="n">
        <v>90</v>
      </c>
    </row>
    <row r="44" customFormat="false" ht="79.85" hidden="false" customHeight="false" outlineLevel="0" collapsed="false">
      <c r="A44" s="0" t="s">
        <v>176</v>
      </c>
      <c r="B44" s="0" t="s">
        <v>167</v>
      </c>
      <c r="C44" s="2" t="s">
        <v>168</v>
      </c>
      <c r="D44" s="0" t="s">
        <v>22</v>
      </c>
      <c r="E44" s="4" t="s">
        <v>169</v>
      </c>
      <c r="F44" s="4" t="s">
        <v>177</v>
      </c>
      <c r="G44" s="0" t="n">
        <v>3700</v>
      </c>
      <c r="H44" s="0" t="s">
        <v>171</v>
      </c>
      <c r="I44" s="4" t="s">
        <v>172</v>
      </c>
      <c r="J44" s="0" t="s">
        <v>178</v>
      </c>
      <c r="K44" s="0" t="s">
        <v>75</v>
      </c>
      <c r="L44" s="0" t="n">
        <v>14.5582011</v>
      </c>
      <c r="M44" s="0" t="n">
        <v>71.7719996</v>
      </c>
      <c r="O44" s="0" t="s">
        <v>175</v>
      </c>
      <c r="P44" s="0" t="n">
        <v>89</v>
      </c>
      <c r="Q44" s="0" t="n">
        <v>90</v>
      </c>
      <c r="R44" s="0" t="n">
        <v>92</v>
      </c>
      <c r="S44" s="0" t="n">
        <v>80</v>
      </c>
    </row>
    <row r="45" customFormat="false" ht="79.85" hidden="false" customHeight="false" outlineLevel="0" collapsed="false">
      <c r="A45" s="0" t="s">
        <v>179</v>
      </c>
      <c r="B45" s="0" t="s">
        <v>167</v>
      </c>
      <c r="C45" s="2" t="s">
        <v>168</v>
      </c>
      <c r="D45" s="0" t="s">
        <v>22</v>
      </c>
      <c r="E45" s="4" t="s">
        <v>169</v>
      </c>
      <c r="F45" s="0" t="s">
        <v>170</v>
      </c>
      <c r="G45" s="0" t="n">
        <v>3700</v>
      </c>
      <c r="H45" s="0" t="s">
        <v>171</v>
      </c>
      <c r="I45" s="4" t="s">
        <v>172</v>
      </c>
      <c r="J45" s="0" t="s">
        <v>180</v>
      </c>
      <c r="K45" s="0" t="s">
        <v>174</v>
      </c>
      <c r="L45" s="0" t="n">
        <v>12.2644812</v>
      </c>
      <c r="M45" s="0" t="n">
        <v>82.3661734</v>
      </c>
      <c r="O45" s="0" t="s">
        <v>175</v>
      </c>
      <c r="P45" s="0" t="n">
        <v>88</v>
      </c>
      <c r="Q45" s="0" t="n">
        <v>90</v>
      </c>
      <c r="R45" s="0" t="n">
        <v>92</v>
      </c>
      <c r="S45" s="0" t="n">
        <v>94</v>
      </c>
    </row>
    <row r="46" customFormat="false" ht="79.85" hidden="false" customHeight="false" outlineLevel="0" collapsed="false">
      <c r="A46" s="0" t="s">
        <v>181</v>
      </c>
      <c r="B46" s="0" t="s">
        <v>167</v>
      </c>
      <c r="C46" s="0" t="s">
        <v>168</v>
      </c>
      <c r="D46" s="0" t="s">
        <v>22</v>
      </c>
      <c r="E46" s="4" t="s">
        <v>169</v>
      </c>
      <c r="F46" s="4" t="s">
        <v>177</v>
      </c>
      <c r="G46" s="0" t="n">
        <v>3700</v>
      </c>
      <c r="H46" s="0" t="s">
        <v>171</v>
      </c>
      <c r="I46" s="4" t="s">
        <v>172</v>
      </c>
      <c r="J46" s="0" t="s">
        <v>182</v>
      </c>
      <c r="K46" s="0" t="s">
        <v>85</v>
      </c>
      <c r="L46" s="0" t="n">
        <v>17.983692</v>
      </c>
      <c r="M46" s="0" t="n">
        <v>87.671275</v>
      </c>
      <c r="O46" s="0" t="s">
        <v>175</v>
      </c>
      <c r="P46" s="0" t="n">
        <v>82</v>
      </c>
      <c r="Q46" s="0" t="n">
        <v>80</v>
      </c>
      <c r="R46" s="0" t="n">
        <v>78</v>
      </c>
      <c r="S46" s="0" t="n">
        <v>82</v>
      </c>
    </row>
    <row r="47" customFormat="false" ht="85.55" hidden="false" customHeight="true" outlineLevel="0" collapsed="false">
      <c r="A47" s="0" t="s">
        <v>183</v>
      </c>
      <c r="B47" s="0" t="s">
        <v>167</v>
      </c>
      <c r="C47" s="0" t="s">
        <v>184</v>
      </c>
      <c r="D47" s="0" t="s">
        <v>22</v>
      </c>
      <c r="E47" s="0" t="s">
        <v>185</v>
      </c>
      <c r="F47" s="0" t="s">
        <v>186</v>
      </c>
      <c r="G47" s="4" t="n">
        <v>7000</v>
      </c>
      <c r="H47" s="4" t="s">
        <v>187</v>
      </c>
      <c r="I47" s="4" t="s">
        <v>188</v>
      </c>
      <c r="J47" s="0" t="s">
        <v>189</v>
      </c>
      <c r="K47" s="0" t="s">
        <v>28</v>
      </c>
      <c r="L47" s="0" t="n">
        <v>19.01978</v>
      </c>
      <c r="M47" s="0" t="n">
        <v>72.7981</v>
      </c>
      <c r="O47" s="0" t="s">
        <v>175</v>
      </c>
      <c r="P47" s="0" t="n">
        <v>79</v>
      </c>
      <c r="Q47" s="0" t="n">
        <v>90</v>
      </c>
      <c r="R47" s="0" t="n">
        <v>80</v>
      </c>
      <c r="S47" s="0" t="n">
        <v>85</v>
      </c>
    </row>
    <row r="48" customFormat="false" ht="68.65" hidden="false" customHeight="false" outlineLevel="0" collapsed="false">
      <c r="A48" s="0" t="s">
        <v>190</v>
      </c>
      <c r="B48" s="0" t="s">
        <v>167</v>
      </c>
      <c r="C48" s="0" t="s">
        <v>184</v>
      </c>
      <c r="D48" s="0" t="s">
        <v>22</v>
      </c>
      <c r="E48" s="0" t="s">
        <v>185</v>
      </c>
      <c r="F48" s="0" t="s">
        <v>186</v>
      </c>
      <c r="G48" s="4" t="n">
        <v>7000</v>
      </c>
      <c r="H48" s="4" t="s">
        <v>187</v>
      </c>
      <c r="I48" s="4" t="s">
        <v>188</v>
      </c>
      <c r="J48" s="0" t="s">
        <v>191</v>
      </c>
      <c r="K48" s="0" t="s">
        <v>28</v>
      </c>
      <c r="L48" s="0" t="n">
        <v>19.0132978</v>
      </c>
      <c r="M48" s="0" t="n">
        <v>72.796581</v>
      </c>
      <c r="O48" s="0" t="s">
        <v>175</v>
      </c>
      <c r="P48" s="0" t="n">
        <v>89</v>
      </c>
      <c r="Q48" s="0" t="n">
        <v>90</v>
      </c>
      <c r="R48" s="0" t="n">
        <v>91</v>
      </c>
      <c r="S48" s="0" t="n">
        <v>92</v>
      </c>
    </row>
    <row r="49" customFormat="false" ht="68.65" hidden="false" customHeight="false" outlineLevel="0" collapsed="false">
      <c r="A49" s="0" t="s">
        <v>192</v>
      </c>
      <c r="B49" s="0" t="s">
        <v>167</v>
      </c>
      <c r="C49" s="0" t="s">
        <v>184</v>
      </c>
      <c r="D49" s="0" t="s">
        <v>22</v>
      </c>
      <c r="E49" s="0" t="s">
        <v>185</v>
      </c>
      <c r="F49" s="0" t="s">
        <v>186</v>
      </c>
      <c r="G49" s="4" t="n">
        <v>7000</v>
      </c>
      <c r="H49" s="4" t="s">
        <v>187</v>
      </c>
      <c r="I49" s="4" t="s">
        <v>188</v>
      </c>
      <c r="J49" s="0" t="s">
        <v>193</v>
      </c>
      <c r="K49" s="0" t="s">
        <v>28</v>
      </c>
      <c r="L49" s="0" t="n">
        <v>19.01378</v>
      </c>
      <c r="M49" s="0" t="n">
        <v>72.796581</v>
      </c>
      <c r="O49" s="0" t="s">
        <v>175</v>
      </c>
      <c r="P49" s="0" t="n">
        <v>80</v>
      </c>
      <c r="Q49" s="0" t="n">
        <v>78</v>
      </c>
      <c r="R49" s="0" t="n">
        <v>82</v>
      </c>
      <c r="S49" s="0" t="n">
        <v>82</v>
      </c>
    </row>
    <row r="50" customFormat="false" ht="73.2" hidden="false" customHeight="true" outlineLevel="0" collapsed="false">
      <c r="A50" s="0" t="s">
        <v>194</v>
      </c>
      <c r="B50" s="0" t="s">
        <v>167</v>
      </c>
      <c r="C50" s="0" t="s">
        <v>184</v>
      </c>
      <c r="D50" s="0" t="s">
        <v>22</v>
      </c>
      <c r="E50" s="0" t="s">
        <v>185</v>
      </c>
      <c r="F50" s="0" t="s">
        <v>186</v>
      </c>
      <c r="G50" s="4" t="n">
        <v>7000</v>
      </c>
      <c r="H50" s="4" t="s">
        <v>187</v>
      </c>
      <c r="I50" s="4" t="s">
        <v>195</v>
      </c>
      <c r="J50" s="0" t="s">
        <v>196</v>
      </c>
      <c r="K50" s="0" t="s">
        <v>59</v>
      </c>
      <c r="L50" s="0" t="n">
        <v>17.76225</v>
      </c>
      <c r="M50" s="0" t="n">
        <v>83.38031</v>
      </c>
      <c r="O50" s="0" t="s">
        <v>175</v>
      </c>
      <c r="P50" s="0" t="n">
        <v>78</v>
      </c>
      <c r="Q50" s="0" t="n">
        <v>77</v>
      </c>
      <c r="R50" s="0" t="n">
        <v>76</v>
      </c>
      <c r="S50" s="0" t="n">
        <v>79</v>
      </c>
    </row>
    <row r="51" customFormat="false" ht="64.4" hidden="false" customHeight="true" outlineLevel="0" collapsed="false">
      <c r="A51" s="0" t="s">
        <v>197</v>
      </c>
      <c r="B51" s="0" t="s">
        <v>167</v>
      </c>
      <c r="C51" s="0" t="s">
        <v>184</v>
      </c>
      <c r="D51" s="0" t="s">
        <v>22</v>
      </c>
      <c r="E51" s="0" t="s">
        <v>185</v>
      </c>
      <c r="F51" s="0" t="s">
        <v>186</v>
      </c>
      <c r="G51" s="4" t="n">
        <v>7000</v>
      </c>
      <c r="H51" s="4" t="s">
        <v>187</v>
      </c>
      <c r="I51" s="4" t="s">
        <v>188</v>
      </c>
      <c r="J51" s="0" t="s">
        <v>198</v>
      </c>
      <c r="K51" s="0" t="s">
        <v>75</v>
      </c>
      <c r="L51" s="0" t="n">
        <v>4.45345</v>
      </c>
      <c r="M51" s="0" t="n">
        <v>71.98649</v>
      </c>
      <c r="O51" s="0" t="s">
        <v>175</v>
      </c>
      <c r="P51" s="0" t="n">
        <v>81</v>
      </c>
      <c r="Q51" s="0" t="n">
        <v>82</v>
      </c>
      <c r="R51" s="0" t="n">
        <v>89</v>
      </c>
      <c r="S51" s="0" t="n">
        <v>92</v>
      </c>
    </row>
    <row r="52" customFormat="false" ht="69.7" hidden="false" customHeight="false" outlineLevel="0" collapsed="false">
      <c r="A52" s="0" t="s">
        <v>199</v>
      </c>
      <c r="B52" s="0" t="s">
        <v>167</v>
      </c>
      <c r="C52" s="0" t="s">
        <v>184</v>
      </c>
      <c r="D52" s="0" t="s">
        <v>22</v>
      </c>
      <c r="E52" s="0" t="s">
        <v>185</v>
      </c>
      <c r="F52" s="0" t="s">
        <v>186</v>
      </c>
      <c r="G52" s="4" t="n">
        <v>7000</v>
      </c>
      <c r="H52" s="4" t="s">
        <v>187</v>
      </c>
      <c r="I52" s="4" t="s">
        <v>188</v>
      </c>
      <c r="J52" s="0" t="s">
        <v>200</v>
      </c>
      <c r="K52" s="0" t="s">
        <v>75</v>
      </c>
      <c r="L52" s="0" t="n">
        <v>4.45456</v>
      </c>
      <c r="M52" s="0" t="n">
        <v>71.917864</v>
      </c>
      <c r="O52" s="0" t="s">
        <v>175</v>
      </c>
      <c r="P52" s="0" t="n">
        <v>80</v>
      </c>
      <c r="Q52" s="0" t="n">
        <v>78</v>
      </c>
      <c r="R52" s="0" t="n">
        <v>89</v>
      </c>
      <c r="S52" s="0" t="n">
        <v>92</v>
      </c>
    </row>
    <row r="53" customFormat="false" ht="35.25" hidden="false" customHeight="false" outlineLevel="0" collapsed="false">
      <c r="A53" s="0" t="s">
        <v>201</v>
      </c>
      <c r="B53" s="0" t="s">
        <v>202</v>
      </c>
      <c r="C53" s="0" t="s">
        <v>203</v>
      </c>
      <c r="D53" s="0" t="s">
        <v>204</v>
      </c>
      <c r="E53" s="0" t="s">
        <v>205</v>
      </c>
      <c r="F53" s="0" t="s">
        <v>206</v>
      </c>
      <c r="G53" s="4" t="n">
        <v>7001</v>
      </c>
      <c r="H53" s="0" t="s">
        <v>25</v>
      </c>
      <c r="I53" s="4" t="s">
        <v>207</v>
      </c>
      <c r="J53" s="0" t="s">
        <v>208</v>
      </c>
      <c r="K53" s="0" t="s">
        <v>209</v>
      </c>
      <c r="L53" s="0" t="n">
        <v>38.8936708</v>
      </c>
      <c r="M53" s="0" t="n">
        <v>-77.1546618</v>
      </c>
      <c r="O53" s="0" t="s">
        <v>129</v>
      </c>
      <c r="P53" s="0" t="n">
        <v>67</v>
      </c>
      <c r="Q53" s="0" t="n">
        <v>57</v>
      </c>
      <c r="R53" s="0" t="n">
        <v>90</v>
      </c>
      <c r="S53" s="0" t="n">
        <v>94</v>
      </c>
    </row>
    <row r="54" customFormat="false" ht="113.4" hidden="false" customHeight="false" outlineLevel="0" collapsed="false">
      <c r="A54" s="0" t="s">
        <v>210</v>
      </c>
      <c r="B54" s="0" t="s">
        <v>20</v>
      </c>
      <c r="C54" s="0" t="s">
        <v>211</v>
      </c>
      <c r="D54" s="0" t="s">
        <v>204</v>
      </c>
      <c r="E54" s="0" t="s">
        <v>212</v>
      </c>
      <c r="F54" s="4" t="s">
        <v>213</v>
      </c>
      <c r="G54" s="4" t="n">
        <v>7002</v>
      </c>
      <c r="H54" s="4" t="s">
        <v>214</v>
      </c>
      <c r="I54" s="4" t="s">
        <v>215</v>
      </c>
      <c r="J54" s="0" t="s">
        <v>216</v>
      </c>
      <c r="K54" s="0" t="s">
        <v>217</v>
      </c>
      <c r="L54" s="0" t="n">
        <v>36.626212</v>
      </c>
      <c r="M54" s="0" t="n">
        <v>-6.3861167</v>
      </c>
      <c r="O54" s="0" t="s">
        <v>175</v>
      </c>
      <c r="P54" s="0" t="n">
        <v>82</v>
      </c>
      <c r="Q54" s="0" t="n">
        <v>84</v>
      </c>
      <c r="R54" s="0" t="n">
        <v>89</v>
      </c>
      <c r="S54" s="0" t="n">
        <v>91</v>
      </c>
    </row>
    <row r="55" customFormat="false" ht="113.4" hidden="false" customHeight="false" outlineLevel="0" collapsed="false">
      <c r="A55" s="0" t="s">
        <v>218</v>
      </c>
      <c r="B55" s="0" t="s">
        <v>20</v>
      </c>
      <c r="C55" s="0" t="s">
        <v>211</v>
      </c>
      <c r="D55" s="0" t="s">
        <v>204</v>
      </c>
      <c r="E55" s="4" t="s">
        <v>219</v>
      </c>
      <c r="F55" s="4" t="s">
        <v>220</v>
      </c>
      <c r="G55" s="4" t="n">
        <v>7003</v>
      </c>
      <c r="H55" s="4" t="s">
        <v>214</v>
      </c>
      <c r="I55" s="4" t="s">
        <v>221</v>
      </c>
      <c r="J55" s="0" t="s">
        <v>222</v>
      </c>
      <c r="K55" s="0" t="s">
        <v>223</v>
      </c>
      <c r="L55" s="0" t="n">
        <v>52.6727141</v>
      </c>
      <c r="M55" s="0" t="n">
        <v>0.389087</v>
      </c>
      <c r="O55" s="0" t="s">
        <v>175</v>
      </c>
      <c r="P55" s="0" t="n">
        <v>91</v>
      </c>
      <c r="Q55" s="0" t="n">
        <v>76</v>
      </c>
      <c r="R55" s="0" t="n">
        <v>90</v>
      </c>
      <c r="S55" s="0" t="n">
        <v>92</v>
      </c>
    </row>
    <row r="56" customFormat="false" ht="113.4" hidden="false" customHeight="false" outlineLevel="0" collapsed="false">
      <c r="A56" s="0" t="s">
        <v>224</v>
      </c>
      <c r="B56" s="0" t="s">
        <v>20</v>
      </c>
      <c r="C56" s="0" t="s">
        <v>211</v>
      </c>
      <c r="D56" s="0" t="s">
        <v>204</v>
      </c>
      <c r="E56" s="2" t="s">
        <v>212</v>
      </c>
      <c r="F56" s="2" t="s">
        <v>225</v>
      </c>
      <c r="G56" s="4" t="n">
        <v>7004</v>
      </c>
      <c r="H56" s="4" t="s">
        <v>214</v>
      </c>
      <c r="I56" s="4" t="s">
        <v>226</v>
      </c>
      <c r="J56" s="4" t="s">
        <v>227</v>
      </c>
      <c r="K56" s="0" t="s">
        <v>228</v>
      </c>
      <c r="L56" s="0" t="n">
        <v>35.2601108</v>
      </c>
      <c r="M56" s="0" t="n">
        <v>139.5915011</v>
      </c>
      <c r="O56" s="0" t="s">
        <v>175</v>
      </c>
      <c r="P56" s="0" t="n">
        <v>89</v>
      </c>
      <c r="Q56" s="0" t="n">
        <v>90</v>
      </c>
      <c r="R56" s="0" t="n">
        <v>92</v>
      </c>
      <c r="S56" s="0" t="n">
        <v>93</v>
      </c>
    </row>
    <row r="57" customFormat="false" ht="113.4" hidden="false" customHeight="false" outlineLevel="0" collapsed="false">
      <c r="A57" s="0" t="s">
        <v>229</v>
      </c>
      <c r="B57" s="0" t="s">
        <v>20</v>
      </c>
      <c r="C57" s="0" t="s">
        <v>211</v>
      </c>
      <c r="D57" s="0" t="s">
        <v>204</v>
      </c>
      <c r="E57" s="2" t="s">
        <v>212</v>
      </c>
      <c r="F57" s="2" t="s">
        <v>230</v>
      </c>
      <c r="G57" s="4" t="n">
        <v>7005</v>
      </c>
      <c r="H57" s="4" t="s">
        <v>214</v>
      </c>
      <c r="I57" s="4" t="s">
        <v>226</v>
      </c>
      <c r="J57" s="0" t="s">
        <v>231</v>
      </c>
      <c r="K57" s="0" t="s">
        <v>228</v>
      </c>
      <c r="L57" s="0" t="n">
        <v>35.2601108</v>
      </c>
      <c r="M57" s="0" t="n">
        <v>139.5915011</v>
      </c>
      <c r="O57" s="0" t="s">
        <v>175</v>
      </c>
      <c r="P57" s="0" t="n">
        <v>76</v>
      </c>
      <c r="Q57" s="0" t="n">
        <v>71</v>
      </c>
      <c r="R57" s="0" t="n">
        <v>89</v>
      </c>
      <c r="S57" s="0" t="n">
        <v>83</v>
      </c>
    </row>
    <row r="58" customFormat="false" ht="125.25" hidden="false" customHeight="false" outlineLevel="0" collapsed="false">
      <c r="A58" s="0" t="s">
        <v>232</v>
      </c>
      <c r="B58" s="0" t="s">
        <v>20</v>
      </c>
      <c r="C58" s="0" t="s">
        <v>211</v>
      </c>
      <c r="D58" s="0" t="s">
        <v>204</v>
      </c>
      <c r="E58" s="2" t="s">
        <v>233</v>
      </c>
      <c r="F58" s="2" t="s">
        <v>234</v>
      </c>
      <c r="G58" s="4" t="n">
        <v>7006</v>
      </c>
      <c r="H58" s="4" t="s">
        <v>214</v>
      </c>
      <c r="I58" s="4" t="s">
        <v>235</v>
      </c>
      <c r="J58" s="0" t="s">
        <v>236</v>
      </c>
      <c r="K58" s="0" t="s">
        <v>223</v>
      </c>
      <c r="L58" s="0" t="n">
        <v>52.6727141</v>
      </c>
      <c r="M58" s="0" t="n">
        <v>0.389087</v>
      </c>
      <c r="O58" s="0" t="s">
        <v>175</v>
      </c>
      <c r="P58" s="0" t="n">
        <v>83</v>
      </c>
      <c r="Q58" s="0" t="n">
        <v>79</v>
      </c>
      <c r="R58" s="0" t="n">
        <v>90</v>
      </c>
      <c r="S58" s="0" t="n">
        <v>99</v>
      </c>
    </row>
    <row r="59" customFormat="false" ht="114.7" hidden="false" customHeight="false" outlineLevel="0" collapsed="false">
      <c r="A59" s="0" t="s">
        <v>237</v>
      </c>
      <c r="B59" s="0" t="s">
        <v>20</v>
      </c>
      <c r="C59" s="0" t="s">
        <v>211</v>
      </c>
      <c r="D59" s="0" t="s">
        <v>204</v>
      </c>
      <c r="E59" s="2" t="s">
        <v>212</v>
      </c>
      <c r="F59" s="2" t="s">
        <v>230</v>
      </c>
      <c r="G59" s="4" t="n">
        <v>7007</v>
      </c>
      <c r="H59" s="4" t="s">
        <v>214</v>
      </c>
      <c r="I59" s="4" t="s">
        <v>238</v>
      </c>
      <c r="J59" s="0" t="s">
        <v>239</v>
      </c>
      <c r="K59" s="0" t="s">
        <v>240</v>
      </c>
      <c r="L59" s="0" t="n">
        <v>30.3886194</v>
      </c>
      <c r="M59" s="0" t="n">
        <v>-81.4087041</v>
      </c>
      <c r="O59" s="0" t="s">
        <v>175</v>
      </c>
      <c r="P59" s="0" t="n">
        <v>85</v>
      </c>
      <c r="Q59" s="0" t="n">
        <v>78</v>
      </c>
      <c r="R59" s="0" t="n">
        <v>79</v>
      </c>
      <c r="S59" s="0" t="n">
        <v>89</v>
      </c>
    </row>
    <row r="60" customFormat="false" ht="125.25" hidden="false" customHeight="false" outlineLevel="0" collapsed="false">
      <c r="A60" s="0" t="s">
        <v>241</v>
      </c>
      <c r="B60" s="0" t="s">
        <v>20</v>
      </c>
      <c r="C60" s="0" t="s">
        <v>211</v>
      </c>
      <c r="D60" s="0" t="s">
        <v>204</v>
      </c>
      <c r="E60" s="2" t="s">
        <v>242</v>
      </c>
      <c r="F60" s="2" t="s">
        <v>225</v>
      </c>
      <c r="G60" s="4" t="n">
        <v>7008</v>
      </c>
      <c r="H60" s="4" t="s">
        <v>214</v>
      </c>
      <c r="I60" s="4" t="s">
        <v>243</v>
      </c>
      <c r="J60" s="0" t="s">
        <v>244</v>
      </c>
      <c r="K60" s="0" t="s">
        <v>245</v>
      </c>
      <c r="L60" s="0" t="n">
        <v>21.3548578</v>
      </c>
      <c r="M60" s="0" t="n">
        <v>-158.0118351</v>
      </c>
      <c r="O60" s="0" t="s">
        <v>175</v>
      </c>
      <c r="P60" s="0" t="n">
        <v>95</v>
      </c>
      <c r="Q60" s="0" t="n">
        <v>90</v>
      </c>
      <c r="R60" s="0" t="n">
        <v>99</v>
      </c>
      <c r="S60" s="0" t="n">
        <v>100</v>
      </c>
    </row>
    <row r="61" customFormat="false" ht="113.4" hidden="false" customHeight="false" outlineLevel="0" collapsed="false">
      <c r="A61" s="0" t="s">
        <v>246</v>
      </c>
      <c r="B61" s="0" t="s">
        <v>20</v>
      </c>
      <c r="C61" s="0" t="s">
        <v>211</v>
      </c>
      <c r="D61" s="0" t="s">
        <v>204</v>
      </c>
      <c r="E61" s="2" t="s">
        <v>247</v>
      </c>
      <c r="F61" s="2" t="s">
        <v>248</v>
      </c>
      <c r="G61" s="4" t="n">
        <v>7009</v>
      </c>
      <c r="H61" s="4" t="s">
        <v>214</v>
      </c>
      <c r="I61" s="4" t="s">
        <v>238</v>
      </c>
      <c r="J61" s="0" t="s">
        <v>249</v>
      </c>
      <c r="K61" s="0" t="s">
        <v>240</v>
      </c>
      <c r="L61" s="0" t="n">
        <v>30.3886194</v>
      </c>
      <c r="M61" s="0" t="n">
        <v>-81.4087041</v>
      </c>
      <c r="O61" s="0" t="s">
        <v>175</v>
      </c>
      <c r="P61" s="0" t="n">
        <v>90</v>
      </c>
      <c r="Q61" s="0" t="n">
        <v>91</v>
      </c>
      <c r="R61" s="0" t="n">
        <v>92</v>
      </c>
      <c r="S61" s="0" t="n">
        <v>98</v>
      </c>
    </row>
    <row r="62" customFormat="false" ht="113.4" hidden="false" customHeight="false" outlineLevel="0" collapsed="false">
      <c r="A62" s="0" t="s">
        <v>250</v>
      </c>
      <c r="B62" s="0" t="s">
        <v>20</v>
      </c>
      <c r="C62" s="0" t="s">
        <v>211</v>
      </c>
      <c r="D62" s="0" t="s">
        <v>204</v>
      </c>
      <c r="E62" s="2" t="s">
        <v>212</v>
      </c>
      <c r="F62" s="2" t="s">
        <v>248</v>
      </c>
      <c r="G62" s="4" t="n">
        <v>7010</v>
      </c>
      <c r="H62" s="4" t="s">
        <v>214</v>
      </c>
      <c r="I62" s="4" t="s">
        <v>238</v>
      </c>
      <c r="J62" s="0" t="s">
        <v>251</v>
      </c>
      <c r="K62" s="0" t="s">
        <v>252</v>
      </c>
      <c r="L62" s="0" t="n">
        <v>32.8242404</v>
      </c>
      <c r="M62" s="0" t="n">
        <v>-117.3891737</v>
      </c>
      <c r="O62" s="0" t="s">
        <v>175</v>
      </c>
      <c r="P62" s="0" t="n">
        <v>81</v>
      </c>
      <c r="Q62" s="0" t="n">
        <v>77</v>
      </c>
      <c r="R62" s="0" t="n">
        <v>76</v>
      </c>
      <c r="S62" s="0" t="n">
        <v>78</v>
      </c>
    </row>
    <row r="63" customFormat="false" ht="113.4" hidden="false" customHeight="false" outlineLevel="0" collapsed="false">
      <c r="A63" s="0" t="s">
        <v>253</v>
      </c>
      <c r="B63" s="0" t="s">
        <v>20</v>
      </c>
      <c r="C63" s="0" t="s">
        <v>211</v>
      </c>
      <c r="D63" s="0" t="s">
        <v>204</v>
      </c>
      <c r="E63" s="2" t="s">
        <v>254</v>
      </c>
      <c r="F63" s="2" t="s">
        <v>255</v>
      </c>
      <c r="G63" s="4" t="n">
        <v>7011</v>
      </c>
      <c r="H63" s="4" t="s">
        <v>214</v>
      </c>
      <c r="I63" s="4" t="s">
        <v>256</v>
      </c>
      <c r="J63" s="0" t="s">
        <v>257</v>
      </c>
      <c r="K63" s="0" t="s">
        <v>245</v>
      </c>
      <c r="L63" s="0" t="n">
        <v>21.3548578</v>
      </c>
      <c r="M63" s="0" t="n">
        <v>-158.0118351</v>
      </c>
      <c r="O63" s="0" t="s">
        <v>175</v>
      </c>
      <c r="P63" s="0" t="n">
        <v>82</v>
      </c>
      <c r="Q63" s="0" t="n">
        <v>79</v>
      </c>
      <c r="R63" s="0" t="n">
        <v>78</v>
      </c>
      <c r="S63" s="0" t="n">
        <v>87</v>
      </c>
    </row>
    <row r="64" customFormat="false" ht="113.4" hidden="false" customHeight="false" outlineLevel="0" collapsed="false">
      <c r="A64" s="0" t="s">
        <v>258</v>
      </c>
      <c r="B64" s="0" t="s">
        <v>20</v>
      </c>
      <c r="C64" s="0" t="s">
        <v>211</v>
      </c>
      <c r="D64" s="0" t="s">
        <v>204</v>
      </c>
      <c r="E64" s="0" t="s">
        <v>259</v>
      </c>
      <c r="F64" s="2" t="s">
        <v>260</v>
      </c>
      <c r="G64" s="4" t="n">
        <v>7012</v>
      </c>
      <c r="H64" s="4" t="s">
        <v>214</v>
      </c>
      <c r="I64" s="4" t="s">
        <v>261</v>
      </c>
      <c r="J64" s="0" t="s">
        <v>262</v>
      </c>
      <c r="K64" s="0" t="s">
        <v>252</v>
      </c>
      <c r="L64" s="0" t="n">
        <v>32.8242404</v>
      </c>
      <c r="M64" s="0" t="n">
        <v>-117.3891737</v>
      </c>
      <c r="O64" s="0" t="s">
        <v>175</v>
      </c>
      <c r="P64" s="0" t="n">
        <v>78</v>
      </c>
      <c r="Q64" s="0" t="n">
        <v>79</v>
      </c>
      <c r="R64" s="0" t="n">
        <v>80</v>
      </c>
      <c r="S64" s="0" t="n">
        <v>81</v>
      </c>
    </row>
    <row r="65" customFormat="false" ht="113.4" hidden="false" customHeight="false" outlineLevel="0" collapsed="false">
      <c r="A65" s="0" t="s">
        <v>263</v>
      </c>
      <c r="B65" s="0" t="s">
        <v>20</v>
      </c>
      <c r="C65" s="0" t="s">
        <v>211</v>
      </c>
      <c r="D65" s="0" t="s">
        <v>204</v>
      </c>
      <c r="E65" s="0" t="s">
        <v>254</v>
      </c>
      <c r="F65" s="2" t="s">
        <v>248</v>
      </c>
      <c r="G65" s="4" t="n">
        <v>7013</v>
      </c>
      <c r="H65" s="4" t="s">
        <v>214</v>
      </c>
      <c r="I65" s="4" t="s">
        <v>264</v>
      </c>
      <c r="J65" s="0" t="s">
        <v>265</v>
      </c>
      <c r="K65" s="0" t="s">
        <v>228</v>
      </c>
      <c r="L65" s="0" t="n">
        <v>35.2601108</v>
      </c>
      <c r="M65" s="0" t="n">
        <v>139.5915011</v>
      </c>
      <c r="O65" s="0" t="s">
        <v>175</v>
      </c>
      <c r="P65" s="0" t="n">
        <v>84</v>
      </c>
      <c r="Q65" s="0" t="n">
        <v>85</v>
      </c>
      <c r="R65" s="0" t="n">
        <v>85</v>
      </c>
      <c r="S65" s="0" t="n">
        <v>89</v>
      </c>
    </row>
    <row r="66" customFormat="false" ht="113.4" hidden="false" customHeight="false" outlineLevel="0" collapsed="false">
      <c r="A66" s="0" t="s">
        <v>266</v>
      </c>
      <c r="B66" s="0" t="s">
        <v>20</v>
      </c>
      <c r="C66" s="0" t="s">
        <v>211</v>
      </c>
      <c r="D66" s="0" t="s">
        <v>204</v>
      </c>
      <c r="E66" s="0" t="s">
        <v>259</v>
      </c>
      <c r="F66" s="2" t="s">
        <v>248</v>
      </c>
      <c r="G66" s="4" t="n">
        <v>7014</v>
      </c>
      <c r="H66" s="4" t="s">
        <v>214</v>
      </c>
      <c r="I66" s="4" t="s">
        <v>261</v>
      </c>
      <c r="J66" s="0" t="s">
        <v>267</v>
      </c>
      <c r="K66" s="0" t="s">
        <v>240</v>
      </c>
      <c r="L66" s="0" t="n">
        <v>30.3886194</v>
      </c>
      <c r="M66" s="0" t="n">
        <v>-81.4087041</v>
      </c>
      <c r="O66" s="0" t="s">
        <v>175</v>
      </c>
      <c r="P66" s="0" t="n">
        <v>83</v>
      </c>
      <c r="Q66" s="0" t="n">
        <v>79</v>
      </c>
      <c r="R66" s="0" t="n">
        <v>80</v>
      </c>
      <c r="S66" s="0" t="n">
        <v>87</v>
      </c>
    </row>
    <row r="67" customFormat="false" ht="113.4" hidden="false" customHeight="false" outlineLevel="0" collapsed="false">
      <c r="A67" s="0" t="s">
        <v>268</v>
      </c>
      <c r="B67" s="0" t="s">
        <v>20</v>
      </c>
      <c r="C67" s="0" t="s">
        <v>211</v>
      </c>
      <c r="D67" s="0" t="s">
        <v>204</v>
      </c>
      <c r="E67" s="0" t="s">
        <v>212</v>
      </c>
      <c r="F67" s="2" t="s">
        <v>269</v>
      </c>
      <c r="G67" s="4" t="n">
        <v>7015</v>
      </c>
      <c r="H67" s="4" t="s">
        <v>214</v>
      </c>
      <c r="I67" s="4" t="s">
        <v>270</v>
      </c>
      <c r="J67" s="0" t="s">
        <v>271</v>
      </c>
      <c r="K67" s="0" t="s">
        <v>252</v>
      </c>
      <c r="L67" s="0" t="n">
        <v>32.8242404</v>
      </c>
      <c r="M67" s="0" t="n">
        <v>-117.3891737</v>
      </c>
      <c r="O67" s="0" t="s">
        <v>30</v>
      </c>
      <c r="P67" s="0" t="n">
        <v>66</v>
      </c>
      <c r="Q67" s="0" t="n">
        <v>67</v>
      </c>
      <c r="R67" s="0" t="n">
        <v>88</v>
      </c>
      <c r="S67" s="0" t="n">
        <v>77</v>
      </c>
    </row>
    <row r="68" customFormat="false" ht="125.25" hidden="false" customHeight="false" outlineLevel="0" collapsed="false">
      <c r="A68" s="0" t="s">
        <v>272</v>
      </c>
      <c r="B68" s="0" t="s">
        <v>20</v>
      </c>
      <c r="C68" s="0" t="s">
        <v>211</v>
      </c>
      <c r="D68" s="0" t="s">
        <v>204</v>
      </c>
      <c r="E68" s="0" t="s">
        <v>233</v>
      </c>
      <c r="F68" s="2" t="s">
        <v>273</v>
      </c>
      <c r="G68" s="4" t="n">
        <v>7016</v>
      </c>
      <c r="H68" s="4" t="s">
        <v>214</v>
      </c>
      <c r="I68" s="4" t="s">
        <v>243</v>
      </c>
      <c r="J68" s="0" t="s">
        <v>274</v>
      </c>
      <c r="K68" s="0" t="s">
        <v>223</v>
      </c>
      <c r="L68" s="0" t="n">
        <v>52.6727141</v>
      </c>
      <c r="M68" s="0" t="n">
        <v>0.389087</v>
      </c>
      <c r="O68" s="0" t="s">
        <v>30</v>
      </c>
      <c r="P68" s="0" t="n">
        <v>78</v>
      </c>
      <c r="Q68" s="0" t="n">
        <v>80</v>
      </c>
      <c r="R68" s="0" t="n">
        <v>90</v>
      </c>
      <c r="S68" s="0" t="n">
        <v>88</v>
      </c>
    </row>
    <row r="69" customFormat="false" ht="113.4" hidden="false" customHeight="false" outlineLevel="0" collapsed="false">
      <c r="A69" s="0" t="s">
        <v>275</v>
      </c>
      <c r="B69" s="0" t="s">
        <v>20</v>
      </c>
      <c r="C69" s="0" t="s">
        <v>211</v>
      </c>
      <c r="D69" s="0" t="s">
        <v>204</v>
      </c>
      <c r="E69" s="0" t="s">
        <v>247</v>
      </c>
      <c r="F69" s="2" t="s">
        <v>248</v>
      </c>
      <c r="G69" s="4" t="n">
        <v>7017</v>
      </c>
      <c r="H69" s="4" t="s">
        <v>214</v>
      </c>
      <c r="I69" s="4" t="s">
        <v>276</v>
      </c>
      <c r="J69" s="0" t="s">
        <v>277</v>
      </c>
      <c r="K69" s="0" t="s">
        <v>245</v>
      </c>
      <c r="L69" s="0" t="n">
        <v>21.3548578</v>
      </c>
      <c r="M69" s="0" t="n">
        <v>-158.0118351</v>
      </c>
      <c r="O69" s="0" t="s">
        <v>30</v>
      </c>
      <c r="P69" s="0" t="n">
        <v>63</v>
      </c>
      <c r="Q69" s="0" t="n">
        <v>67</v>
      </c>
      <c r="R69" s="0" t="n">
        <v>94</v>
      </c>
      <c r="S69" s="0" t="n">
        <v>78</v>
      </c>
    </row>
    <row r="70" customFormat="false" ht="113.4" hidden="false" customHeight="false" outlineLevel="0" collapsed="false">
      <c r="A70" s="0" t="s">
        <v>278</v>
      </c>
      <c r="B70" s="0" t="s">
        <v>20</v>
      </c>
      <c r="C70" s="0" t="s">
        <v>211</v>
      </c>
      <c r="D70" s="0" t="s">
        <v>204</v>
      </c>
      <c r="E70" s="0" t="s">
        <v>259</v>
      </c>
      <c r="F70" s="2" t="s">
        <v>269</v>
      </c>
      <c r="G70" s="4" t="n">
        <v>7018</v>
      </c>
      <c r="H70" s="4" t="s">
        <v>214</v>
      </c>
      <c r="I70" s="4" t="s">
        <v>279</v>
      </c>
      <c r="J70" s="0" t="s">
        <v>280</v>
      </c>
      <c r="K70" s="0" t="s">
        <v>228</v>
      </c>
      <c r="L70" s="0" t="n">
        <v>35.2601108</v>
      </c>
      <c r="M70" s="0" t="n">
        <v>139.5915011</v>
      </c>
      <c r="O70" s="0" t="s">
        <v>30</v>
      </c>
      <c r="P70" s="0" t="n">
        <v>90</v>
      </c>
      <c r="Q70" s="0" t="n">
        <v>98</v>
      </c>
      <c r="R70" s="0" t="n">
        <v>85</v>
      </c>
      <c r="S70" s="0" t="n">
        <v>76</v>
      </c>
    </row>
    <row r="71" customFormat="false" ht="113.4" hidden="false" customHeight="false" outlineLevel="0" collapsed="false">
      <c r="A71" s="0" t="s">
        <v>281</v>
      </c>
      <c r="B71" s="0" t="s">
        <v>20</v>
      </c>
      <c r="C71" s="0" t="s">
        <v>211</v>
      </c>
      <c r="D71" s="0" t="s">
        <v>204</v>
      </c>
      <c r="E71" s="0" t="s">
        <v>259</v>
      </c>
      <c r="F71" s="2" t="s">
        <v>273</v>
      </c>
      <c r="G71" s="4" t="n">
        <v>7019</v>
      </c>
      <c r="H71" s="4" t="s">
        <v>214</v>
      </c>
      <c r="I71" s="4" t="s">
        <v>282</v>
      </c>
      <c r="J71" s="0" t="s">
        <v>283</v>
      </c>
      <c r="K71" s="0" t="s">
        <v>245</v>
      </c>
      <c r="L71" s="0" t="n">
        <v>21.3548578</v>
      </c>
      <c r="M71" s="0" t="n">
        <v>-158.0118351</v>
      </c>
      <c r="O71" s="0" t="s">
        <v>30</v>
      </c>
      <c r="P71" s="0" t="n">
        <v>79</v>
      </c>
      <c r="Q71" s="0" t="n">
        <v>80</v>
      </c>
      <c r="R71" s="0" t="n">
        <v>79</v>
      </c>
      <c r="S71" s="0" t="n">
        <v>69</v>
      </c>
    </row>
    <row r="72" customFormat="false" ht="113.4" hidden="false" customHeight="false" outlineLevel="0" collapsed="false">
      <c r="A72" s="0" t="s">
        <v>284</v>
      </c>
      <c r="B72" s="0" t="s">
        <v>20</v>
      </c>
      <c r="C72" s="0" t="s">
        <v>211</v>
      </c>
      <c r="D72" s="0" t="s">
        <v>204</v>
      </c>
      <c r="E72" s="0" t="s">
        <v>259</v>
      </c>
      <c r="F72" s="2" t="s">
        <v>285</v>
      </c>
      <c r="G72" s="4" t="n">
        <v>7020</v>
      </c>
      <c r="H72" s="4" t="s">
        <v>214</v>
      </c>
      <c r="I72" s="4" t="s">
        <v>264</v>
      </c>
      <c r="J72" s="0" t="s">
        <v>286</v>
      </c>
      <c r="K72" s="0" t="s">
        <v>287</v>
      </c>
      <c r="L72" s="0" t="n">
        <v>47.9573405</v>
      </c>
      <c r="M72" s="0" t="n">
        <v>-122.1840647</v>
      </c>
      <c r="O72" s="0" t="s">
        <v>175</v>
      </c>
      <c r="P72" s="0" t="n">
        <v>78</v>
      </c>
      <c r="Q72" s="0" t="n">
        <v>76</v>
      </c>
      <c r="R72" s="0" t="n">
        <v>89</v>
      </c>
      <c r="S72" s="0" t="n">
        <v>92</v>
      </c>
    </row>
    <row r="73" customFormat="false" ht="113.4" hidden="false" customHeight="false" outlineLevel="0" collapsed="false">
      <c r="A73" s="0" t="s">
        <v>288</v>
      </c>
      <c r="B73" s="0" t="s">
        <v>20</v>
      </c>
      <c r="C73" s="0" t="s">
        <v>289</v>
      </c>
      <c r="D73" s="0" t="s">
        <v>290</v>
      </c>
      <c r="E73" s="0" t="s">
        <v>291</v>
      </c>
      <c r="F73" s="0" t="s">
        <v>24</v>
      </c>
      <c r="G73" s="4" t="n">
        <v>7021</v>
      </c>
      <c r="H73" s="0" t="s">
        <v>56</v>
      </c>
      <c r="I73" s="4" t="s">
        <v>292</v>
      </c>
      <c r="J73" s="0" t="n">
        <v>626</v>
      </c>
      <c r="K73" s="0" t="s">
        <v>293</v>
      </c>
      <c r="L73" s="0" t="n">
        <v>69.0664264</v>
      </c>
      <c r="M73" s="0" t="n">
        <v>33.3914271</v>
      </c>
      <c r="O73" s="0" t="s">
        <v>30</v>
      </c>
      <c r="P73" s="0" t="n">
        <v>80</v>
      </c>
      <c r="Q73" s="0" t="n">
        <v>80</v>
      </c>
      <c r="R73" s="0" t="n">
        <v>92</v>
      </c>
      <c r="S73" s="0" t="n">
        <v>98</v>
      </c>
    </row>
    <row r="74" customFormat="false" ht="113.4" hidden="false" customHeight="false" outlineLevel="0" collapsed="false">
      <c r="A74" s="0" t="s">
        <v>294</v>
      </c>
      <c r="B74" s="0" t="s">
        <v>20</v>
      </c>
      <c r="C74" s="0" t="s">
        <v>289</v>
      </c>
      <c r="D74" s="0" t="s">
        <v>290</v>
      </c>
      <c r="E74" s="0" t="s">
        <v>291</v>
      </c>
      <c r="F74" s="0" t="s">
        <v>24</v>
      </c>
      <c r="G74" s="4" t="n">
        <v>7022</v>
      </c>
      <c r="H74" s="0" t="s">
        <v>295</v>
      </c>
      <c r="I74" s="4" t="s">
        <v>296</v>
      </c>
      <c r="J74" s="0" t="n">
        <v>543</v>
      </c>
      <c r="K74" s="0" t="s">
        <v>297</v>
      </c>
      <c r="L74" s="0" t="n">
        <v>43.1665016</v>
      </c>
      <c r="M74" s="0" t="n">
        <v>131.8133729</v>
      </c>
      <c r="O74" s="0" t="s">
        <v>175</v>
      </c>
      <c r="P74" s="0" t="n">
        <v>76</v>
      </c>
      <c r="Q74" s="0" t="n">
        <v>77</v>
      </c>
      <c r="R74" s="0" t="n">
        <v>89</v>
      </c>
      <c r="S74" s="0" t="n">
        <v>88</v>
      </c>
    </row>
    <row r="75" customFormat="false" ht="113.4" hidden="false" customHeight="false" outlineLevel="0" collapsed="false">
      <c r="A75" s="0" t="s">
        <v>298</v>
      </c>
      <c r="B75" s="0" t="s">
        <v>20</v>
      </c>
      <c r="C75" s="0" t="s">
        <v>289</v>
      </c>
      <c r="D75" s="0" t="s">
        <v>290</v>
      </c>
      <c r="E75" s="0" t="s">
        <v>291</v>
      </c>
      <c r="F75" s="0" t="s">
        <v>24</v>
      </c>
      <c r="G75" s="4" t="n">
        <v>7023</v>
      </c>
      <c r="H75" s="0" t="s">
        <v>299</v>
      </c>
      <c r="I75" s="4" t="s">
        <v>300</v>
      </c>
      <c r="J75" s="0" t="n">
        <v>564</v>
      </c>
      <c r="K75" s="0" t="s">
        <v>297</v>
      </c>
      <c r="L75" s="0" t="n">
        <v>43.1665016</v>
      </c>
      <c r="M75" s="0" t="n">
        <v>131.8133729</v>
      </c>
      <c r="O75" s="0" t="s">
        <v>30</v>
      </c>
      <c r="P75" s="0" t="n">
        <v>80</v>
      </c>
      <c r="Q75" s="0" t="n">
        <v>85</v>
      </c>
      <c r="R75" s="0" t="n">
        <v>89</v>
      </c>
      <c r="S75" s="0" t="n">
        <v>90</v>
      </c>
    </row>
    <row r="76" customFormat="false" ht="170.25" hidden="false" customHeight="false" outlineLevel="0" collapsed="false">
      <c r="A76" s="0" t="s">
        <v>293</v>
      </c>
      <c r="B76" s="0" t="s">
        <v>20</v>
      </c>
      <c r="C76" s="0" t="s">
        <v>289</v>
      </c>
      <c r="D76" s="0" t="s">
        <v>290</v>
      </c>
      <c r="E76" s="0" t="s">
        <v>291</v>
      </c>
      <c r="F76" s="0" t="s">
        <v>24</v>
      </c>
      <c r="G76" s="4" t="n">
        <v>7024</v>
      </c>
      <c r="H76" s="0" t="s">
        <v>301</v>
      </c>
      <c r="I76" s="4" t="s">
        <v>302</v>
      </c>
      <c r="J76" s="0" t="n">
        <v>619</v>
      </c>
      <c r="K76" s="0" t="s">
        <v>293</v>
      </c>
      <c r="L76" s="0" t="n">
        <v>69.0664264</v>
      </c>
      <c r="M76" s="0" t="n">
        <v>33.3914271</v>
      </c>
      <c r="O76" s="0" t="s">
        <v>30</v>
      </c>
      <c r="P76" s="0" t="n">
        <v>79</v>
      </c>
      <c r="Q76" s="0" t="n">
        <v>80</v>
      </c>
      <c r="R76" s="0" t="n">
        <v>90</v>
      </c>
      <c r="S76" s="0" t="n">
        <v>87</v>
      </c>
    </row>
    <row r="77" customFormat="false" ht="102.2" hidden="false" customHeight="false" outlineLevel="0" collapsed="false">
      <c r="A77" s="0" t="s">
        <v>303</v>
      </c>
      <c r="B77" s="0" t="s">
        <v>20</v>
      </c>
      <c r="C77" s="0" t="s">
        <v>289</v>
      </c>
      <c r="D77" s="0" t="s">
        <v>290</v>
      </c>
      <c r="E77" s="0" t="s">
        <v>291</v>
      </c>
      <c r="F77" s="0" t="s">
        <v>24</v>
      </c>
      <c r="G77" s="4" t="n">
        <v>7025</v>
      </c>
      <c r="H77" s="0" t="s">
        <v>304</v>
      </c>
      <c r="I77" s="4" t="s">
        <v>305</v>
      </c>
      <c r="J77" s="0" t="n">
        <v>572</v>
      </c>
      <c r="K77" s="0" t="s">
        <v>297</v>
      </c>
      <c r="L77" s="0" t="n">
        <v>43.1665016</v>
      </c>
      <c r="M77" s="0" t="n">
        <v>131.8133729</v>
      </c>
      <c r="O77" s="0" t="s">
        <v>30</v>
      </c>
      <c r="P77" s="0" t="n">
        <v>57</v>
      </c>
      <c r="Q77" s="0" t="n">
        <v>60</v>
      </c>
      <c r="R77" s="0" t="n">
        <v>92</v>
      </c>
      <c r="S77" s="0" t="n">
        <v>87</v>
      </c>
    </row>
    <row r="78" customFormat="false" ht="102.2" hidden="false" customHeight="false" outlineLevel="0" collapsed="false">
      <c r="A78" s="0" t="s">
        <v>306</v>
      </c>
      <c r="B78" s="0" t="s">
        <v>20</v>
      </c>
      <c r="C78" s="0" t="s">
        <v>289</v>
      </c>
      <c r="D78" s="0" t="s">
        <v>290</v>
      </c>
      <c r="E78" s="0" t="s">
        <v>291</v>
      </c>
      <c r="F78" s="0" t="s">
        <v>307</v>
      </c>
      <c r="G78" s="4" t="n">
        <v>7026</v>
      </c>
      <c r="H78" s="0" t="s">
        <v>308</v>
      </c>
      <c r="I78" s="4" t="s">
        <v>309</v>
      </c>
      <c r="J78" s="0" t="n">
        <v>605</v>
      </c>
      <c r="K78" s="0" t="s">
        <v>293</v>
      </c>
      <c r="L78" s="0" t="n">
        <v>69.0664264</v>
      </c>
      <c r="M78" s="0" t="n">
        <v>33.3914271</v>
      </c>
      <c r="O78" s="0" t="s">
        <v>175</v>
      </c>
      <c r="P78" s="0" t="n">
        <v>81</v>
      </c>
      <c r="Q78" s="0" t="n">
        <v>75</v>
      </c>
      <c r="R78" s="0" t="n">
        <v>78</v>
      </c>
      <c r="S78" s="0" t="n">
        <v>79</v>
      </c>
    </row>
    <row r="79" customFormat="false" ht="102.2" hidden="false" customHeight="false" outlineLevel="0" collapsed="false">
      <c r="A79" s="0" t="s">
        <v>310</v>
      </c>
      <c r="B79" s="0" t="s">
        <v>20</v>
      </c>
      <c r="C79" s="0" t="s">
        <v>289</v>
      </c>
      <c r="D79" s="0" t="s">
        <v>290</v>
      </c>
      <c r="E79" s="0" t="s">
        <v>291</v>
      </c>
      <c r="F79" s="0" t="s">
        <v>311</v>
      </c>
      <c r="G79" s="4" t="n">
        <v>7027</v>
      </c>
      <c r="H79" s="0" t="s">
        <v>312</v>
      </c>
      <c r="I79" s="4" t="s">
        <v>313</v>
      </c>
      <c r="J79" s="0" t="n">
        <v>548</v>
      </c>
      <c r="K79" s="0" t="s">
        <v>297</v>
      </c>
      <c r="L79" s="0" t="n">
        <v>43.1665016</v>
      </c>
      <c r="M79" s="0" t="n">
        <v>131.8133729</v>
      </c>
      <c r="O79" s="0" t="s">
        <v>175</v>
      </c>
      <c r="P79" s="0" t="n">
        <v>82</v>
      </c>
      <c r="Q79" s="0" t="n">
        <v>80</v>
      </c>
      <c r="R79" s="0" t="n">
        <v>79</v>
      </c>
      <c r="S79" s="0" t="n">
        <v>78</v>
      </c>
    </row>
    <row r="80" customFormat="false" ht="102.2" hidden="false" customHeight="false" outlineLevel="0" collapsed="false">
      <c r="A80" s="0" t="s">
        <v>314</v>
      </c>
      <c r="B80" s="0" t="s">
        <v>20</v>
      </c>
      <c r="C80" s="0" t="s">
        <v>289</v>
      </c>
      <c r="D80" s="0" t="s">
        <v>290</v>
      </c>
      <c r="E80" s="0" t="s">
        <v>315</v>
      </c>
      <c r="F80" s="0" t="s">
        <v>311</v>
      </c>
      <c r="G80" s="4" t="n">
        <v>7028</v>
      </c>
      <c r="H80" s="0" t="s">
        <v>316</v>
      </c>
      <c r="I80" s="4" t="s">
        <v>317</v>
      </c>
      <c r="J80" s="0" t="n">
        <v>650</v>
      </c>
      <c r="K80" s="0" t="s">
        <v>293</v>
      </c>
      <c r="L80" s="0" t="n">
        <v>69.0664264</v>
      </c>
      <c r="M80" s="0" t="n">
        <v>33.3914271</v>
      </c>
      <c r="O80" s="0" t="s">
        <v>175</v>
      </c>
      <c r="P80" s="0" t="n">
        <v>83</v>
      </c>
      <c r="Q80" s="0" t="n">
        <v>67</v>
      </c>
      <c r="R80" s="0" t="n">
        <v>87</v>
      </c>
      <c r="S80" s="0" t="n">
        <v>89</v>
      </c>
    </row>
    <row r="81" customFormat="false" ht="124.6" hidden="false" customHeight="false" outlineLevel="0" collapsed="false">
      <c r="A81" s="0" t="s">
        <v>318</v>
      </c>
      <c r="B81" s="0" t="s">
        <v>20</v>
      </c>
      <c r="C81" s="0" t="s">
        <v>319</v>
      </c>
      <c r="D81" s="0" t="s">
        <v>290</v>
      </c>
      <c r="E81" s="0" t="s">
        <v>320</v>
      </c>
      <c r="F81" s="0" t="s">
        <v>321</v>
      </c>
      <c r="G81" s="4" t="n">
        <v>7029</v>
      </c>
      <c r="H81" s="0" t="s">
        <v>322</v>
      </c>
      <c r="I81" s="4" t="s">
        <v>323</v>
      </c>
      <c r="J81" s="0" t="n">
        <v>610</v>
      </c>
      <c r="K81" s="0" t="s">
        <v>324</v>
      </c>
      <c r="L81" s="0" t="n">
        <v>54.6532998</v>
      </c>
      <c r="M81" s="0" t="n">
        <v>19.8327258</v>
      </c>
      <c r="O81" s="0" t="s">
        <v>175</v>
      </c>
      <c r="P81" s="0" t="n">
        <v>93</v>
      </c>
      <c r="Q81" s="0" t="n">
        <v>83</v>
      </c>
      <c r="R81" s="0" t="n">
        <v>90</v>
      </c>
      <c r="S81" s="0" t="n">
        <v>93</v>
      </c>
    </row>
    <row r="82" customFormat="false" ht="124.6" hidden="false" customHeight="false" outlineLevel="0" collapsed="false">
      <c r="A82" s="0" t="s">
        <v>325</v>
      </c>
      <c r="B82" s="0" t="s">
        <v>20</v>
      </c>
      <c r="C82" s="0" t="s">
        <v>319</v>
      </c>
      <c r="D82" s="0" t="s">
        <v>290</v>
      </c>
      <c r="E82" s="0" t="s">
        <v>326</v>
      </c>
      <c r="F82" s="0" t="s">
        <v>327</v>
      </c>
      <c r="G82" s="4" t="n">
        <v>7030</v>
      </c>
      <c r="H82" s="0" t="s">
        <v>328</v>
      </c>
      <c r="I82" s="4" t="s">
        <v>323</v>
      </c>
      <c r="J82" s="0" t="n">
        <v>474</v>
      </c>
      <c r="K82" s="0" t="s">
        <v>293</v>
      </c>
      <c r="L82" s="0" t="n">
        <v>69.0664264</v>
      </c>
      <c r="M82" s="0" t="n">
        <v>33.3914271</v>
      </c>
      <c r="O82" s="0" t="s">
        <v>175</v>
      </c>
      <c r="P82" s="0" t="n">
        <v>84</v>
      </c>
      <c r="Q82" s="0" t="n">
        <v>80</v>
      </c>
      <c r="R82" s="0" t="n">
        <v>92</v>
      </c>
      <c r="S82" s="0" t="n">
        <v>91</v>
      </c>
    </row>
    <row r="83" customFormat="false" ht="113.4" hidden="false" customHeight="false" outlineLevel="0" collapsed="false">
      <c r="A83" s="0" t="s">
        <v>329</v>
      </c>
      <c r="B83" s="0" t="s">
        <v>20</v>
      </c>
      <c r="C83" s="0" t="s">
        <v>330</v>
      </c>
      <c r="D83" s="0" t="s">
        <v>331</v>
      </c>
      <c r="E83" s="0" t="s">
        <v>332</v>
      </c>
      <c r="F83" s="0" t="s">
        <v>333</v>
      </c>
      <c r="G83" s="4" t="n">
        <v>7031</v>
      </c>
      <c r="H83" s="0" t="s">
        <v>334</v>
      </c>
      <c r="I83" s="4" t="s">
        <v>335</v>
      </c>
      <c r="J83" s="0" t="s">
        <v>336</v>
      </c>
      <c r="K83" s="0" t="s">
        <v>337</v>
      </c>
      <c r="L83" s="0" t="n">
        <v>50.8047148</v>
      </c>
      <c r="M83" s="0" t="n">
        <v>-1.1667701</v>
      </c>
      <c r="O83" s="0" t="s">
        <v>175</v>
      </c>
      <c r="P83" s="0" t="n">
        <v>85</v>
      </c>
      <c r="Q83" s="0" t="n">
        <v>80</v>
      </c>
      <c r="R83" s="0" t="n">
        <v>79</v>
      </c>
      <c r="S83" s="0" t="n">
        <v>78</v>
      </c>
    </row>
    <row r="84" customFormat="false" ht="113.4" hidden="false" customHeight="false" outlineLevel="0" collapsed="false">
      <c r="A84" s="0" t="s">
        <v>338</v>
      </c>
      <c r="B84" s="0" t="s">
        <v>20</v>
      </c>
      <c r="C84" s="0" t="s">
        <v>330</v>
      </c>
      <c r="D84" s="0" t="s">
        <v>331</v>
      </c>
      <c r="E84" s="0" t="s">
        <v>339</v>
      </c>
      <c r="F84" s="0" t="s">
        <v>340</v>
      </c>
      <c r="G84" s="4" t="n">
        <v>7032</v>
      </c>
      <c r="H84" s="0" t="s">
        <v>341</v>
      </c>
      <c r="I84" s="4" t="s">
        <v>335</v>
      </c>
      <c r="J84" s="0" t="s">
        <v>342</v>
      </c>
      <c r="K84" s="0" t="s">
        <v>337</v>
      </c>
      <c r="L84" s="0" t="n">
        <v>50.8047148</v>
      </c>
      <c r="M84" s="0" t="n">
        <v>-1.1667701</v>
      </c>
      <c r="O84" s="0" t="s">
        <v>175</v>
      </c>
      <c r="P84" s="0" t="n">
        <v>93</v>
      </c>
      <c r="Q84" s="0" t="n">
        <v>90</v>
      </c>
      <c r="R84" s="0" t="n">
        <v>92</v>
      </c>
      <c r="S84" s="0" t="n">
        <v>95</v>
      </c>
    </row>
    <row r="85" customFormat="false" ht="113.4" hidden="false" customHeight="false" outlineLevel="0" collapsed="false">
      <c r="A85" s="0" t="s">
        <v>343</v>
      </c>
      <c r="B85" s="0" t="s">
        <v>20</v>
      </c>
      <c r="C85" s="0" t="s">
        <v>330</v>
      </c>
      <c r="D85" s="0" t="s">
        <v>331</v>
      </c>
      <c r="E85" s="0" t="s">
        <v>344</v>
      </c>
      <c r="F85" s="0" t="s">
        <v>345</v>
      </c>
      <c r="G85" s="4" t="n">
        <v>7033</v>
      </c>
      <c r="H85" s="0" t="s">
        <v>346</v>
      </c>
      <c r="I85" s="4" t="s">
        <v>335</v>
      </c>
      <c r="J85" s="0" t="s">
        <v>347</v>
      </c>
      <c r="K85" s="0" t="s">
        <v>337</v>
      </c>
      <c r="L85" s="0" t="n">
        <v>50.8047148</v>
      </c>
      <c r="M85" s="0" t="n">
        <v>-1.1667701</v>
      </c>
      <c r="O85" s="0" t="s">
        <v>175</v>
      </c>
      <c r="P85" s="0" t="n">
        <v>83</v>
      </c>
      <c r="Q85" s="0" t="n">
        <v>80</v>
      </c>
      <c r="R85" s="0" t="n">
        <v>78</v>
      </c>
      <c r="S85" s="0" t="n">
        <v>76</v>
      </c>
    </row>
    <row r="86" customFormat="false" ht="113.4" hidden="false" customHeight="false" outlineLevel="0" collapsed="false">
      <c r="A86" s="0" t="s">
        <v>348</v>
      </c>
      <c r="B86" s="0" t="s">
        <v>20</v>
      </c>
      <c r="C86" s="0" t="s">
        <v>330</v>
      </c>
      <c r="D86" s="0" t="s">
        <v>331</v>
      </c>
      <c r="E86" s="0" t="s">
        <v>349</v>
      </c>
      <c r="F86" s="0" t="s">
        <v>350</v>
      </c>
      <c r="G86" s="4" t="n">
        <v>7034</v>
      </c>
      <c r="H86" s="0" t="s">
        <v>351</v>
      </c>
      <c r="I86" s="4" t="s">
        <v>335</v>
      </c>
      <c r="J86" s="0" t="s">
        <v>352</v>
      </c>
      <c r="K86" s="0" t="s">
        <v>337</v>
      </c>
      <c r="L86" s="0" t="n">
        <v>50.8047148</v>
      </c>
      <c r="M86" s="0" t="n">
        <v>-1.1667701</v>
      </c>
      <c r="O86" s="0" t="s">
        <v>175</v>
      </c>
      <c r="P86" s="0" t="n">
        <v>91</v>
      </c>
      <c r="Q86" s="0" t="n">
        <v>79</v>
      </c>
      <c r="R86" s="0" t="n">
        <v>80</v>
      </c>
      <c r="S86" s="0" t="n">
        <v>89</v>
      </c>
    </row>
    <row r="87" customFormat="false" ht="113.4" hidden="false" customHeight="false" outlineLevel="0" collapsed="false">
      <c r="A87" s="0" t="s">
        <v>353</v>
      </c>
      <c r="B87" s="0" t="s">
        <v>20</v>
      </c>
      <c r="C87" s="0" t="s">
        <v>330</v>
      </c>
      <c r="D87" s="0" t="s">
        <v>331</v>
      </c>
      <c r="E87" s="0" t="s">
        <v>354</v>
      </c>
      <c r="F87" s="0" t="s">
        <v>355</v>
      </c>
      <c r="G87" s="4" t="n">
        <v>7035</v>
      </c>
      <c r="H87" s="0" t="s">
        <v>356</v>
      </c>
      <c r="I87" s="4" t="s">
        <v>335</v>
      </c>
      <c r="J87" s="0" t="s">
        <v>357</v>
      </c>
      <c r="K87" s="0" t="s">
        <v>337</v>
      </c>
      <c r="L87" s="0" t="n">
        <v>50.8047148</v>
      </c>
      <c r="M87" s="0" t="n">
        <v>-1.1667701</v>
      </c>
      <c r="O87" s="0" t="s">
        <v>175</v>
      </c>
      <c r="P87" s="0" t="n">
        <v>83</v>
      </c>
      <c r="Q87" s="0" t="n">
        <v>84</v>
      </c>
      <c r="R87" s="0" t="n">
        <v>84</v>
      </c>
      <c r="S87" s="0" t="n">
        <v>89</v>
      </c>
    </row>
    <row r="88" customFormat="false" ht="113.4" hidden="false" customHeight="false" outlineLevel="0" collapsed="false">
      <c r="A88" s="0" t="s">
        <v>358</v>
      </c>
      <c r="B88" s="0" t="s">
        <v>20</v>
      </c>
      <c r="C88" s="0" t="s">
        <v>330</v>
      </c>
      <c r="D88" s="0" t="s">
        <v>331</v>
      </c>
      <c r="E88" s="0" t="s">
        <v>359</v>
      </c>
      <c r="F88" s="0" t="s">
        <v>360</v>
      </c>
      <c r="G88" s="4" t="n">
        <v>7036</v>
      </c>
      <c r="H88" s="0" t="s">
        <v>361</v>
      </c>
      <c r="I88" s="4" t="s">
        <v>335</v>
      </c>
      <c r="J88" s="0" t="s">
        <v>362</v>
      </c>
      <c r="K88" s="0" t="s">
        <v>337</v>
      </c>
      <c r="L88" s="0" t="n">
        <v>50.8047148</v>
      </c>
      <c r="M88" s="0" t="n">
        <v>-1.1667701</v>
      </c>
      <c r="O88" s="0" t="s">
        <v>175</v>
      </c>
      <c r="P88" s="0" t="n">
        <v>91</v>
      </c>
      <c r="Q88" s="0" t="n">
        <v>87</v>
      </c>
      <c r="R88" s="0" t="n">
        <v>89</v>
      </c>
      <c r="S88" s="0" t="n">
        <v>90</v>
      </c>
    </row>
    <row r="89" customFormat="false" ht="180.55" hidden="false" customHeight="false" outlineLevel="0" collapsed="false">
      <c r="A89" s="0" t="s">
        <v>363</v>
      </c>
      <c r="B89" s="0" t="s">
        <v>65</v>
      </c>
      <c r="C89" s="0" t="s">
        <v>364</v>
      </c>
      <c r="D89" s="0" t="s">
        <v>331</v>
      </c>
      <c r="E89" s="0" t="s">
        <v>365</v>
      </c>
      <c r="F89" s="0" t="s">
        <v>366</v>
      </c>
      <c r="G89" s="4" t="n">
        <v>7037</v>
      </c>
      <c r="H89" s="0" t="s">
        <v>367</v>
      </c>
      <c r="I89" s="4" t="s">
        <v>368</v>
      </c>
      <c r="J89" s="0" t="s">
        <v>369</v>
      </c>
      <c r="K89" s="0" t="s">
        <v>370</v>
      </c>
      <c r="L89" s="0" t="n">
        <v>50.8047148</v>
      </c>
      <c r="M89" s="0" t="n">
        <v>-1.1667701</v>
      </c>
      <c r="O89" s="0" t="s">
        <v>175</v>
      </c>
      <c r="P89" s="0" t="n">
        <v>96</v>
      </c>
      <c r="Q89" s="0" t="n">
        <v>93</v>
      </c>
      <c r="R89" s="0" t="n">
        <v>90</v>
      </c>
      <c r="S89" s="0" t="n">
        <v>94</v>
      </c>
    </row>
    <row r="90" customFormat="false" ht="180.55" hidden="false" customHeight="false" outlineLevel="0" collapsed="false">
      <c r="A90" s="0" t="s">
        <v>371</v>
      </c>
      <c r="B90" s="0" t="s">
        <v>65</v>
      </c>
      <c r="C90" s="0" t="s">
        <v>364</v>
      </c>
      <c r="D90" s="0" t="s">
        <v>331</v>
      </c>
      <c r="E90" s="0" t="s">
        <v>372</v>
      </c>
      <c r="F90" s="0" t="s">
        <v>373</v>
      </c>
      <c r="G90" s="4" t="n">
        <v>7038</v>
      </c>
      <c r="H90" s="0" t="s">
        <v>367</v>
      </c>
      <c r="I90" s="4" t="s">
        <v>368</v>
      </c>
      <c r="J90" s="0" t="s">
        <v>374</v>
      </c>
      <c r="K90" s="0" t="s">
        <v>370</v>
      </c>
      <c r="L90" s="0" t="n">
        <v>50.8047148</v>
      </c>
      <c r="M90" s="0" t="n">
        <v>-1.1667701</v>
      </c>
      <c r="O90" s="0" t="s">
        <v>175</v>
      </c>
      <c r="P90" s="0" t="n">
        <v>82</v>
      </c>
      <c r="Q90" s="0" t="n">
        <v>73</v>
      </c>
      <c r="R90" s="0" t="n">
        <v>89</v>
      </c>
      <c r="S90" s="0" t="n">
        <v>90</v>
      </c>
    </row>
    <row r="91" customFormat="false" ht="180.55" hidden="false" customHeight="false" outlineLevel="0" collapsed="false">
      <c r="A91" s="0" t="s">
        <v>375</v>
      </c>
      <c r="B91" s="0" t="s">
        <v>65</v>
      </c>
      <c r="C91" s="0" t="s">
        <v>364</v>
      </c>
      <c r="D91" s="0" t="s">
        <v>331</v>
      </c>
      <c r="E91" s="0" t="s">
        <v>376</v>
      </c>
      <c r="F91" s="0" t="s">
        <v>377</v>
      </c>
      <c r="G91" s="4" t="n">
        <v>7039</v>
      </c>
      <c r="H91" s="0" t="s">
        <v>367</v>
      </c>
      <c r="I91" s="4" t="s">
        <v>368</v>
      </c>
      <c r="J91" s="0" t="s">
        <v>378</v>
      </c>
      <c r="K91" s="0" t="s">
        <v>370</v>
      </c>
      <c r="L91" s="0" t="n">
        <v>50.8047148</v>
      </c>
      <c r="M91" s="0" t="n">
        <v>-1.1667701</v>
      </c>
      <c r="O91" s="0" t="s">
        <v>175</v>
      </c>
      <c r="P91" s="0" t="n">
        <v>87</v>
      </c>
      <c r="Q91" s="0" t="n">
        <v>82</v>
      </c>
      <c r="R91" s="0" t="n">
        <v>94</v>
      </c>
      <c r="S91" s="0" t="n">
        <v>90</v>
      </c>
    </row>
    <row r="92" customFormat="false" ht="180.55" hidden="false" customHeight="false" outlineLevel="0" collapsed="false">
      <c r="A92" s="0" t="s">
        <v>379</v>
      </c>
      <c r="B92" s="0" t="s">
        <v>65</v>
      </c>
      <c r="C92" s="0" t="s">
        <v>364</v>
      </c>
      <c r="D92" s="0" t="s">
        <v>331</v>
      </c>
      <c r="E92" s="0" t="s">
        <v>380</v>
      </c>
      <c r="F92" s="0" t="s">
        <v>381</v>
      </c>
      <c r="G92" s="4" t="n">
        <v>7040</v>
      </c>
      <c r="H92" s="0" t="s">
        <v>367</v>
      </c>
      <c r="I92" s="4" t="s">
        <v>368</v>
      </c>
      <c r="J92" s="0" t="s">
        <v>382</v>
      </c>
      <c r="L92" s="0" t="n">
        <v>50.904355</v>
      </c>
      <c r="M92" s="0" t="n">
        <v>-1.323344</v>
      </c>
      <c r="O92" s="0" t="s">
        <v>175</v>
      </c>
      <c r="P92" s="0" t="n">
        <v>94</v>
      </c>
      <c r="Q92" s="0" t="n">
        <v>90</v>
      </c>
      <c r="R92" s="0" t="n">
        <v>90</v>
      </c>
      <c r="S92" s="0" t="n">
        <v>93</v>
      </c>
    </row>
    <row r="93" customFormat="false" ht="180.55" hidden="false" customHeight="false" outlineLevel="0" collapsed="false">
      <c r="A93" s="0" t="s">
        <v>383</v>
      </c>
      <c r="B93" s="0" t="s">
        <v>65</v>
      </c>
      <c r="C93" s="0" t="s">
        <v>364</v>
      </c>
      <c r="D93" s="0" t="s">
        <v>331</v>
      </c>
      <c r="E93" s="0" t="s">
        <v>384</v>
      </c>
      <c r="F93" s="0" t="s">
        <v>385</v>
      </c>
      <c r="G93" s="4" t="n">
        <v>7041</v>
      </c>
      <c r="H93" s="0" t="s">
        <v>367</v>
      </c>
      <c r="I93" s="4" t="s">
        <v>368</v>
      </c>
      <c r="J93" s="0" t="s">
        <v>386</v>
      </c>
      <c r="K93" s="0" t="s">
        <v>337</v>
      </c>
      <c r="L93" s="0" t="n">
        <v>50.8047148</v>
      </c>
      <c r="M93" s="0" t="n">
        <v>-1.1667701</v>
      </c>
      <c r="O93" s="0" t="s">
        <v>175</v>
      </c>
      <c r="P93" s="0" t="n">
        <v>96</v>
      </c>
      <c r="Q93" s="0" t="n">
        <v>90</v>
      </c>
      <c r="R93" s="0" t="n">
        <v>99</v>
      </c>
      <c r="S93" s="0" t="n">
        <v>100</v>
      </c>
    </row>
    <row r="94" customFormat="false" ht="180.55" hidden="false" customHeight="false" outlineLevel="0" collapsed="false">
      <c r="A94" s="0" t="s">
        <v>387</v>
      </c>
      <c r="B94" s="0" t="s">
        <v>65</v>
      </c>
      <c r="C94" s="0" t="s">
        <v>364</v>
      </c>
      <c r="D94" s="0" t="s">
        <v>331</v>
      </c>
      <c r="E94" s="0" t="s">
        <v>388</v>
      </c>
      <c r="F94" s="0" t="s">
        <v>389</v>
      </c>
      <c r="G94" s="4" t="n">
        <v>7042</v>
      </c>
      <c r="H94" s="0" t="s">
        <v>367</v>
      </c>
      <c r="I94" s="4" t="s">
        <v>368</v>
      </c>
      <c r="J94" s="0" t="s">
        <v>390</v>
      </c>
      <c r="K94" s="0" t="s">
        <v>337</v>
      </c>
      <c r="L94" s="0" t="n">
        <v>50.8047148</v>
      </c>
      <c r="M94" s="0" t="n">
        <v>-1.1667701</v>
      </c>
      <c r="O94" s="0" t="s">
        <v>30</v>
      </c>
      <c r="P94" s="0" t="n">
        <v>89</v>
      </c>
      <c r="Q94" s="0" t="n">
        <v>89</v>
      </c>
      <c r="R94" s="0" t="n">
        <v>96</v>
      </c>
      <c r="S94" s="0" t="n">
        <v>89</v>
      </c>
    </row>
    <row r="95" customFormat="false" ht="180.55" hidden="false" customHeight="false" outlineLevel="0" collapsed="false">
      <c r="A95" s="0" t="s">
        <v>391</v>
      </c>
      <c r="B95" s="0" t="s">
        <v>65</v>
      </c>
      <c r="C95" s="0" t="s">
        <v>364</v>
      </c>
      <c r="D95" s="0" t="s">
        <v>331</v>
      </c>
      <c r="E95" s="0" t="s">
        <v>392</v>
      </c>
      <c r="F95" s="0" t="s">
        <v>393</v>
      </c>
      <c r="G95" s="4" t="n">
        <v>7043</v>
      </c>
      <c r="H95" s="0" t="s">
        <v>367</v>
      </c>
      <c r="I95" s="4" t="s">
        <v>368</v>
      </c>
      <c r="J95" s="0" t="s">
        <v>394</v>
      </c>
      <c r="K95" s="0" t="s">
        <v>337</v>
      </c>
      <c r="L95" s="0" t="n">
        <v>50.8047148</v>
      </c>
      <c r="M95" s="0" t="n">
        <v>-1.1667701</v>
      </c>
      <c r="O95" s="0" t="s">
        <v>72</v>
      </c>
      <c r="P95" s="0" t="n">
        <v>45</v>
      </c>
      <c r="Q95" s="0" t="n">
        <v>78</v>
      </c>
      <c r="R95" s="0" t="n">
        <v>78</v>
      </c>
      <c r="S95" s="0" t="n">
        <v>77</v>
      </c>
    </row>
    <row r="96" customFormat="false" ht="180.55" hidden="false" customHeight="false" outlineLevel="0" collapsed="false">
      <c r="A96" s="0" t="s">
        <v>395</v>
      </c>
      <c r="B96" s="0" t="s">
        <v>65</v>
      </c>
      <c r="C96" s="0" t="s">
        <v>364</v>
      </c>
      <c r="D96" s="0" t="s">
        <v>331</v>
      </c>
      <c r="E96" s="0" t="s">
        <v>396</v>
      </c>
      <c r="F96" s="0" t="s">
        <v>397</v>
      </c>
      <c r="G96" s="4" t="n">
        <v>7044</v>
      </c>
      <c r="H96" s="0" t="s">
        <v>367</v>
      </c>
      <c r="I96" s="4" t="s">
        <v>368</v>
      </c>
      <c r="J96" s="0" t="s">
        <v>398</v>
      </c>
      <c r="K96" s="0" t="s">
        <v>337</v>
      </c>
      <c r="L96" s="0" t="n">
        <v>50.8047148</v>
      </c>
      <c r="M96" s="0" t="n">
        <v>-1.1667701</v>
      </c>
      <c r="O96" s="0" t="s">
        <v>72</v>
      </c>
      <c r="P96" s="0" t="n">
        <v>67</v>
      </c>
      <c r="Q96" s="0" t="n">
        <v>64</v>
      </c>
      <c r="R96" s="0" t="n">
        <v>78</v>
      </c>
      <c r="S96" s="0" t="n">
        <v>79</v>
      </c>
    </row>
    <row r="97" customFormat="false" ht="180.55" hidden="false" customHeight="false" outlineLevel="0" collapsed="false">
      <c r="A97" s="0" t="s">
        <v>399</v>
      </c>
      <c r="B97" s="0" t="s">
        <v>65</v>
      </c>
      <c r="C97" s="0" t="s">
        <v>364</v>
      </c>
      <c r="D97" s="0" t="s">
        <v>331</v>
      </c>
      <c r="E97" s="0" t="s">
        <v>400</v>
      </c>
      <c r="F97" s="0" t="s">
        <v>401</v>
      </c>
      <c r="G97" s="4" t="n">
        <v>7045</v>
      </c>
      <c r="H97" s="0" t="s">
        <v>367</v>
      </c>
      <c r="I97" s="4" t="s">
        <v>368</v>
      </c>
      <c r="J97" s="0" t="s">
        <v>402</v>
      </c>
      <c r="K97" s="0" t="s">
        <v>337</v>
      </c>
      <c r="L97" s="0" t="n">
        <v>50.8047148</v>
      </c>
      <c r="M97" s="0" t="n">
        <v>-1.1667701</v>
      </c>
      <c r="O97" s="0" t="s">
        <v>72</v>
      </c>
      <c r="P97" s="0" t="n">
        <v>67</v>
      </c>
      <c r="Q97" s="0" t="n">
        <v>69</v>
      </c>
      <c r="R97" s="0" t="n">
        <v>78</v>
      </c>
      <c r="S97" s="0" t="n">
        <v>79</v>
      </c>
    </row>
    <row r="98" customFormat="false" ht="180.55" hidden="false" customHeight="false" outlineLevel="0" collapsed="false">
      <c r="A98" s="0" t="s">
        <v>403</v>
      </c>
      <c r="B98" s="0" t="s">
        <v>65</v>
      </c>
      <c r="C98" s="0" t="s">
        <v>364</v>
      </c>
      <c r="D98" s="0" t="s">
        <v>331</v>
      </c>
      <c r="E98" s="0" t="s">
        <v>404</v>
      </c>
      <c r="F98" s="0" t="s">
        <v>405</v>
      </c>
      <c r="G98" s="4" t="n">
        <v>7046</v>
      </c>
      <c r="H98" s="0" t="s">
        <v>367</v>
      </c>
      <c r="I98" s="4" t="s">
        <v>368</v>
      </c>
      <c r="J98" s="0" t="s">
        <v>406</v>
      </c>
      <c r="K98" s="0" t="s">
        <v>337</v>
      </c>
      <c r="L98" s="0" t="n">
        <v>50.8047148</v>
      </c>
      <c r="M98" s="0" t="n">
        <v>-1.1667701</v>
      </c>
      <c r="O98" s="0" t="s">
        <v>72</v>
      </c>
      <c r="P98" s="0" t="n">
        <v>78</v>
      </c>
      <c r="Q98" s="0" t="n">
        <v>80</v>
      </c>
      <c r="R98" s="0" t="n">
        <v>96</v>
      </c>
      <c r="S98" s="0" t="n">
        <v>99</v>
      </c>
    </row>
    <row r="99" customFormat="false" ht="180.55" hidden="false" customHeight="false" outlineLevel="0" collapsed="false">
      <c r="A99" s="0" t="s">
        <v>407</v>
      </c>
      <c r="B99" s="0" t="s">
        <v>65</v>
      </c>
      <c r="C99" s="0" t="s">
        <v>364</v>
      </c>
      <c r="D99" s="0" t="s">
        <v>331</v>
      </c>
      <c r="E99" s="0" t="s">
        <v>408</v>
      </c>
      <c r="F99" s="0" t="s">
        <v>409</v>
      </c>
      <c r="G99" s="4" t="n">
        <v>7047</v>
      </c>
      <c r="H99" s="0" t="s">
        <v>367</v>
      </c>
      <c r="I99" s="4" t="s">
        <v>368</v>
      </c>
      <c r="J99" s="0" t="s">
        <v>410</v>
      </c>
      <c r="K99" s="0" t="s">
        <v>337</v>
      </c>
      <c r="L99" s="0" t="n">
        <v>50.8047148</v>
      </c>
      <c r="M99" s="0" t="n">
        <v>-1.1667701</v>
      </c>
      <c r="O99" s="0" t="s">
        <v>72</v>
      </c>
      <c r="P99" s="0" t="n">
        <v>80</v>
      </c>
      <c r="Q99" s="0" t="n">
        <v>93</v>
      </c>
      <c r="R99" s="0" t="n">
        <v>96</v>
      </c>
      <c r="S99" s="0" t="n">
        <v>88</v>
      </c>
    </row>
    <row r="100" customFormat="false" ht="180.55" hidden="false" customHeight="false" outlineLevel="0" collapsed="false">
      <c r="A100" s="0" t="s">
        <v>411</v>
      </c>
      <c r="B100" s="0" t="s">
        <v>65</v>
      </c>
      <c r="C100" s="0" t="s">
        <v>364</v>
      </c>
      <c r="D100" s="0" t="s">
        <v>331</v>
      </c>
      <c r="E100" s="0" t="s">
        <v>412</v>
      </c>
      <c r="F100" s="0" t="s">
        <v>413</v>
      </c>
      <c r="G100" s="4" t="n">
        <v>7048</v>
      </c>
      <c r="H100" s="0" t="s">
        <v>367</v>
      </c>
      <c r="I100" s="4" t="s">
        <v>368</v>
      </c>
      <c r="J100" s="0" t="s">
        <v>414</v>
      </c>
      <c r="K100" s="0" t="s">
        <v>337</v>
      </c>
      <c r="L100" s="0" t="n">
        <v>50.8047148</v>
      </c>
      <c r="M100" s="0" t="n">
        <v>-1.1667701</v>
      </c>
      <c r="O100" s="0" t="s">
        <v>72</v>
      </c>
      <c r="P100" s="0" t="n">
        <v>60</v>
      </c>
      <c r="Q100" s="0" t="n">
        <v>63</v>
      </c>
      <c r="R100" s="0" t="n">
        <v>76</v>
      </c>
      <c r="S100" s="0" t="n">
        <v>78</v>
      </c>
    </row>
    <row r="101" customFormat="false" ht="113.4" hidden="false" customHeight="false" outlineLevel="0" collapsed="false">
      <c r="A101" s="0" t="s">
        <v>415</v>
      </c>
      <c r="B101" s="0" t="s">
        <v>20</v>
      </c>
      <c r="C101" s="0" t="s">
        <v>416</v>
      </c>
      <c r="D101" s="0" t="s">
        <v>417</v>
      </c>
      <c r="E101" s="0" t="s">
        <v>418</v>
      </c>
      <c r="F101" s="0" t="s">
        <v>419</v>
      </c>
      <c r="G101" s="4" t="n">
        <v>7049</v>
      </c>
      <c r="H101" s="0" t="s">
        <v>420</v>
      </c>
      <c r="I101" s="4" t="s">
        <v>421</v>
      </c>
      <c r="J101" s="0" t="s">
        <v>422</v>
      </c>
      <c r="K101" s="0" t="s">
        <v>228</v>
      </c>
      <c r="L101" s="0" t="n">
        <v>35.2601108</v>
      </c>
      <c r="M101" s="0" t="n">
        <v>139.5915011</v>
      </c>
      <c r="O101" s="0" t="s">
        <v>72</v>
      </c>
      <c r="P101" s="0" t="n">
        <v>67</v>
      </c>
      <c r="Q101" s="0" t="n">
        <v>68</v>
      </c>
      <c r="R101" s="0" t="n">
        <v>90</v>
      </c>
      <c r="S101" s="0" t="n">
        <v>98</v>
      </c>
    </row>
    <row r="102" customFormat="false" ht="113.4" hidden="false" customHeight="false" outlineLevel="0" collapsed="false">
      <c r="A102" s="0" t="s">
        <v>423</v>
      </c>
      <c r="B102" s="0" t="s">
        <v>20</v>
      </c>
      <c r="C102" s="0" t="s">
        <v>416</v>
      </c>
      <c r="D102" s="0" t="s">
        <v>417</v>
      </c>
      <c r="E102" s="0" t="s">
        <v>424</v>
      </c>
      <c r="F102" s="0" t="s">
        <v>425</v>
      </c>
      <c r="G102" s="4" t="n">
        <v>7050</v>
      </c>
      <c r="H102" s="0" t="s">
        <v>426</v>
      </c>
      <c r="I102" s="4" t="s">
        <v>421</v>
      </c>
      <c r="J102" s="0" t="s">
        <v>427</v>
      </c>
      <c r="K102" s="0" t="s">
        <v>428</v>
      </c>
      <c r="L102" s="0" t="n">
        <v>50.8047148</v>
      </c>
      <c r="M102" s="0" t="n">
        <v>-1.1667701</v>
      </c>
      <c r="O102" s="0" t="s">
        <v>72</v>
      </c>
      <c r="P102" s="0" t="n">
        <v>78</v>
      </c>
      <c r="Q102" s="0" t="n">
        <v>79</v>
      </c>
      <c r="R102" s="0" t="n">
        <v>89</v>
      </c>
      <c r="S102" s="0" t="n">
        <v>90</v>
      </c>
    </row>
    <row r="103" customFormat="false" ht="113.4" hidden="false" customHeight="false" outlineLevel="0" collapsed="false">
      <c r="A103" s="0" t="s">
        <v>429</v>
      </c>
      <c r="B103" s="0" t="s">
        <v>20</v>
      </c>
      <c r="C103" s="0" t="s">
        <v>416</v>
      </c>
      <c r="D103" s="0" t="s">
        <v>417</v>
      </c>
      <c r="E103" s="0" t="s">
        <v>430</v>
      </c>
      <c r="F103" s="0" t="s">
        <v>431</v>
      </c>
      <c r="G103" s="4" t="n">
        <v>7051</v>
      </c>
      <c r="H103" s="0" t="s">
        <v>432</v>
      </c>
      <c r="I103" s="4" t="s">
        <v>421</v>
      </c>
      <c r="J103" s="0" t="s">
        <v>433</v>
      </c>
      <c r="K103" s="0" t="s">
        <v>434</v>
      </c>
      <c r="L103" s="0" t="n">
        <v>50.8047148</v>
      </c>
      <c r="M103" s="0" t="n">
        <v>-1.1667701</v>
      </c>
      <c r="O103" s="0" t="s">
        <v>175</v>
      </c>
      <c r="P103" s="0" t="n">
        <v>89</v>
      </c>
      <c r="Q103" s="0" t="n">
        <v>80</v>
      </c>
      <c r="R103" s="0" t="n">
        <v>94</v>
      </c>
      <c r="S103" s="0" t="n">
        <v>97</v>
      </c>
    </row>
    <row r="104" customFormat="false" ht="113.4" hidden="false" customHeight="false" outlineLevel="0" collapsed="false">
      <c r="A104" s="0" t="s">
        <v>435</v>
      </c>
      <c r="B104" s="0" t="s">
        <v>20</v>
      </c>
      <c r="C104" s="0" t="s">
        <v>416</v>
      </c>
      <c r="D104" s="0" t="s">
        <v>417</v>
      </c>
      <c r="E104" s="0" t="s">
        <v>436</v>
      </c>
      <c r="F104" s="0" t="s">
        <v>437</v>
      </c>
      <c r="G104" s="4" t="n">
        <v>7052</v>
      </c>
      <c r="H104" s="0" t="s">
        <v>438</v>
      </c>
      <c r="I104" s="4" t="s">
        <v>421</v>
      </c>
      <c r="J104" s="0" t="s">
        <v>439</v>
      </c>
      <c r="K104" s="0" t="s">
        <v>428</v>
      </c>
      <c r="L104" s="0" t="n">
        <v>50.8047148</v>
      </c>
      <c r="M104" s="0" t="n">
        <v>-1.1667701</v>
      </c>
      <c r="O104" s="0" t="s">
        <v>175</v>
      </c>
      <c r="P104" s="0" t="n">
        <v>78</v>
      </c>
      <c r="Q104" s="0" t="n">
        <v>78</v>
      </c>
      <c r="R104" s="0" t="n">
        <v>89</v>
      </c>
      <c r="S104" s="0" t="n">
        <v>89</v>
      </c>
    </row>
    <row r="105" customFormat="false" ht="113.4" hidden="false" customHeight="false" outlineLevel="0" collapsed="false">
      <c r="A105" s="0" t="s">
        <v>440</v>
      </c>
      <c r="B105" s="0" t="s">
        <v>20</v>
      </c>
      <c r="C105" s="0" t="s">
        <v>416</v>
      </c>
      <c r="D105" s="0" t="s">
        <v>417</v>
      </c>
      <c r="E105" s="0" t="s">
        <v>441</v>
      </c>
      <c r="F105" s="0" t="s">
        <v>442</v>
      </c>
      <c r="G105" s="4" t="n">
        <v>7053</v>
      </c>
      <c r="H105" s="0" t="s">
        <v>443</v>
      </c>
      <c r="I105" s="4" t="s">
        <v>421</v>
      </c>
      <c r="J105" s="0" t="s">
        <v>444</v>
      </c>
      <c r="K105" s="0" t="s">
        <v>445</v>
      </c>
      <c r="L105" s="0" t="n">
        <v>50.8047148</v>
      </c>
      <c r="M105" s="0" t="n">
        <v>-1.1667701</v>
      </c>
      <c r="O105" s="0" t="s">
        <v>175</v>
      </c>
      <c r="P105" s="0" t="n">
        <v>78</v>
      </c>
      <c r="Q105" s="0" t="n">
        <v>79</v>
      </c>
      <c r="R105" s="0" t="n">
        <v>80</v>
      </c>
      <c r="S105" s="0" t="n">
        <v>84</v>
      </c>
    </row>
    <row r="106" customFormat="false" ht="113.4" hidden="false" customHeight="false" outlineLevel="0" collapsed="false">
      <c r="A106" s="0" t="s">
        <v>446</v>
      </c>
      <c r="B106" s="0" t="s">
        <v>20</v>
      </c>
      <c r="C106" s="0" t="s">
        <v>416</v>
      </c>
      <c r="D106" s="0" t="s">
        <v>417</v>
      </c>
      <c r="E106" s="0" t="s">
        <v>447</v>
      </c>
      <c r="F106" s="0" t="s">
        <v>448</v>
      </c>
      <c r="G106" s="4" t="n">
        <v>7054</v>
      </c>
      <c r="H106" s="0" t="s">
        <v>449</v>
      </c>
      <c r="I106" s="4" t="s">
        <v>421</v>
      </c>
      <c r="J106" s="0" t="s">
        <v>450</v>
      </c>
      <c r="K106" s="0" t="s">
        <v>445</v>
      </c>
      <c r="L106" s="0" t="n">
        <v>50.8047148</v>
      </c>
      <c r="M106" s="0" t="n">
        <v>-1.1667701</v>
      </c>
      <c r="O106" s="0" t="s">
        <v>175</v>
      </c>
      <c r="P106" s="0" t="n">
        <v>78</v>
      </c>
      <c r="Q106" s="0" t="n">
        <v>80</v>
      </c>
      <c r="R106" s="0" t="n">
        <v>84</v>
      </c>
      <c r="S106" s="0" t="n">
        <v>86</v>
      </c>
    </row>
    <row r="107" customFormat="false" ht="113.4" hidden="false" customHeight="false" outlineLevel="0" collapsed="false">
      <c r="A107" s="0" t="s">
        <v>451</v>
      </c>
      <c r="B107" s="0" t="s">
        <v>20</v>
      </c>
      <c r="C107" s="0" t="s">
        <v>416</v>
      </c>
      <c r="D107" s="0" t="s">
        <v>417</v>
      </c>
      <c r="E107" s="0" t="s">
        <v>452</v>
      </c>
      <c r="F107" s="0" t="s">
        <v>453</v>
      </c>
      <c r="G107" s="4" t="n">
        <v>7055</v>
      </c>
      <c r="H107" s="0" t="s">
        <v>454</v>
      </c>
      <c r="I107" s="4" t="s">
        <v>421</v>
      </c>
      <c r="J107" s="0" t="s">
        <v>455</v>
      </c>
      <c r="K107" s="0" t="s">
        <v>228</v>
      </c>
      <c r="L107" s="0" t="n">
        <v>35.2601108</v>
      </c>
      <c r="M107" s="0" t="n">
        <v>139.5915011</v>
      </c>
      <c r="O107" s="0" t="s">
        <v>175</v>
      </c>
      <c r="P107" s="0" t="n">
        <v>90</v>
      </c>
      <c r="Q107" s="0" t="n">
        <v>97</v>
      </c>
      <c r="R107" s="0" t="n">
        <v>85</v>
      </c>
      <c r="S107" s="0" t="n">
        <v>79</v>
      </c>
    </row>
    <row r="108" customFormat="false" ht="113.4" hidden="false" customHeight="false" outlineLevel="0" collapsed="false">
      <c r="A108" s="0" t="s">
        <v>456</v>
      </c>
      <c r="B108" s="0" t="s">
        <v>20</v>
      </c>
      <c r="C108" s="0" t="s">
        <v>416</v>
      </c>
      <c r="D108" s="0" t="s">
        <v>417</v>
      </c>
      <c r="E108" s="0" t="s">
        <v>457</v>
      </c>
      <c r="F108" s="0" t="s">
        <v>458</v>
      </c>
      <c r="G108" s="4" t="n">
        <v>7056</v>
      </c>
      <c r="H108" s="0" t="s">
        <v>459</v>
      </c>
      <c r="I108" s="4" t="s">
        <v>421</v>
      </c>
      <c r="J108" s="0" t="s">
        <v>460</v>
      </c>
      <c r="K108" s="0" t="s">
        <v>445</v>
      </c>
      <c r="L108" s="0" t="n">
        <v>50.8047148</v>
      </c>
      <c r="M108" s="0" t="n">
        <v>-1.1667701</v>
      </c>
      <c r="O108" s="0" t="s">
        <v>175</v>
      </c>
      <c r="P108" s="0" t="n">
        <v>67</v>
      </c>
      <c r="Q108" s="0" t="n">
        <v>69</v>
      </c>
      <c r="R108" s="0" t="n">
        <v>89</v>
      </c>
      <c r="S108" s="0" t="n">
        <v>87</v>
      </c>
    </row>
    <row r="109" customFormat="false" ht="113.4" hidden="false" customHeight="false" outlineLevel="0" collapsed="false">
      <c r="A109" s="0" t="s">
        <v>461</v>
      </c>
      <c r="B109" s="0" t="s">
        <v>20</v>
      </c>
      <c r="C109" s="0" t="s">
        <v>416</v>
      </c>
      <c r="D109" s="0" t="s">
        <v>417</v>
      </c>
      <c r="E109" s="0" t="s">
        <v>462</v>
      </c>
      <c r="F109" s="0" t="s">
        <v>463</v>
      </c>
      <c r="G109" s="4" t="n">
        <v>7057</v>
      </c>
      <c r="H109" s="0" t="s">
        <v>464</v>
      </c>
      <c r="I109" s="4" t="s">
        <v>421</v>
      </c>
      <c r="J109" s="0" t="s">
        <v>465</v>
      </c>
      <c r="K109" s="0" t="s">
        <v>445</v>
      </c>
      <c r="L109" s="0" t="n">
        <v>50.8047148</v>
      </c>
      <c r="M109" s="0" t="n">
        <v>-1.1667701</v>
      </c>
      <c r="O109" s="0" t="s">
        <v>72</v>
      </c>
      <c r="P109" s="0" t="n">
        <v>78</v>
      </c>
      <c r="Q109" s="0" t="n">
        <v>79</v>
      </c>
      <c r="R109" s="0" t="n">
        <v>90</v>
      </c>
      <c r="S109" s="0" t="n">
        <v>98</v>
      </c>
    </row>
    <row r="110" customFormat="false" ht="91" hidden="false" customHeight="false" outlineLevel="0" collapsed="false">
      <c r="A110" s="0" t="s">
        <v>466</v>
      </c>
      <c r="B110" s="0" t="s">
        <v>20</v>
      </c>
      <c r="C110" s="0" t="s">
        <v>467</v>
      </c>
      <c r="D110" s="0" t="s">
        <v>417</v>
      </c>
      <c r="E110" s="0" t="s">
        <v>468</v>
      </c>
      <c r="F110" s="0" t="s">
        <v>469</v>
      </c>
      <c r="G110" s="4" t="n">
        <v>7058</v>
      </c>
      <c r="H110" s="0" t="s">
        <v>82</v>
      </c>
      <c r="I110" s="4" t="s">
        <v>470</v>
      </c>
      <c r="J110" s="0" t="s">
        <v>471</v>
      </c>
      <c r="K110" s="0" t="s">
        <v>472</v>
      </c>
      <c r="L110" s="0" t="n">
        <v>50.8047148</v>
      </c>
      <c r="M110" s="0" t="n">
        <v>-1.1667701</v>
      </c>
      <c r="O110" s="0" t="s">
        <v>72</v>
      </c>
      <c r="P110" s="0" t="n">
        <v>69</v>
      </c>
      <c r="Q110" s="0" t="n">
        <v>80</v>
      </c>
      <c r="R110" s="0" t="n">
        <v>89</v>
      </c>
      <c r="S110" s="0" t="n">
        <v>93</v>
      </c>
    </row>
    <row r="111" customFormat="false" ht="91" hidden="false" customHeight="false" outlineLevel="0" collapsed="false">
      <c r="A111" s="0" t="s">
        <v>473</v>
      </c>
      <c r="B111" s="0" t="s">
        <v>20</v>
      </c>
      <c r="C111" s="0" t="s">
        <v>467</v>
      </c>
      <c r="D111" s="0" t="s">
        <v>417</v>
      </c>
      <c r="E111" s="0" t="s">
        <v>474</v>
      </c>
      <c r="F111" s="0" t="s">
        <v>475</v>
      </c>
      <c r="G111" s="4" t="n">
        <v>7059</v>
      </c>
      <c r="H111" s="0" t="s">
        <v>476</v>
      </c>
      <c r="I111" s="4" t="s">
        <v>470</v>
      </c>
      <c r="J111" s="0" t="s">
        <v>477</v>
      </c>
      <c r="K111" s="0" t="s">
        <v>228</v>
      </c>
      <c r="L111" s="0" t="n">
        <v>35.2601108</v>
      </c>
      <c r="M111" s="0" t="n">
        <v>139.5915011</v>
      </c>
      <c r="O111" s="0" t="s">
        <v>72</v>
      </c>
      <c r="P111" s="0" t="n">
        <v>56</v>
      </c>
      <c r="Q111" s="0" t="n">
        <v>87</v>
      </c>
      <c r="R111" s="0" t="n">
        <v>90</v>
      </c>
      <c r="S111" s="0" t="n">
        <v>87</v>
      </c>
    </row>
    <row r="112" customFormat="false" ht="91" hidden="false" customHeight="false" outlineLevel="0" collapsed="false">
      <c r="A112" s="0" t="s">
        <v>478</v>
      </c>
      <c r="B112" s="0" t="s">
        <v>20</v>
      </c>
      <c r="C112" s="0" t="s">
        <v>467</v>
      </c>
      <c r="D112" s="0" t="s">
        <v>417</v>
      </c>
      <c r="E112" s="0" t="s">
        <v>479</v>
      </c>
      <c r="F112" s="0" t="s">
        <v>480</v>
      </c>
      <c r="G112" s="4" t="n">
        <v>7060</v>
      </c>
      <c r="H112" s="0" t="s">
        <v>481</v>
      </c>
      <c r="I112" s="4" t="s">
        <v>470</v>
      </c>
      <c r="J112" s="0" t="s">
        <v>482</v>
      </c>
      <c r="K112" s="0" t="s">
        <v>434</v>
      </c>
      <c r="L112" s="0" t="n">
        <v>50.8047148</v>
      </c>
      <c r="M112" s="0" t="n">
        <v>-1.1667701</v>
      </c>
      <c r="O112" s="0" t="s">
        <v>72</v>
      </c>
      <c r="P112" s="0" t="n">
        <v>78</v>
      </c>
      <c r="Q112" s="0" t="n">
        <v>89</v>
      </c>
      <c r="R112" s="0" t="n">
        <v>89</v>
      </c>
      <c r="S112" s="0" t="n">
        <v>90</v>
      </c>
    </row>
    <row r="113" customFormat="false" ht="91" hidden="false" customHeight="false" outlineLevel="0" collapsed="false">
      <c r="A113" s="0" t="s">
        <v>483</v>
      </c>
      <c r="B113" s="0" t="s">
        <v>20</v>
      </c>
      <c r="C113" s="0" t="s">
        <v>467</v>
      </c>
      <c r="D113" s="0" t="s">
        <v>417</v>
      </c>
      <c r="E113" s="0" t="s">
        <v>484</v>
      </c>
      <c r="F113" s="0" t="s">
        <v>485</v>
      </c>
      <c r="G113" s="4" t="n">
        <v>7061</v>
      </c>
      <c r="H113" s="0" t="s">
        <v>486</v>
      </c>
      <c r="I113" s="4" t="s">
        <v>470</v>
      </c>
      <c r="J113" s="0" t="s">
        <v>487</v>
      </c>
      <c r="K113" s="0" t="s">
        <v>445</v>
      </c>
      <c r="L113" s="0" t="n">
        <v>50.8047148</v>
      </c>
      <c r="M113" s="0" t="n">
        <v>-1.1667701</v>
      </c>
      <c r="O113" s="0" t="s">
        <v>30</v>
      </c>
      <c r="P113" s="0" t="n">
        <v>55</v>
      </c>
      <c r="Q113" s="0" t="n">
        <v>60</v>
      </c>
      <c r="R113" s="0" t="n">
        <v>78</v>
      </c>
      <c r="S113" s="0" t="n">
        <v>80</v>
      </c>
    </row>
    <row r="114" customFormat="false" ht="91" hidden="false" customHeight="false" outlineLevel="0" collapsed="false">
      <c r="A114" s="0" t="s">
        <v>488</v>
      </c>
      <c r="B114" s="0" t="s">
        <v>20</v>
      </c>
      <c r="C114" s="0" t="s">
        <v>467</v>
      </c>
      <c r="D114" s="0" t="s">
        <v>417</v>
      </c>
      <c r="E114" s="0" t="s">
        <v>489</v>
      </c>
      <c r="F114" s="0" t="s">
        <v>490</v>
      </c>
      <c r="G114" s="4" t="n">
        <v>7062</v>
      </c>
      <c r="H114" s="0" t="s">
        <v>491</v>
      </c>
      <c r="I114" s="4" t="s">
        <v>470</v>
      </c>
      <c r="J114" s="0" t="s">
        <v>492</v>
      </c>
      <c r="K114" s="0" t="s">
        <v>472</v>
      </c>
      <c r="L114" s="0" t="n">
        <v>50.8047148</v>
      </c>
      <c r="M114" s="0" t="n">
        <v>-1.1667701</v>
      </c>
      <c r="O114" s="0" t="s">
        <v>30</v>
      </c>
      <c r="P114" s="0" t="n">
        <v>89</v>
      </c>
      <c r="Q114" s="0" t="n">
        <v>92</v>
      </c>
      <c r="R114" s="0" t="n">
        <v>79</v>
      </c>
      <c r="S114" s="0" t="n">
        <v>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3" activeCellId="0" sqref="C23"/>
    </sheetView>
  </sheetViews>
  <sheetFormatPr defaultColWidth="11.5234375" defaultRowHeight="12.8" zeroHeight="false" outlineLevelRow="0" outlineLevelCol="0"/>
  <cols>
    <col collapsed="false" customWidth="true" hidden="false" outlineLevel="0" max="1" min="1" style="0" width="71.41"/>
    <col collapsed="false" customWidth="true" hidden="false" outlineLevel="0" max="2" min="2" style="0" width="70.06"/>
    <col collapsed="false" customWidth="true" hidden="false" outlineLevel="0" max="3" min="3" style="0" width="18.36"/>
  </cols>
  <sheetData>
    <row r="2" customFormat="false" ht="12.8" hidden="false" customHeight="false" outlineLevel="0" collapsed="false">
      <c r="A2" s="5" t="s">
        <v>493</v>
      </c>
      <c r="B2" s="5" t="s">
        <v>494</v>
      </c>
      <c r="C2" s="5" t="s">
        <v>495</v>
      </c>
    </row>
    <row r="3" customFormat="false" ht="12.8" hidden="false" customHeight="false" outlineLevel="0" collapsed="false">
      <c r="A3" s="6" t="s">
        <v>496</v>
      </c>
      <c r="B3" s="6" t="s">
        <v>497</v>
      </c>
      <c r="C3" s="7" t="n">
        <f aca="false">5/6</f>
        <v>0.833333333333333</v>
      </c>
    </row>
    <row r="4" customFormat="false" ht="12.8" hidden="false" customHeight="false" outlineLevel="0" collapsed="false">
      <c r="A4" s="6" t="s">
        <v>498</v>
      </c>
      <c r="B4" s="6" t="s">
        <v>499</v>
      </c>
      <c r="C4" s="7" t="n">
        <f aca="false">6/7</f>
        <v>0.857142857142857</v>
      </c>
    </row>
    <row r="5" customFormat="false" ht="12.8" hidden="false" customHeight="false" outlineLevel="0" collapsed="false">
      <c r="A5" s="6" t="s">
        <v>500</v>
      </c>
      <c r="B5" s="6" t="s">
        <v>501</v>
      </c>
      <c r="C5" s="7" t="n">
        <f aca="false">5/6</f>
        <v>0.833333333333333</v>
      </c>
    </row>
    <row r="6" customFormat="false" ht="12.8" hidden="false" customHeight="false" outlineLevel="0" collapsed="false">
      <c r="A6" s="6" t="s">
        <v>502</v>
      </c>
      <c r="B6" s="6" t="s">
        <v>503</v>
      </c>
      <c r="C6" s="7" t="n">
        <f aca="false">7/8</f>
        <v>0.875</v>
      </c>
    </row>
    <row r="7" customFormat="false" ht="12.8" hidden="false" customHeight="false" outlineLevel="0" collapsed="false">
      <c r="A7" s="6" t="s">
        <v>504</v>
      </c>
      <c r="B7" s="6" t="s">
        <v>504</v>
      </c>
      <c r="C7" s="7" t="n">
        <f aca="false">8/8</f>
        <v>1</v>
      </c>
    </row>
    <row r="8" customFormat="false" ht="12.8" hidden="false" customHeight="false" outlineLevel="0" collapsed="false">
      <c r="A8" s="6" t="s">
        <v>505</v>
      </c>
      <c r="B8" s="6" t="s">
        <v>506</v>
      </c>
      <c r="C8" s="7" t="n">
        <f aca="false">9/10</f>
        <v>0.9</v>
      </c>
    </row>
    <row r="9" customFormat="false" ht="12.8" hidden="false" customHeight="false" outlineLevel="0" collapsed="false">
      <c r="A9" s="6" t="s">
        <v>507</v>
      </c>
      <c r="B9" s="6" t="s">
        <v>508</v>
      </c>
      <c r="C9" s="7" t="n">
        <f aca="false">9/10</f>
        <v>0.9</v>
      </c>
    </row>
    <row r="10" customFormat="false" ht="12.8" hidden="false" customHeight="false" outlineLevel="0" collapsed="false">
      <c r="A10" s="6" t="s">
        <v>509</v>
      </c>
      <c r="B10" s="6" t="s">
        <v>509</v>
      </c>
      <c r="C10" s="7" t="n">
        <v>1</v>
      </c>
    </row>
    <row r="11" customFormat="false" ht="12.8" hidden="false" customHeight="false" outlineLevel="0" collapsed="false">
      <c r="A11" s="6" t="s">
        <v>510</v>
      </c>
      <c r="B11" s="6" t="s">
        <v>511</v>
      </c>
      <c r="C11" s="7" t="n">
        <f aca="false">9/10</f>
        <v>0.9</v>
      </c>
    </row>
    <row r="12" customFormat="false" ht="12.8" hidden="false" customHeight="false" outlineLevel="0" collapsed="false">
      <c r="A12" s="6" t="s">
        <v>512</v>
      </c>
      <c r="B12" s="6" t="s">
        <v>513</v>
      </c>
      <c r="C12" s="7" t="n">
        <v>1</v>
      </c>
    </row>
    <row r="13" customFormat="false" ht="12.8" hidden="false" customHeight="false" outlineLevel="0" collapsed="false">
      <c r="A13" s="6" t="s">
        <v>514</v>
      </c>
      <c r="B13" s="6" t="s">
        <v>515</v>
      </c>
      <c r="C13" s="7" t="n">
        <v>0</v>
      </c>
    </row>
    <row r="14" customFormat="false" ht="12.8" hidden="false" customHeight="false" outlineLevel="0" collapsed="false">
      <c r="A14" s="6" t="s">
        <v>516</v>
      </c>
      <c r="B14" s="6" t="s">
        <v>517</v>
      </c>
      <c r="C14" s="7" t="n">
        <f aca="false">11/12</f>
        <v>0.916666666666667</v>
      </c>
    </row>
    <row r="15" customFormat="false" ht="12.8" hidden="false" customHeight="false" outlineLevel="0" collapsed="false">
      <c r="A15" s="6" t="s">
        <v>518</v>
      </c>
      <c r="B15" s="6" t="s">
        <v>519</v>
      </c>
      <c r="C15" s="7" t="n">
        <f aca="false">6/7</f>
        <v>0.857142857142857</v>
      </c>
    </row>
    <row r="16" customFormat="false" ht="12.8" hidden="false" customHeight="false" outlineLevel="0" collapsed="false">
      <c r="A16" s="6" t="s">
        <v>520</v>
      </c>
      <c r="B16" s="6" t="s">
        <v>520</v>
      </c>
      <c r="C16" s="7" t="n">
        <v>1</v>
      </c>
    </row>
    <row r="17" customFormat="false" ht="12.8" hidden="false" customHeight="false" outlineLevel="0" collapsed="false">
      <c r="A17" s="6" t="s">
        <v>521</v>
      </c>
      <c r="B17" s="6" t="s">
        <v>521</v>
      </c>
      <c r="C17" s="7" t="n">
        <v>1</v>
      </c>
    </row>
    <row r="18" customFormat="false" ht="12.8" hidden="false" customHeight="false" outlineLevel="0" collapsed="false">
      <c r="A18" s="6" t="s">
        <v>522</v>
      </c>
      <c r="B18" s="6" t="s">
        <v>522</v>
      </c>
      <c r="C18" s="7" t="n">
        <v>1</v>
      </c>
    </row>
    <row r="19" customFormat="false" ht="12.8" hidden="false" customHeight="false" outlineLevel="0" collapsed="false">
      <c r="A19" s="6" t="s">
        <v>523</v>
      </c>
      <c r="B19" s="6" t="s">
        <v>523</v>
      </c>
      <c r="C19" s="7" t="n">
        <v>1</v>
      </c>
    </row>
    <row r="20" customFormat="false" ht="12.8" hidden="false" customHeight="false" outlineLevel="0" collapsed="false">
      <c r="A20" s="6" t="s">
        <v>524</v>
      </c>
      <c r="B20" s="6" t="s">
        <v>524</v>
      </c>
      <c r="C20" s="7" t="n">
        <v>1</v>
      </c>
    </row>
    <row r="21" customFormat="false" ht="12.8" hidden="false" customHeight="false" outlineLevel="0" collapsed="false">
      <c r="A21" s="6" t="s">
        <v>525</v>
      </c>
      <c r="B21" s="6" t="s">
        <v>526</v>
      </c>
      <c r="C21" s="7" t="n">
        <f aca="false">10/11</f>
        <v>0.909090909090909</v>
      </c>
    </row>
    <row r="22" customFormat="false" ht="12.8" hidden="false" customHeight="false" outlineLevel="0" collapsed="false">
      <c r="A22" s="6" t="s">
        <v>527</v>
      </c>
      <c r="B22" s="6" t="s">
        <v>528</v>
      </c>
      <c r="C22" s="7" t="n">
        <f aca="false">10/11</f>
        <v>0.909090909090909</v>
      </c>
    </row>
    <row r="23" customFormat="false" ht="12.8" hidden="false" customHeight="false" outlineLevel="0" collapsed="false">
      <c r="C23" s="8" t="n">
        <f aca="false">AVERAGE(C3:C22)</f>
        <v>0.884540043290043</v>
      </c>
    </row>
    <row r="24" customFormat="false" ht="24.45" hidden="false" customHeight="false" outlineLevel="0" collapsed="false">
      <c r="A24" s="9" t="s">
        <v>529</v>
      </c>
      <c r="B24" s="9"/>
      <c r="C24" s="9"/>
    </row>
  </sheetData>
  <mergeCells count="1">
    <mergeCell ref="A24:C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2022-02-04T20:07:25Z</dcterms:created>
  <dc:creator/>
  <dc:description/>
  <dc:language>en-IN</dc:language>
  <cp:lastModifiedBy/>
  <dcterms:modified xsi:type="dcterms:W3CDTF">2022-09-30T17:39:55Z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