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rystal\GitHub\2022_EnvironStatisticalAnalysis\Textbook2\"/>
    </mc:Choice>
  </mc:AlternateContent>
  <xr:revisionPtr revIDLastSave="0" documentId="13_ncr:1_{3C535746-5F43-40F6-A09E-9FFAE0B58007}" xr6:coauthVersionLast="47" xr6:coauthVersionMax="47" xr10:uidLastSave="{00000000-0000-0000-0000-000000000000}"/>
  <bookViews>
    <workbookView xWindow="5736" yWindow="420" windowWidth="15264" windowHeight="11940" xr2:uid="{3615222E-FDEC-47D7-B4F6-B21D38BC6514}"/>
  </bookViews>
  <sheets>
    <sheet name="Tab11.2" sheetId="7" r:id="rId1"/>
    <sheet name="Tab11E.2" sheetId="1" r:id="rId2"/>
    <sheet name="11-15" sheetId="4" r:id="rId3"/>
    <sheet name="Tab11.5" sheetId="5" r:id="rId4"/>
    <sheet name="Tab11.5(Best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</calcChain>
</file>

<file path=xl/sharedStrings.xml><?xml version="1.0" encoding="utf-8"?>
<sst xmlns="http://schemas.openxmlformats.org/spreadsheetml/2006/main" count="62" uniqueCount="50">
  <si>
    <t>Number</t>
  </si>
  <si>
    <t>X1</t>
  </si>
  <si>
    <t>X2</t>
  </si>
  <si>
    <t>X3</t>
    <phoneticPr fontId="2" type="noConversion"/>
  </si>
  <si>
    <t>diff1</t>
    <phoneticPr fontId="2" type="noConversion"/>
  </si>
  <si>
    <t>diff2</t>
    <phoneticPr fontId="2" type="noConversion"/>
  </si>
  <si>
    <t>diff3</t>
    <phoneticPr fontId="2" type="noConversion"/>
  </si>
  <si>
    <t>matrix calc</t>
    <phoneticPr fontId="2" type="noConversion"/>
  </si>
  <si>
    <t>t^2</t>
    <phoneticPr fontId="2" type="noConversion"/>
  </si>
  <si>
    <t>UCL</t>
    <phoneticPr fontId="2" type="noConversion"/>
  </si>
  <si>
    <t>LCL</t>
    <phoneticPr fontId="2" type="noConversion"/>
  </si>
  <si>
    <t>p</t>
    <phoneticPr fontId="2" type="noConversion"/>
  </si>
  <si>
    <t>sigma</t>
    <phoneticPr fontId="2" type="noConversion"/>
  </si>
  <si>
    <t>y'</t>
    <phoneticPr fontId="2" type="noConversion"/>
  </si>
  <si>
    <t>sigma-1</t>
    <phoneticPr fontId="2" type="noConversion"/>
  </si>
  <si>
    <t>y</t>
    <phoneticPr fontId="2" type="noConversion"/>
  </si>
  <si>
    <t>y'sigma-1</t>
    <phoneticPr fontId="2" type="noConversion"/>
  </si>
  <si>
    <t>y'sigma-1y</t>
    <phoneticPr fontId="2" type="noConversion"/>
  </si>
  <si>
    <t>delta</t>
    <phoneticPr fontId="2" type="noConversion"/>
  </si>
  <si>
    <t>ARL0</t>
    <phoneticPr fontId="2" type="noConversion"/>
  </si>
  <si>
    <t>lambda</t>
    <phoneticPr fontId="2" type="noConversion"/>
  </si>
  <si>
    <t>UCL(H)</t>
    <phoneticPr fontId="2" type="noConversion"/>
  </si>
  <si>
    <t>ARL1</t>
    <phoneticPr fontId="2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</si>
  <si>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  <scheme val="minor"/>
      </rPr>
      <t xml:space="preserve"> ARL1 최소화</t>
    </r>
    <phoneticPr fontId="2" type="noConversion"/>
  </si>
  <si>
    <t>mu'</t>
    <phoneticPr fontId="2" type="noConversion"/>
  </si>
  <si>
    <t>Obs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</si>
  <si>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</si>
  <si>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</si>
  <si>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</si>
  <si>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</si>
  <si>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</si>
  <si>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</si>
  <si>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</si>
  <si>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</si>
  <si>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</si>
  <si>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y1</t>
  </si>
  <si>
    <t>y2</t>
  </si>
  <si>
    <t>y2_Residual</t>
    <phoneticPr fontId="2" type="noConversion"/>
  </si>
  <si>
    <t>y2_pred</t>
    <phoneticPr fontId="2" type="noConversion"/>
  </si>
  <si>
    <t>y2_pred</t>
    <phoneticPr fontId="6" type="noConversion"/>
  </si>
  <si>
    <t>y1_pred</t>
    <phoneticPr fontId="2" type="noConversion"/>
  </si>
  <si>
    <t>y1_Residual</t>
    <phoneticPr fontId="2" type="noConversion"/>
  </si>
  <si>
    <t>y1_res</t>
    <phoneticPr fontId="2" type="noConversion"/>
  </si>
  <si>
    <t>y2_res</t>
    <phoneticPr fontId="2" type="noConversion"/>
  </si>
  <si>
    <t>i</t>
  </si>
  <si>
    <t>L=xi,1</t>
    <phoneticPr fontId="2" type="noConversion"/>
  </si>
  <si>
    <t>M=xi,2</t>
    <phoneticPr fontId="2" type="noConversion"/>
  </si>
  <si>
    <t>S=xi,3</t>
    <phoneticPr fontId="2" type="noConversion"/>
  </si>
  <si>
    <t>T^2(1),i</t>
    <phoneticPr fontId="2" type="noConversion"/>
  </si>
  <si>
    <t>T^2(2),i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</si>
</sst>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0" xfId="0" quotePrefix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Tab11E.2!$A$2:$A$16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Tab11E.2!$K$2:$K$16</c:f>
              <c:numCache>
                <c:formatCode>General</c:formatCode>
                <c:ptCount val="15"/>
                <c:pt idx="0">
                  <c:v>0.52800000000000002</c:v>
                </c:pt>
                <c:pt idx="1">
                  <c:v>1.1890000000000001</c:v>
                </c:pt>
                <c:pt idx="2">
                  <c:v>2.3719999999999999</c:v>
                </c:pt>
                <c:pt idx="3">
                  <c:v>0.80799999999999994</c:v>
                </c:pt>
                <c:pt idx="4">
                  <c:v>10.397</c:v>
                </c:pt>
                <c:pt idx="5">
                  <c:v>10.593</c:v>
                </c:pt>
                <c:pt idx="6">
                  <c:v>0.68400000000000005</c:v>
                </c:pt>
                <c:pt idx="7">
                  <c:v>3.1219999999999999</c:v>
                </c:pt>
                <c:pt idx="8">
                  <c:v>8.6920000000000002</c:v>
                </c:pt>
                <c:pt idx="9">
                  <c:v>1.399</c:v>
                </c:pt>
                <c:pt idx="10">
                  <c:v>6.5739999999999998</c:v>
                </c:pt>
                <c:pt idx="11">
                  <c:v>20.792999999999999</c:v>
                </c:pt>
                <c:pt idx="12">
                  <c:v>6.5739999999999998</c:v>
                </c:pt>
                <c:pt idx="13">
                  <c:v>11.271000000000001</c:v>
                </c:pt>
                <c:pt idx="14">
                  <c:v>0.85199999999999998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5-40B8-8935-7E8B821CDD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Tab11E.2!$A$2:$A$16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Tab11E.2!$M$2:$M$16</c:f>
              <c:numCache>
                <c:formatCode>General</c:formatCode>
                <c:ptCount val="15"/>
                <c:pt idx="0">
                  <c:v>17.425000000000001</c:v>
                </c:pt>
                <c:pt idx="1">
                  <c:v>17.425000000000001</c:v>
                </c:pt>
                <c:pt idx="2">
                  <c:v>17.425000000000001</c:v>
                </c:pt>
                <c:pt idx="3">
                  <c:v>17.425000000000001</c:v>
                </c:pt>
                <c:pt idx="4">
                  <c:v>17.425000000000001</c:v>
                </c:pt>
                <c:pt idx="5">
                  <c:v>17.425000000000001</c:v>
                </c:pt>
                <c:pt idx="6">
                  <c:v>17.425000000000001</c:v>
                </c:pt>
                <c:pt idx="7">
                  <c:v>17.425000000000001</c:v>
                </c:pt>
                <c:pt idx="8">
                  <c:v>17.425000000000001</c:v>
                </c:pt>
                <c:pt idx="9">
                  <c:v>17.425000000000001</c:v>
                </c:pt>
                <c:pt idx="10">
                  <c:v>17.425000000000001</c:v>
                </c:pt>
                <c:pt idx="11">
                  <c:v>17.425000000000001</c:v>
                </c:pt>
                <c:pt idx="12">
                  <c:v>17.425000000000001</c:v>
                </c:pt>
                <c:pt idx="13">
                  <c:v>17.425000000000001</c:v>
                </c:pt>
                <c:pt idx="14">
                  <c:v>17.425000000000001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E5-40B8-8935-7E8B821C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610224"/>
        <c:axId val="1107609808"/>
      </c:scatterChart>
      <c:valAx>
        <c:axId val="11076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609808"/>
        <c:crosses val="autoZero"/>
        <c:crossBetween val="midCat"/>
      </c:valAx>
      <c:valAx>
        <c:axId val="11076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t^2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6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Tab11E.2!$A$2:$A$16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Tab11E.2!$K$2:$K$16</c:f>
              <c:numCache>
                <c:formatCode>General</c:formatCode>
                <c:ptCount val="15"/>
                <c:pt idx="0">
                  <c:v>0.52800000000000002</c:v>
                </c:pt>
                <c:pt idx="1">
                  <c:v>1.1890000000000001</c:v>
                </c:pt>
                <c:pt idx="2">
                  <c:v>2.3719999999999999</c:v>
                </c:pt>
                <c:pt idx="3">
                  <c:v>0.80799999999999994</c:v>
                </c:pt>
                <c:pt idx="4">
                  <c:v>10.397</c:v>
                </c:pt>
                <c:pt idx="5">
                  <c:v>10.593</c:v>
                </c:pt>
                <c:pt idx="6">
                  <c:v>0.68400000000000005</c:v>
                </c:pt>
                <c:pt idx="7">
                  <c:v>3.1219999999999999</c:v>
                </c:pt>
                <c:pt idx="8">
                  <c:v>8.6920000000000002</c:v>
                </c:pt>
                <c:pt idx="9">
                  <c:v>1.399</c:v>
                </c:pt>
                <c:pt idx="10">
                  <c:v>6.5739999999999998</c:v>
                </c:pt>
                <c:pt idx="11">
                  <c:v>20.792999999999999</c:v>
                </c:pt>
                <c:pt idx="12">
                  <c:v>6.5739999999999998</c:v>
                </c:pt>
                <c:pt idx="13">
                  <c:v>11.271000000000001</c:v>
                </c:pt>
                <c:pt idx="14">
                  <c:v>0.85199999999999998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E8D-A380-94F0F13384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Tab11E.2!$A$2:$A$16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Tab11E.2!$P$2:$P$16</c:f>
              <c:numCache>
                <c:formatCode>General</c:formatCode>
                <c:ptCount val="15"/>
                <c:pt idx="0">
                  <c:v>16.265999999999998</c:v>
                </c:pt>
                <c:pt idx="1">
                  <c:v>16.265999999999998</c:v>
                </c:pt>
                <c:pt idx="2">
                  <c:v>16.265999999999998</c:v>
                </c:pt>
                <c:pt idx="3">
                  <c:v>16.265999999999998</c:v>
                </c:pt>
                <c:pt idx="4">
                  <c:v>16.265999999999998</c:v>
                </c:pt>
                <c:pt idx="5">
                  <c:v>16.265999999999998</c:v>
                </c:pt>
                <c:pt idx="6">
                  <c:v>16.265999999999998</c:v>
                </c:pt>
                <c:pt idx="7">
                  <c:v>16.265999999999998</c:v>
                </c:pt>
                <c:pt idx="8">
                  <c:v>16.265999999999998</c:v>
                </c:pt>
                <c:pt idx="9">
                  <c:v>16.265999999999998</c:v>
                </c:pt>
                <c:pt idx="10">
                  <c:v>16.265999999999998</c:v>
                </c:pt>
                <c:pt idx="11">
                  <c:v>16.265999999999998</c:v>
                </c:pt>
                <c:pt idx="12">
                  <c:v>16.265999999999998</c:v>
                </c:pt>
                <c:pt idx="13">
                  <c:v>16.265999999999998</c:v>
                </c:pt>
                <c:pt idx="14">
                  <c:v>16.265999999999998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2-4E8D-A380-94F0F133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44784"/>
        <c:axId val="1666448112"/>
      </c:scatterChart>
      <c:valAx>
        <c:axId val="16664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6448112"/>
        <c:crosses val="autoZero"/>
        <c:crossBetween val="midCat"/>
      </c:valAx>
      <c:valAx>
        <c:axId val="16664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t^2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64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</xdr:colOff>
      <xdr:row>16</xdr:row>
      <xdr:rowOff>38100</xdr:rowOff>
    </xdr:from>
    <xdr:to>
      <xdr:col>15</xdr:col>
      <xdr:colOff>613410</xdr:colOff>
      <xdr:row>28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18785B-81F3-98A8-2623-6524844B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</xdr:colOff>
      <xdr:row>16</xdr:row>
      <xdr:rowOff>34290</xdr:rowOff>
    </xdr:from>
    <xdr:to>
      <xdr:col>22</xdr:col>
      <xdr:colOff>590550</xdr:colOff>
      <xdr:row>28</xdr:row>
      <xdr:rowOff>125730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9DE139E-BB6A-6645-E5AB-63B08606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4127-B427-4561-B657-485C2DB6CB9E}">
  <dimension ref="A1:F57"/>
  <sheetViews>
    <sheetView tabSelected="1" workbookViewId="0">
      <selection activeCell="H18" sqref="H18"/>
    </sheetView>
  </sheetViews>
  <sheetFormatPr defaultRowHeight="17.399999999999999" x14ac:dyDescent="0.4"/>
  <sheetData>
    <row r="1" spans="1:6" x14ac:dyDescent="0.4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4">
      <c r="A2">
        <v>1</v>
      </c>
      <c r="B2">
        <v>5.4</v>
      </c>
      <c r="C2">
        <v>93.6</v>
      </c>
      <c r="D2">
        <v>1</v>
      </c>
      <c r="E2">
        <v>4.4960000000000004</v>
      </c>
      <c r="F2">
        <v>6.4390000000000001</v>
      </c>
    </row>
    <row r="3" spans="1:6" x14ac:dyDescent="0.4">
      <c r="A3">
        <v>2</v>
      </c>
      <c r="B3">
        <v>3.2</v>
      </c>
      <c r="C3">
        <v>92.6</v>
      </c>
      <c r="D3">
        <v>4.2</v>
      </c>
      <c r="E3">
        <v>1.7390000000000001</v>
      </c>
      <c r="F3">
        <v>4.2270000000000003</v>
      </c>
    </row>
    <row r="4" spans="1:6" x14ac:dyDescent="0.4">
      <c r="A4">
        <v>3</v>
      </c>
      <c r="B4">
        <v>5.2</v>
      </c>
      <c r="C4">
        <v>91.7</v>
      </c>
      <c r="D4">
        <v>3.1</v>
      </c>
      <c r="E4">
        <v>1.46</v>
      </c>
      <c r="F4">
        <v>2.2000000000000002</v>
      </c>
    </row>
    <row r="5" spans="1:6" x14ac:dyDescent="0.4">
      <c r="A5">
        <v>4</v>
      </c>
      <c r="B5">
        <v>3.5</v>
      </c>
      <c r="C5">
        <v>86.9</v>
      </c>
      <c r="D5">
        <v>9.6</v>
      </c>
      <c r="E5">
        <v>4.9329999999999998</v>
      </c>
      <c r="F5">
        <v>7.6429999999999998</v>
      </c>
    </row>
    <row r="6" spans="1:6" x14ac:dyDescent="0.4">
      <c r="A6">
        <v>5</v>
      </c>
      <c r="B6">
        <v>2.9</v>
      </c>
      <c r="C6">
        <v>90.4</v>
      </c>
      <c r="D6">
        <v>6.7</v>
      </c>
      <c r="E6">
        <v>2.69</v>
      </c>
      <c r="F6">
        <v>5.5650000000000004</v>
      </c>
    </row>
    <row r="7" spans="1:6" x14ac:dyDescent="0.4">
      <c r="A7">
        <v>6</v>
      </c>
      <c r="B7">
        <v>4.5999999999999996</v>
      </c>
      <c r="C7">
        <v>92.1</v>
      </c>
      <c r="D7">
        <v>3.3</v>
      </c>
      <c r="E7">
        <v>1.272</v>
      </c>
      <c r="F7">
        <v>2.258</v>
      </c>
    </row>
    <row r="8" spans="1:6" x14ac:dyDescent="0.4">
      <c r="A8">
        <v>7</v>
      </c>
      <c r="B8">
        <v>4.4000000000000004</v>
      </c>
      <c r="C8">
        <v>91.5</v>
      </c>
      <c r="D8">
        <v>4.0999999999999996</v>
      </c>
      <c r="E8">
        <v>0.79700000000000004</v>
      </c>
      <c r="F8">
        <v>1.6759999999999999</v>
      </c>
    </row>
    <row r="9" spans="1:6" x14ac:dyDescent="0.4">
      <c r="A9">
        <v>8</v>
      </c>
      <c r="B9">
        <v>5</v>
      </c>
      <c r="C9">
        <v>90.3</v>
      </c>
      <c r="D9">
        <v>4.7</v>
      </c>
      <c r="E9">
        <v>0.33700000000000002</v>
      </c>
      <c r="F9">
        <v>0.64500000000000002</v>
      </c>
    </row>
    <row r="10" spans="1:6" x14ac:dyDescent="0.4">
      <c r="A10">
        <v>9</v>
      </c>
      <c r="B10">
        <v>8.4</v>
      </c>
      <c r="C10">
        <v>85.1</v>
      </c>
      <c r="D10">
        <v>6.5</v>
      </c>
      <c r="E10">
        <v>2.0880000000000001</v>
      </c>
      <c r="F10">
        <v>4.7969999999999997</v>
      </c>
    </row>
    <row r="11" spans="1:6" x14ac:dyDescent="0.4">
      <c r="A11">
        <v>10</v>
      </c>
      <c r="B11">
        <v>4.2</v>
      </c>
      <c r="C11">
        <v>89.7</v>
      </c>
      <c r="D11">
        <v>6.1</v>
      </c>
      <c r="E11">
        <v>0.66600000000000004</v>
      </c>
      <c r="F11">
        <v>1.4710000000000001</v>
      </c>
    </row>
    <row r="12" spans="1:6" x14ac:dyDescent="0.4">
      <c r="A12">
        <v>11</v>
      </c>
      <c r="B12">
        <v>3.8</v>
      </c>
      <c r="C12">
        <v>92.5</v>
      </c>
      <c r="D12">
        <v>3.7</v>
      </c>
      <c r="E12">
        <v>1.3680000000000001</v>
      </c>
      <c r="F12">
        <v>3.0569999999999999</v>
      </c>
    </row>
    <row r="13" spans="1:6" x14ac:dyDescent="0.4">
      <c r="A13">
        <v>12</v>
      </c>
      <c r="B13">
        <v>4.3</v>
      </c>
      <c r="C13">
        <v>91.8</v>
      </c>
      <c r="D13">
        <v>3.9</v>
      </c>
      <c r="E13">
        <v>0.95099999999999996</v>
      </c>
      <c r="F13">
        <v>1.986</v>
      </c>
    </row>
    <row r="14" spans="1:6" x14ac:dyDescent="0.4">
      <c r="A14">
        <v>13</v>
      </c>
      <c r="B14">
        <v>3.7</v>
      </c>
      <c r="C14">
        <v>91.7</v>
      </c>
      <c r="D14">
        <v>4.5999999999999996</v>
      </c>
      <c r="E14">
        <v>1.105</v>
      </c>
      <c r="F14">
        <v>2.6880000000000002</v>
      </c>
    </row>
    <row r="15" spans="1:6" x14ac:dyDescent="0.4">
      <c r="A15">
        <v>14</v>
      </c>
      <c r="B15">
        <v>3.8</v>
      </c>
      <c r="C15">
        <v>90.3</v>
      </c>
      <c r="D15">
        <v>5.9</v>
      </c>
      <c r="E15">
        <v>1.0189999999999999</v>
      </c>
      <c r="F15">
        <v>2.3170000000000002</v>
      </c>
    </row>
    <row r="16" spans="1:6" x14ac:dyDescent="0.4">
      <c r="A16">
        <v>15</v>
      </c>
      <c r="B16">
        <v>2.6</v>
      </c>
      <c r="C16">
        <v>94.5</v>
      </c>
      <c r="D16">
        <v>2.9</v>
      </c>
      <c r="E16">
        <v>3.0990000000000002</v>
      </c>
      <c r="F16">
        <v>7.2619999999999996</v>
      </c>
    </row>
    <row r="17" spans="1:6" x14ac:dyDescent="0.4">
      <c r="A17">
        <v>16</v>
      </c>
      <c r="B17">
        <v>2.7</v>
      </c>
      <c r="C17">
        <v>94.5</v>
      </c>
      <c r="D17">
        <v>2.8</v>
      </c>
      <c r="E17">
        <v>3.036</v>
      </c>
      <c r="F17">
        <v>7.0250000000000004</v>
      </c>
    </row>
    <row r="18" spans="1:6" x14ac:dyDescent="0.4">
      <c r="A18">
        <v>17</v>
      </c>
      <c r="B18">
        <v>7.9</v>
      </c>
      <c r="C18">
        <v>88.7</v>
      </c>
      <c r="D18">
        <v>3.4</v>
      </c>
      <c r="E18">
        <v>3.8029999999999999</v>
      </c>
      <c r="F18">
        <v>6.1890000000000001</v>
      </c>
    </row>
    <row r="19" spans="1:6" x14ac:dyDescent="0.4">
      <c r="A19">
        <v>18</v>
      </c>
      <c r="B19">
        <v>6.6</v>
      </c>
      <c r="C19">
        <v>84.6</v>
      </c>
      <c r="D19">
        <v>8.8000000000000007</v>
      </c>
      <c r="E19">
        <v>1.167</v>
      </c>
      <c r="F19">
        <v>1.9970000000000001</v>
      </c>
    </row>
    <row r="20" spans="1:6" x14ac:dyDescent="0.4">
      <c r="A20">
        <v>19</v>
      </c>
      <c r="B20">
        <v>4</v>
      </c>
      <c r="C20">
        <v>90.7</v>
      </c>
      <c r="D20">
        <v>5.3</v>
      </c>
      <c r="E20">
        <v>0.751</v>
      </c>
      <c r="F20">
        <v>1.8240000000000001</v>
      </c>
    </row>
    <row r="21" spans="1:6" x14ac:dyDescent="0.4">
      <c r="A21">
        <v>20</v>
      </c>
      <c r="B21">
        <v>2.5</v>
      </c>
      <c r="C21">
        <v>90.2</v>
      </c>
      <c r="D21">
        <v>7.3</v>
      </c>
      <c r="E21">
        <v>3.9660000000000002</v>
      </c>
      <c r="F21">
        <v>7.8109999999999999</v>
      </c>
    </row>
    <row r="22" spans="1:6" x14ac:dyDescent="0.4">
      <c r="A22">
        <v>21</v>
      </c>
      <c r="B22">
        <v>3.8</v>
      </c>
      <c r="C22">
        <v>92.7</v>
      </c>
      <c r="D22">
        <v>3.5</v>
      </c>
      <c r="E22">
        <v>1.486</v>
      </c>
      <c r="F22">
        <v>3.2469999999999999</v>
      </c>
    </row>
    <row r="23" spans="1:6" x14ac:dyDescent="0.4">
      <c r="A23">
        <v>22</v>
      </c>
      <c r="B23">
        <v>2.8</v>
      </c>
      <c r="C23">
        <v>91.5</v>
      </c>
      <c r="D23">
        <v>5.7</v>
      </c>
      <c r="E23">
        <v>2.3570000000000002</v>
      </c>
      <c r="F23">
        <v>5.4029999999999996</v>
      </c>
    </row>
    <row r="24" spans="1:6" x14ac:dyDescent="0.4">
      <c r="A24">
        <v>23</v>
      </c>
      <c r="B24">
        <v>2.9</v>
      </c>
      <c r="C24">
        <v>91.8</v>
      </c>
      <c r="D24">
        <v>5.3</v>
      </c>
      <c r="E24">
        <v>2.0939999999999999</v>
      </c>
      <c r="F24">
        <v>4.9589999999999996</v>
      </c>
    </row>
    <row r="25" spans="1:6" x14ac:dyDescent="0.4">
      <c r="A25">
        <v>24</v>
      </c>
      <c r="B25">
        <v>3.3</v>
      </c>
      <c r="C25">
        <v>90.6</v>
      </c>
      <c r="D25">
        <v>6.1</v>
      </c>
      <c r="E25">
        <v>1.7210000000000001</v>
      </c>
      <c r="F25">
        <v>3.8</v>
      </c>
    </row>
    <row r="26" spans="1:6" x14ac:dyDescent="0.4">
      <c r="A26">
        <v>25</v>
      </c>
      <c r="B26">
        <v>7.2</v>
      </c>
      <c r="C26">
        <v>87.3</v>
      </c>
      <c r="D26">
        <v>5.5</v>
      </c>
      <c r="E26">
        <v>0.91400000000000003</v>
      </c>
      <c r="F26">
        <v>1.7909999999999999</v>
      </c>
    </row>
    <row r="27" spans="1:6" x14ac:dyDescent="0.4">
      <c r="A27">
        <v>26</v>
      </c>
      <c r="B27">
        <v>7.3</v>
      </c>
      <c r="C27">
        <v>79</v>
      </c>
      <c r="D27">
        <v>13.7</v>
      </c>
      <c r="E27">
        <v>9.2260000000000009</v>
      </c>
      <c r="F27">
        <v>14.372</v>
      </c>
    </row>
    <row r="28" spans="1:6" x14ac:dyDescent="0.4">
      <c r="A28">
        <v>27</v>
      </c>
      <c r="B28">
        <v>7</v>
      </c>
      <c r="C28">
        <v>82.6</v>
      </c>
      <c r="D28">
        <v>10.4</v>
      </c>
      <c r="E28">
        <v>2.94</v>
      </c>
      <c r="F28">
        <v>4.9039999999999999</v>
      </c>
    </row>
    <row r="29" spans="1:6" x14ac:dyDescent="0.4">
      <c r="A29">
        <v>28</v>
      </c>
      <c r="B29">
        <v>6</v>
      </c>
      <c r="C29">
        <v>83.5</v>
      </c>
      <c r="D29">
        <v>10.5</v>
      </c>
      <c r="E29">
        <v>3.31</v>
      </c>
      <c r="F29">
        <v>4.7709999999999999</v>
      </c>
    </row>
    <row r="30" spans="1:6" x14ac:dyDescent="0.4">
      <c r="A30">
        <v>29</v>
      </c>
      <c r="B30">
        <v>7.4</v>
      </c>
      <c r="C30">
        <v>83.6</v>
      </c>
      <c r="D30">
        <v>9</v>
      </c>
      <c r="E30">
        <v>1.5940000000000001</v>
      </c>
      <c r="F30">
        <v>3.2610000000000001</v>
      </c>
    </row>
    <row r="31" spans="1:6" x14ac:dyDescent="0.4">
      <c r="A31">
        <v>30</v>
      </c>
      <c r="B31">
        <v>6.8</v>
      </c>
      <c r="C31">
        <v>84.8</v>
      </c>
      <c r="D31">
        <v>8.4</v>
      </c>
      <c r="E31">
        <v>0.91200000000000003</v>
      </c>
      <c r="F31">
        <v>1.7430000000000001</v>
      </c>
    </row>
    <row r="32" spans="1:6" x14ac:dyDescent="0.4">
      <c r="A32">
        <v>31</v>
      </c>
      <c r="B32">
        <v>6.3</v>
      </c>
      <c r="C32">
        <v>87.1</v>
      </c>
      <c r="D32">
        <v>6.6</v>
      </c>
      <c r="E32">
        <v>0.11</v>
      </c>
      <c r="F32">
        <v>0.26600000000000001</v>
      </c>
    </row>
    <row r="33" spans="1:6" x14ac:dyDescent="0.4">
      <c r="A33">
        <v>32</v>
      </c>
      <c r="B33">
        <v>6.1</v>
      </c>
      <c r="C33">
        <v>87.2</v>
      </c>
      <c r="D33">
        <v>6.7</v>
      </c>
      <c r="E33">
        <v>7.6999999999999999E-2</v>
      </c>
      <c r="F33">
        <v>0.16600000000000001</v>
      </c>
    </row>
    <row r="34" spans="1:6" x14ac:dyDescent="0.4">
      <c r="A34">
        <v>33</v>
      </c>
      <c r="B34">
        <v>6.6</v>
      </c>
      <c r="C34">
        <v>87.3</v>
      </c>
      <c r="D34">
        <v>6.1</v>
      </c>
      <c r="E34">
        <v>0.255</v>
      </c>
      <c r="F34">
        <v>0.56399999999999995</v>
      </c>
    </row>
    <row r="35" spans="1:6" x14ac:dyDescent="0.4">
      <c r="A35">
        <v>34</v>
      </c>
      <c r="B35">
        <v>6.2</v>
      </c>
      <c r="C35">
        <v>84.8</v>
      </c>
      <c r="D35">
        <v>9</v>
      </c>
      <c r="E35">
        <v>1.3580000000000001</v>
      </c>
      <c r="F35">
        <v>2.069</v>
      </c>
    </row>
    <row r="36" spans="1:6" x14ac:dyDescent="0.4">
      <c r="A36">
        <v>35</v>
      </c>
      <c r="B36">
        <v>6.5</v>
      </c>
      <c r="C36">
        <v>87.4</v>
      </c>
      <c r="D36">
        <v>6.1</v>
      </c>
      <c r="E36">
        <v>0.20300000000000001</v>
      </c>
      <c r="F36">
        <v>0.44800000000000001</v>
      </c>
    </row>
    <row r="37" spans="1:6" x14ac:dyDescent="0.4">
      <c r="A37">
        <v>36</v>
      </c>
      <c r="B37">
        <v>6</v>
      </c>
      <c r="C37">
        <v>86.8</v>
      </c>
      <c r="D37">
        <v>7.2</v>
      </c>
      <c r="E37">
        <v>0.193</v>
      </c>
      <c r="F37">
        <v>0.317</v>
      </c>
    </row>
    <row r="38" spans="1:6" x14ac:dyDescent="0.4">
      <c r="A38">
        <v>37</v>
      </c>
      <c r="B38">
        <v>4.8</v>
      </c>
      <c r="C38">
        <v>88.8</v>
      </c>
      <c r="D38">
        <v>6.4</v>
      </c>
      <c r="E38">
        <v>0.29699999999999999</v>
      </c>
      <c r="F38">
        <v>0.59</v>
      </c>
    </row>
    <row r="39" spans="1:6" x14ac:dyDescent="0.4">
      <c r="A39">
        <v>38</v>
      </c>
      <c r="B39">
        <v>4.9000000000000004</v>
      </c>
      <c r="C39">
        <v>89.8</v>
      </c>
      <c r="D39">
        <v>5.3</v>
      </c>
      <c r="E39">
        <v>0.19700000000000001</v>
      </c>
      <c r="F39">
        <v>0.46400000000000002</v>
      </c>
    </row>
    <row r="40" spans="1:6" x14ac:dyDescent="0.4">
      <c r="A40">
        <v>39</v>
      </c>
      <c r="B40">
        <v>5.8</v>
      </c>
      <c r="C40">
        <v>86.9</v>
      </c>
      <c r="D40">
        <v>7.3</v>
      </c>
      <c r="E40">
        <v>0.24199999999999999</v>
      </c>
      <c r="F40">
        <v>0.35299999999999998</v>
      </c>
    </row>
    <row r="41" spans="1:6" x14ac:dyDescent="0.4">
      <c r="A41">
        <v>40</v>
      </c>
      <c r="B41">
        <v>7.2</v>
      </c>
      <c r="C41">
        <v>83.8</v>
      </c>
      <c r="D41">
        <v>9</v>
      </c>
      <c r="E41">
        <v>1.494</v>
      </c>
      <c r="F41">
        <v>2.9279999999999999</v>
      </c>
    </row>
    <row r="42" spans="1:6" x14ac:dyDescent="0.4">
      <c r="A42">
        <v>41</v>
      </c>
      <c r="B42">
        <v>5.6</v>
      </c>
      <c r="C42">
        <v>89.2</v>
      </c>
      <c r="D42">
        <v>5.2</v>
      </c>
      <c r="E42">
        <v>0.13600000000000001</v>
      </c>
      <c r="F42">
        <v>0.19800000000000001</v>
      </c>
    </row>
    <row r="43" spans="1:6" x14ac:dyDescent="0.4">
      <c r="A43">
        <v>42</v>
      </c>
      <c r="B43">
        <v>6.9</v>
      </c>
      <c r="C43">
        <v>84.5</v>
      </c>
      <c r="D43">
        <v>8.6</v>
      </c>
      <c r="E43">
        <v>1.079</v>
      </c>
      <c r="F43">
        <v>2.0619999999999998</v>
      </c>
    </row>
    <row r="44" spans="1:6" x14ac:dyDescent="0.4">
      <c r="A44">
        <v>43</v>
      </c>
      <c r="B44">
        <v>7.4</v>
      </c>
      <c r="C44">
        <v>84.4</v>
      </c>
      <c r="D44">
        <v>8.1999999999999993</v>
      </c>
      <c r="E44">
        <v>1.0960000000000001</v>
      </c>
      <c r="F44">
        <v>2.4769999999999999</v>
      </c>
    </row>
    <row r="45" spans="1:6" x14ac:dyDescent="0.4">
      <c r="A45">
        <v>44</v>
      </c>
      <c r="B45">
        <v>8.9</v>
      </c>
      <c r="C45">
        <v>84.3</v>
      </c>
      <c r="D45">
        <v>6.8</v>
      </c>
      <c r="E45">
        <v>2.8540000000000001</v>
      </c>
      <c r="F45">
        <v>6.6660000000000004</v>
      </c>
    </row>
    <row r="46" spans="1:6" x14ac:dyDescent="0.4">
      <c r="A46">
        <v>45</v>
      </c>
      <c r="B46">
        <v>10.9</v>
      </c>
      <c r="C46">
        <v>82.2</v>
      </c>
      <c r="D46">
        <v>6.9</v>
      </c>
      <c r="E46">
        <v>7.6769999999999996</v>
      </c>
      <c r="F46">
        <v>17.666</v>
      </c>
    </row>
    <row r="47" spans="1:6" x14ac:dyDescent="0.4">
      <c r="A47">
        <v>46</v>
      </c>
      <c r="B47">
        <v>8.1999999999999993</v>
      </c>
      <c r="C47">
        <v>89.8</v>
      </c>
      <c r="D47">
        <v>2</v>
      </c>
      <c r="E47">
        <v>6.6769999999999996</v>
      </c>
      <c r="F47">
        <v>10.321</v>
      </c>
    </row>
    <row r="48" spans="1:6" x14ac:dyDescent="0.4">
      <c r="A48">
        <v>47</v>
      </c>
      <c r="B48">
        <v>6.7</v>
      </c>
      <c r="C48">
        <v>90.4</v>
      </c>
      <c r="D48">
        <v>2.9</v>
      </c>
      <c r="E48">
        <v>2.7080000000000002</v>
      </c>
      <c r="F48">
        <v>3.8690000000000002</v>
      </c>
    </row>
    <row r="49" spans="1:6" x14ac:dyDescent="0.4">
      <c r="A49">
        <v>48</v>
      </c>
      <c r="B49">
        <v>5.9</v>
      </c>
      <c r="C49">
        <v>90.1</v>
      </c>
      <c r="D49">
        <v>4</v>
      </c>
      <c r="E49">
        <v>0.88800000000000001</v>
      </c>
      <c r="F49">
        <v>1.2350000000000001</v>
      </c>
    </row>
    <row r="50" spans="1:6" x14ac:dyDescent="0.4">
      <c r="A50">
        <v>49</v>
      </c>
      <c r="B50">
        <v>8.6999999999999993</v>
      </c>
      <c r="C50">
        <v>83.6</v>
      </c>
      <c r="D50">
        <v>7.7</v>
      </c>
      <c r="E50">
        <v>2.4239999999999999</v>
      </c>
      <c r="F50">
        <v>5.9139999999999997</v>
      </c>
    </row>
    <row r="51" spans="1:6" x14ac:dyDescent="0.4">
      <c r="A51">
        <v>50</v>
      </c>
      <c r="B51">
        <v>6.4</v>
      </c>
      <c r="C51">
        <v>88</v>
      </c>
      <c r="D51">
        <v>5.6</v>
      </c>
      <c r="E51">
        <v>0.26100000000000001</v>
      </c>
      <c r="F51">
        <v>0.47</v>
      </c>
    </row>
    <row r="52" spans="1:6" x14ac:dyDescent="0.4">
      <c r="A52">
        <v>51</v>
      </c>
      <c r="B52">
        <v>8.4</v>
      </c>
      <c r="C52">
        <v>84.7</v>
      </c>
      <c r="D52">
        <v>6.9</v>
      </c>
      <c r="E52">
        <v>1.9950000000000001</v>
      </c>
      <c r="F52">
        <v>4.7309999999999999</v>
      </c>
    </row>
    <row r="53" spans="1:6" x14ac:dyDescent="0.4">
      <c r="A53">
        <v>52</v>
      </c>
      <c r="B53">
        <v>9.6</v>
      </c>
      <c r="C53">
        <v>80.599999999999994</v>
      </c>
      <c r="D53">
        <v>9.8000000000000007</v>
      </c>
      <c r="E53">
        <v>4.7320000000000002</v>
      </c>
      <c r="F53">
        <v>11.259</v>
      </c>
    </row>
    <row r="54" spans="1:6" x14ac:dyDescent="0.4">
      <c r="A54">
        <v>53</v>
      </c>
      <c r="B54">
        <v>5.0999999999999996</v>
      </c>
      <c r="C54">
        <v>93</v>
      </c>
      <c r="D54">
        <v>1.9</v>
      </c>
      <c r="E54">
        <v>2.891</v>
      </c>
      <c r="F54">
        <v>4.3029999999999999</v>
      </c>
    </row>
    <row r="55" spans="1:6" x14ac:dyDescent="0.4">
      <c r="A55">
        <v>54</v>
      </c>
      <c r="B55">
        <v>5</v>
      </c>
      <c r="C55">
        <v>91.4</v>
      </c>
      <c r="D55">
        <v>3.6</v>
      </c>
      <c r="E55">
        <v>0.98899999999999999</v>
      </c>
      <c r="F55">
        <v>1.609</v>
      </c>
    </row>
    <row r="56" spans="1:6" x14ac:dyDescent="0.4">
      <c r="A56">
        <v>55</v>
      </c>
      <c r="B56">
        <v>5</v>
      </c>
      <c r="C56">
        <v>86.2</v>
      </c>
      <c r="D56">
        <v>8.8000000000000007</v>
      </c>
      <c r="E56">
        <v>1.77</v>
      </c>
      <c r="F56">
        <v>2.4950000000000001</v>
      </c>
    </row>
    <row r="57" spans="1:6" x14ac:dyDescent="0.4">
      <c r="A57">
        <v>56</v>
      </c>
      <c r="B57">
        <v>5.9</v>
      </c>
      <c r="C57">
        <v>87.2</v>
      </c>
      <c r="D57">
        <v>6.9</v>
      </c>
      <c r="E57">
        <v>0.10199999999999999</v>
      </c>
      <c r="F57">
        <v>0.16600000000000001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F14E-91BE-44E1-AF9C-759000C2A09F}">
  <dimension ref="A1:Q16"/>
  <sheetViews>
    <sheetView zoomScaleNormal="100" workbookViewId="0">
      <selection activeCell="H10" sqref="H10"/>
    </sheetView>
  </sheetViews>
  <sheetFormatPr defaultRowHeight="17.399999999999999" x14ac:dyDescent="0.4"/>
  <sheetData>
    <row r="1" spans="1:17" s="5" customFormat="1" x14ac:dyDescent="0.4">
      <c r="A1" s="3" t="s">
        <v>0</v>
      </c>
      <c r="B1" s="3" t="s">
        <v>1</v>
      </c>
      <c r="C1" s="3" t="s">
        <v>2</v>
      </c>
      <c r="D1" s="3" t="s">
        <v>3</v>
      </c>
      <c r="F1" s="4" t="s">
        <v>4</v>
      </c>
      <c r="G1" s="4" t="s">
        <v>5</v>
      </c>
      <c r="H1" s="4" t="s">
        <v>6</v>
      </c>
      <c r="J1" s="4" t="s">
        <v>7</v>
      </c>
      <c r="K1" s="4" t="s">
        <v>8</v>
      </c>
      <c r="L1" s="4"/>
      <c r="M1" s="5" t="s">
        <v>9</v>
      </c>
      <c r="N1" s="5" t="s">
        <v>10</v>
      </c>
      <c r="P1" s="5" t="s">
        <v>9</v>
      </c>
      <c r="Q1" s="5" t="s">
        <v>10</v>
      </c>
    </row>
    <row r="2" spans="1:17" x14ac:dyDescent="0.4">
      <c r="A2" s="1">
        <v>1</v>
      </c>
      <c r="B2" s="1">
        <v>3.1</v>
      </c>
      <c r="C2" s="1">
        <v>3.7</v>
      </c>
      <c r="D2" s="1">
        <v>3</v>
      </c>
      <c r="F2" s="2">
        <v>0.1</v>
      </c>
      <c r="G2" s="2">
        <v>0.2</v>
      </c>
      <c r="H2" s="2">
        <v>0.2</v>
      </c>
      <c r="J2" s="2">
        <v>5.28E-2</v>
      </c>
      <c r="K2">
        <f>J2*10</f>
        <v>0.52800000000000002</v>
      </c>
      <c r="M2">
        <v>17.425000000000001</v>
      </c>
      <c r="N2" s="2">
        <v>0</v>
      </c>
      <c r="P2" s="6">
        <v>16.265999999999998</v>
      </c>
      <c r="Q2" s="2">
        <v>0</v>
      </c>
    </row>
    <row r="3" spans="1:17" x14ac:dyDescent="0.4">
      <c r="A3" s="1">
        <v>2</v>
      </c>
      <c r="B3" s="1">
        <v>3.3</v>
      </c>
      <c r="C3" s="1">
        <v>3.9</v>
      </c>
      <c r="D3" s="1">
        <v>3.1</v>
      </c>
      <c r="F3" s="2">
        <v>0.3</v>
      </c>
      <c r="G3" s="2">
        <v>0.4</v>
      </c>
      <c r="H3" s="2">
        <v>0.3</v>
      </c>
      <c r="J3" s="2">
        <v>0.11890000000000001</v>
      </c>
      <c r="K3">
        <f t="shared" ref="K3:K16" si="0">J3*10</f>
        <v>1.1890000000000001</v>
      </c>
      <c r="M3">
        <v>17.425000000000001</v>
      </c>
      <c r="N3" s="2">
        <v>0</v>
      </c>
      <c r="P3" s="6">
        <v>16.265999999999998</v>
      </c>
      <c r="Q3" s="2">
        <v>0</v>
      </c>
    </row>
    <row r="4" spans="1:17" x14ac:dyDescent="0.4">
      <c r="A4" s="1">
        <v>3</v>
      </c>
      <c r="B4" s="1">
        <v>2.6</v>
      </c>
      <c r="C4" s="1">
        <v>3</v>
      </c>
      <c r="D4" s="1">
        <v>2.4</v>
      </c>
      <c r="F4" s="2">
        <v>-0.4</v>
      </c>
      <c r="G4" s="2">
        <v>-0.5</v>
      </c>
      <c r="H4" s="2">
        <v>-0.4</v>
      </c>
      <c r="J4" s="2">
        <v>0.23719999999999999</v>
      </c>
      <c r="K4">
        <f t="shared" si="0"/>
        <v>2.3719999999999999</v>
      </c>
      <c r="M4">
        <v>17.425000000000001</v>
      </c>
      <c r="N4" s="2">
        <v>0</v>
      </c>
      <c r="P4" s="6">
        <v>16.265999999999998</v>
      </c>
      <c r="Q4" s="2">
        <v>0</v>
      </c>
    </row>
    <row r="5" spans="1:17" x14ac:dyDescent="0.4">
      <c r="A5" s="1">
        <v>4</v>
      </c>
      <c r="B5" s="1">
        <v>2.8</v>
      </c>
      <c r="C5" s="1">
        <v>3</v>
      </c>
      <c r="D5" s="1">
        <v>2.5</v>
      </c>
      <c r="F5" s="2">
        <v>-0.2</v>
      </c>
      <c r="G5" s="2">
        <v>-0.5</v>
      </c>
      <c r="H5" s="2">
        <v>-0.3</v>
      </c>
      <c r="J5" s="2">
        <v>8.0799999999999997E-2</v>
      </c>
      <c r="K5">
        <f t="shared" si="0"/>
        <v>0.80799999999999994</v>
      </c>
      <c r="M5">
        <v>17.425000000000001</v>
      </c>
      <c r="N5" s="2">
        <v>0</v>
      </c>
      <c r="P5" s="6">
        <v>16.265999999999998</v>
      </c>
      <c r="Q5" s="2">
        <v>0</v>
      </c>
    </row>
    <row r="6" spans="1:17" x14ac:dyDescent="0.4">
      <c r="A6" s="1">
        <v>5</v>
      </c>
      <c r="B6" s="1">
        <v>3</v>
      </c>
      <c r="C6" s="1">
        <v>3.3</v>
      </c>
      <c r="D6" s="1">
        <v>2.8</v>
      </c>
      <c r="F6" s="2">
        <v>0</v>
      </c>
      <c r="G6" s="2">
        <v>-0.2</v>
      </c>
      <c r="H6" s="2">
        <v>0</v>
      </c>
      <c r="J6" s="2">
        <v>1.0397000000000001</v>
      </c>
      <c r="K6">
        <f t="shared" si="0"/>
        <v>10.397</v>
      </c>
      <c r="M6">
        <v>17.425000000000001</v>
      </c>
      <c r="N6" s="2">
        <v>0</v>
      </c>
      <c r="P6" s="6">
        <v>16.265999999999998</v>
      </c>
      <c r="Q6" s="2">
        <v>0</v>
      </c>
    </row>
    <row r="7" spans="1:17" x14ac:dyDescent="0.4">
      <c r="A7" s="1">
        <v>6</v>
      </c>
      <c r="B7" s="1">
        <v>4</v>
      </c>
      <c r="C7" s="1">
        <v>4.5999999999999996</v>
      </c>
      <c r="D7" s="1">
        <v>3.5</v>
      </c>
      <c r="F7" s="2">
        <v>1</v>
      </c>
      <c r="G7" s="2">
        <v>1.1000000000000001</v>
      </c>
      <c r="H7" s="2">
        <v>0.7</v>
      </c>
      <c r="J7" s="2">
        <v>1.0592999999999999</v>
      </c>
      <c r="K7">
        <f t="shared" si="0"/>
        <v>10.593</v>
      </c>
      <c r="M7">
        <v>17.425000000000001</v>
      </c>
      <c r="N7" s="2">
        <v>0</v>
      </c>
      <c r="P7" s="6">
        <v>16.265999999999998</v>
      </c>
      <c r="Q7" s="2">
        <v>0</v>
      </c>
    </row>
    <row r="8" spans="1:17" x14ac:dyDescent="0.4">
      <c r="A8" s="1">
        <v>7</v>
      </c>
      <c r="B8" s="1">
        <v>3.8</v>
      </c>
      <c r="C8" s="1">
        <v>4.2</v>
      </c>
      <c r="D8" s="1">
        <v>3</v>
      </c>
      <c r="F8" s="2">
        <v>0.8</v>
      </c>
      <c r="G8" s="2">
        <v>0.7</v>
      </c>
      <c r="H8" s="2">
        <v>0.2</v>
      </c>
      <c r="J8" s="2">
        <v>6.8400000000000002E-2</v>
      </c>
      <c r="K8">
        <f t="shared" si="0"/>
        <v>0.68400000000000005</v>
      </c>
      <c r="M8">
        <v>17.425000000000001</v>
      </c>
      <c r="N8" s="2">
        <v>0</v>
      </c>
      <c r="P8" s="6">
        <v>16.265999999999998</v>
      </c>
      <c r="Q8" s="2">
        <v>0</v>
      </c>
    </row>
    <row r="9" spans="1:17" x14ac:dyDescent="0.4">
      <c r="A9" s="1">
        <v>8</v>
      </c>
      <c r="B9" s="1">
        <v>3</v>
      </c>
      <c r="C9" s="1">
        <v>3.3</v>
      </c>
      <c r="D9" s="1">
        <v>2.7</v>
      </c>
      <c r="F9" s="2">
        <v>0</v>
      </c>
      <c r="G9" s="2">
        <v>-0.2</v>
      </c>
      <c r="H9" s="2">
        <v>-0.1</v>
      </c>
      <c r="J9" s="2">
        <v>0.31219999999999998</v>
      </c>
      <c r="K9">
        <f t="shared" si="0"/>
        <v>3.1219999999999999</v>
      </c>
      <c r="M9">
        <v>17.425000000000001</v>
      </c>
      <c r="N9" s="2">
        <v>0</v>
      </c>
      <c r="P9" s="6">
        <v>16.265999999999998</v>
      </c>
      <c r="Q9" s="2">
        <v>0</v>
      </c>
    </row>
    <row r="10" spans="1:17" x14ac:dyDescent="0.4">
      <c r="A10" s="1">
        <v>9</v>
      </c>
      <c r="B10" s="1">
        <v>2.4</v>
      </c>
      <c r="C10" s="1">
        <v>3</v>
      </c>
      <c r="D10" s="1">
        <v>2.2000000000000002</v>
      </c>
      <c r="F10" s="2">
        <v>-0.6</v>
      </c>
      <c r="G10" s="2">
        <v>-0.5</v>
      </c>
      <c r="H10" s="2">
        <v>-0.6</v>
      </c>
      <c r="J10" s="2">
        <v>0.86919999999999997</v>
      </c>
      <c r="K10">
        <f t="shared" si="0"/>
        <v>8.6920000000000002</v>
      </c>
      <c r="M10">
        <v>17.425000000000001</v>
      </c>
      <c r="N10" s="2">
        <v>0</v>
      </c>
      <c r="P10" s="6">
        <v>16.265999999999998</v>
      </c>
      <c r="Q10" s="2">
        <v>0</v>
      </c>
    </row>
    <row r="11" spans="1:17" x14ac:dyDescent="0.4">
      <c r="A11" s="1">
        <v>10</v>
      </c>
      <c r="B11" s="1">
        <v>2</v>
      </c>
      <c r="C11" s="1">
        <v>2.6</v>
      </c>
      <c r="D11" s="1">
        <v>1.8</v>
      </c>
      <c r="F11" s="2">
        <v>-1</v>
      </c>
      <c r="G11" s="2">
        <v>-0.9</v>
      </c>
      <c r="H11" s="2">
        <v>-1</v>
      </c>
      <c r="J11" s="2">
        <v>0.1399</v>
      </c>
      <c r="K11">
        <f t="shared" si="0"/>
        <v>1.399</v>
      </c>
      <c r="M11">
        <v>17.425000000000001</v>
      </c>
      <c r="N11" s="2">
        <v>0</v>
      </c>
      <c r="P11" s="6">
        <v>16.265999999999998</v>
      </c>
      <c r="Q11" s="2">
        <v>0</v>
      </c>
    </row>
    <row r="12" spans="1:17" x14ac:dyDescent="0.4">
      <c r="A12" s="1">
        <v>11</v>
      </c>
      <c r="B12" s="1">
        <v>3.2</v>
      </c>
      <c r="C12" s="1">
        <v>3.9</v>
      </c>
      <c r="D12" s="1">
        <v>3</v>
      </c>
      <c r="F12" s="2">
        <v>0.2</v>
      </c>
      <c r="G12" s="2">
        <v>0.4</v>
      </c>
      <c r="H12" s="2">
        <v>0.2</v>
      </c>
      <c r="J12" s="2">
        <v>0.65739999999999998</v>
      </c>
      <c r="K12">
        <f t="shared" si="0"/>
        <v>6.5739999999999998</v>
      </c>
      <c r="M12">
        <v>17.425000000000001</v>
      </c>
      <c r="N12" s="2">
        <v>0</v>
      </c>
      <c r="P12" s="6">
        <v>16.265999999999998</v>
      </c>
      <c r="Q12" s="2">
        <v>0</v>
      </c>
    </row>
    <row r="13" spans="1:17" x14ac:dyDescent="0.4">
      <c r="A13" s="1">
        <v>12</v>
      </c>
      <c r="B13" s="1">
        <v>3.7</v>
      </c>
      <c r="C13" s="1">
        <v>4</v>
      </c>
      <c r="D13" s="1">
        <v>3</v>
      </c>
      <c r="F13" s="2">
        <v>0.7</v>
      </c>
      <c r="G13" s="2">
        <v>0.5</v>
      </c>
      <c r="H13" s="2">
        <v>0.2</v>
      </c>
      <c r="J13" s="2">
        <v>2.0792999999999999</v>
      </c>
      <c r="K13">
        <f t="shared" si="0"/>
        <v>20.792999999999999</v>
      </c>
      <c r="M13">
        <v>17.425000000000001</v>
      </c>
      <c r="N13" s="2">
        <v>0</v>
      </c>
      <c r="P13" s="6">
        <v>16.265999999999998</v>
      </c>
      <c r="Q13" s="2">
        <v>0</v>
      </c>
    </row>
    <row r="14" spans="1:17" x14ac:dyDescent="0.4">
      <c r="A14" s="1">
        <v>13</v>
      </c>
      <c r="B14" s="1">
        <v>4.0999999999999996</v>
      </c>
      <c r="C14" s="1">
        <v>4.7</v>
      </c>
      <c r="D14" s="1">
        <v>3.2</v>
      </c>
      <c r="F14" s="2">
        <v>1.1000000000000001</v>
      </c>
      <c r="G14" s="2">
        <v>1.2</v>
      </c>
      <c r="H14" s="2">
        <v>0.4</v>
      </c>
      <c r="J14" s="2">
        <v>0.65739999999999998</v>
      </c>
      <c r="K14">
        <f t="shared" si="0"/>
        <v>6.5739999999999998</v>
      </c>
      <c r="M14">
        <v>17.425000000000001</v>
      </c>
      <c r="N14" s="2">
        <v>0</v>
      </c>
      <c r="P14" s="6">
        <v>16.265999999999998</v>
      </c>
      <c r="Q14" s="2">
        <v>0</v>
      </c>
    </row>
    <row r="15" spans="1:17" x14ac:dyDescent="0.4">
      <c r="A15" s="1">
        <v>14</v>
      </c>
      <c r="B15" s="1">
        <v>3.8</v>
      </c>
      <c r="C15" s="1">
        <v>4</v>
      </c>
      <c r="D15" s="1">
        <v>2.9</v>
      </c>
      <c r="F15" s="2">
        <v>0.8</v>
      </c>
      <c r="G15" s="2">
        <v>0.5</v>
      </c>
      <c r="H15" s="2">
        <v>0.1</v>
      </c>
      <c r="J15" s="2">
        <v>1.1271</v>
      </c>
      <c r="K15">
        <f t="shared" si="0"/>
        <v>11.271000000000001</v>
      </c>
      <c r="M15">
        <v>17.425000000000001</v>
      </c>
      <c r="N15" s="2">
        <v>0</v>
      </c>
      <c r="P15" s="6">
        <v>16.265999999999998</v>
      </c>
      <c r="Q15" s="2">
        <v>0</v>
      </c>
    </row>
    <row r="16" spans="1:17" x14ac:dyDescent="0.4">
      <c r="A16" s="1">
        <v>15</v>
      </c>
      <c r="B16" s="1">
        <v>3.2</v>
      </c>
      <c r="C16" s="1">
        <v>3.6</v>
      </c>
      <c r="D16" s="1">
        <v>2.8</v>
      </c>
      <c r="F16" s="2">
        <v>0.2</v>
      </c>
      <c r="G16" s="2">
        <v>0.1</v>
      </c>
      <c r="H16" s="2">
        <v>0</v>
      </c>
      <c r="J16" s="2">
        <v>8.5199999999999998E-2</v>
      </c>
      <c r="K16">
        <f t="shared" si="0"/>
        <v>0.85199999999999998</v>
      </c>
      <c r="M16">
        <v>17.425000000000001</v>
      </c>
      <c r="N16" s="2">
        <v>0</v>
      </c>
      <c r="P16" s="6">
        <v>16.265999999999998</v>
      </c>
      <c r="Q16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DD2C-180C-4011-9195-855F8344439D}">
  <dimension ref="A1:K16"/>
  <sheetViews>
    <sheetView workbookViewId="0">
      <selection activeCell="E20" sqref="E20"/>
    </sheetView>
  </sheetViews>
  <sheetFormatPr defaultRowHeight="17.399999999999999" x14ac:dyDescent="0.4"/>
  <cols>
    <col min="1" max="1" width="9.296875" customWidth="1"/>
  </cols>
  <sheetData>
    <row r="1" spans="1:11" x14ac:dyDescent="0.4">
      <c r="A1" t="s">
        <v>11</v>
      </c>
      <c r="B1" s="7">
        <v>4</v>
      </c>
    </row>
    <row r="2" spans="1:11" x14ac:dyDescent="0.4">
      <c r="A2" t="s">
        <v>24</v>
      </c>
      <c r="B2" s="18">
        <v>0</v>
      </c>
      <c r="C2" s="19">
        <v>0</v>
      </c>
      <c r="D2" s="19">
        <v>0</v>
      </c>
      <c r="E2" s="20">
        <v>0</v>
      </c>
    </row>
    <row r="3" spans="1:11" x14ac:dyDescent="0.4">
      <c r="A3" t="s">
        <v>12</v>
      </c>
      <c r="B3" s="8">
        <v>1</v>
      </c>
      <c r="C3" s="9">
        <v>0.75</v>
      </c>
      <c r="D3" s="9">
        <v>0.75</v>
      </c>
      <c r="E3" s="10">
        <v>0.75</v>
      </c>
      <c r="G3" t="s">
        <v>14</v>
      </c>
      <c r="H3" s="8">
        <v>3.0769000000000002</v>
      </c>
      <c r="I3" s="9">
        <v>-0.92310000000000003</v>
      </c>
      <c r="J3" s="9">
        <v>-0.92310000000000003</v>
      </c>
      <c r="K3" s="10">
        <v>-0.92310000000000003</v>
      </c>
    </row>
    <row r="4" spans="1:11" x14ac:dyDescent="0.4">
      <c r="B4" s="11">
        <v>0.75</v>
      </c>
      <c r="C4">
        <v>1</v>
      </c>
      <c r="D4">
        <v>0.75</v>
      </c>
      <c r="E4" s="12">
        <v>0.75</v>
      </c>
      <c r="H4" s="11">
        <v>-0.92310000000000003</v>
      </c>
      <c r="I4">
        <v>3.0769000000000002</v>
      </c>
      <c r="J4">
        <v>-0.92310000000000003</v>
      </c>
      <c r="K4" s="12">
        <v>-0.92310000000000003</v>
      </c>
    </row>
    <row r="5" spans="1:11" x14ac:dyDescent="0.4">
      <c r="B5" s="11">
        <v>0.75</v>
      </c>
      <c r="C5">
        <v>0.75</v>
      </c>
      <c r="D5">
        <v>1</v>
      </c>
      <c r="E5" s="12">
        <v>0.75</v>
      </c>
      <c r="H5" s="11">
        <v>-0.92310000000000003</v>
      </c>
      <c r="I5">
        <v>-0.92310000000000003</v>
      </c>
      <c r="J5">
        <v>3.0769000000000002</v>
      </c>
      <c r="K5" s="12">
        <v>-0.92310000000000003</v>
      </c>
    </row>
    <row r="6" spans="1:11" x14ac:dyDescent="0.4">
      <c r="B6" s="13">
        <v>0.75</v>
      </c>
      <c r="C6" s="14">
        <v>0.75</v>
      </c>
      <c r="D6" s="14">
        <v>0.75</v>
      </c>
      <c r="E6" s="15">
        <v>1</v>
      </c>
      <c r="H6" s="13">
        <v>-0.92310000000000003</v>
      </c>
      <c r="I6" s="14">
        <v>-0.92310000000000003</v>
      </c>
      <c r="J6" s="14">
        <v>-0.92310000000000003</v>
      </c>
      <c r="K6" s="15">
        <v>3.0769000000000002</v>
      </c>
    </row>
    <row r="7" spans="1:11" x14ac:dyDescent="0.4">
      <c r="A7" t="s">
        <v>13</v>
      </c>
      <c r="B7" s="18">
        <v>1</v>
      </c>
      <c r="C7" s="19">
        <v>1</v>
      </c>
      <c r="D7" s="19">
        <v>1</v>
      </c>
      <c r="E7" s="20">
        <v>1</v>
      </c>
      <c r="G7" t="s">
        <v>15</v>
      </c>
      <c r="H7" s="16">
        <v>1</v>
      </c>
    </row>
    <row r="8" spans="1:11" x14ac:dyDescent="0.4">
      <c r="A8" t="s">
        <v>16</v>
      </c>
      <c r="B8" s="18">
        <v>0.308</v>
      </c>
      <c r="C8" s="19">
        <v>0.308</v>
      </c>
      <c r="D8" s="19">
        <v>0.308</v>
      </c>
      <c r="E8" s="20">
        <v>0.308</v>
      </c>
      <c r="H8" s="17">
        <v>1</v>
      </c>
    </row>
    <row r="9" spans="1:11" x14ac:dyDescent="0.4">
      <c r="A9" t="s">
        <v>17</v>
      </c>
      <c r="B9" s="7">
        <v>1.2310000000000001</v>
      </c>
      <c r="H9" s="17">
        <v>1</v>
      </c>
    </row>
    <row r="10" spans="1:11" x14ac:dyDescent="0.4">
      <c r="A10" s="22" t="s">
        <v>23</v>
      </c>
      <c r="H10" s="21">
        <v>1</v>
      </c>
    </row>
    <row r="11" spans="1:11" x14ac:dyDescent="0.4">
      <c r="A11" t="s">
        <v>18</v>
      </c>
      <c r="B11" s="16">
        <v>1.109</v>
      </c>
    </row>
    <row r="12" spans="1:11" x14ac:dyDescent="0.4">
      <c r="A12" t="s">
        <v>19</v>
      </c>
      <c r="B12" s="16">
        <v>200</v>
      </c>
    </row>
    <row r="13" spans="1:11" x14ac:dyDescent="0.4">
      <c r="A13" t="s">
        <v>18</v>
      </c>
      <c r="B13" s="18">
        <v>1</v>
      </c>
      <c r="C13" s="20">
        <v>1.5</v>
      </c>
    </row>
    <row r="14" spans="1:11" x14ac:dyDescent="0.4">
      <c r="A14" t="s">
        <v>20</v>
      </c>
      <c r="B14" s="18">
        <v>0.1</v>
      </c>
      <c r="C14" s="20">
        <v>0.2</v>
      </c>
    </row>
    <row r="15" spans="1:11" x14ac:dyDescent="0.4">
      <c r="A15" t="s">
        <v>21</v>
      </c>
      <c r="B15" s="18">
        <v>12.73</v>
      </c>
      <c r="C15" s="20">
        <v>13.87</v>
      </c>
    </row>
    <row r="16" spans="1:11" x14ac:dyDescent="0.4">
      <c r="A16" t="s">
        <v>22</v>
      </c>
      <c r="B16" s="18">
        <v>12.17</v>
      </c>
      <c r="C16" s="20">
        <v>6.53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F8D3-AD9A-4686-B823-FDE1443EF31C}">
  <dimension ref="A1:P42"/>
  <sheetViews>
    <sheetView topLeftCell="D1" workbookViewId="0">
      <selection activeCell="P41" sqref="M1:P41"/>
    </sheetView>
  </sheetViews>
  <sheetFormatPr defaultRowHeight="17.399999999999999" x14ac:dyDescent="0.4"/>
  <sheetData>
    <row r="1" spans="1:16" x14ac:dyDescent="0.25">
      <c r="A1" s="23" t="s">
        <v>25</v>
      </c>
      <c r="B1" s="23" t="s">
        <v>26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39</v>
      </c>
      <c r="N1" s="23" t="s">
        <v>37</v>
      </c>
      <c r="O1" s="23" t="s">
        <v>40</v>
      </c>
      <c r="P1" s="23" t="s">
        <v>41</v>
      </c>
    </row>
    <row r="2" spans="1:16" x14ac:dyDescent="0.4">
      <c r="A2" s="24">
        <v>1</v>
      </c>
      <c r="B2" s="2">
        <v>12.78</v>
      </c>
      <c r="C2" s="2">
        <v>0.15</v>
      </c>
      <c r="D2" s="2">
        <v>91</v>
      </c>
      <c r="E2" s="2">
        <v>56</v>
      </c>
      <c r="F2" s="2">
        <v>1.54</v>
      </c>
      <c r="G2" s="2">
        <v>7.38</v>
      </c>
      <c r="H2" s="2">
        <v>1.75</v>
      </c>
      <c r="I2" s="2">
        <v>5.89</v>
      </c>
      <c r="J2" s="2">
        <v>1.1100000000000001</v>
      </c>
      <c r="K2" s="2">
        <v>951.5</v>
      </c>
      <c r="L2" s="2">
        <v>87</v>
      </c>
      <c r="M2" s="2">
        <f>215 - 0.666*B2 - 11.6*C2 + 0.435*D2 + 0.192*E2 - 3.2*F2 + 0.73*G2 + 6.1*H2 + 10.92*I2 - 215*J2</f>
        <v>91.888719999999978</v>
      </c>
      <c r="N2">
        <f>L2-M2</f>
        <v>-4.888719999999978</v>
      </c>
      <c r="O2">
        <f>825.9 + 0.4741*B2 + 1.41*C2 - 0.1168*D2 - 0.0824*E2 - 2.39*F2 - 1.3*G2 + 2.18*H2 + 2.981*I2 + 113.2*J2</f>
        <v>950.67778799999996</v>
      </c>
      <c r="P2">
        <f>K2-O2</f>
        <v>0.82221200000003591</v>
      </c>
    </row>
    <row r="3" spans="1:16" x14ac:dyDescent="0.4">
      <c r="A3" s="24">
        <v>2</v>
      </c>
      <c r="B3" s="2">
        <v>14.97</v>
      </c>
      <c r="C3" s="2">
        <v>0.1</v>
      </c>
      <c r="D3" s="2">
        <v>90</v>
      </c>
      <c r="E3" s="2">
        <v>49</v>
      </c>
      <c r="F3" s="2">
        <v>1.54</v>
      </c>
      <c r="G3" s="2">
        <v>7.14</v>
      </c>
      <c r="H3" s="2">
        <v>1.71</v>
      </c>
      <c r="I3" s="2">
        <v>5.91</v>
      </c>
      <c r="J3" s="2">
        <v>1.109</v>
      </c>
      <c r="K3" s="2">
        <v>952.2</v>
      </c>
      <c r="L3" s="2">
        <v>88</v>
      </c>
      <c r="M3" s="2">
        <f t="shared" ref="M3:M41" si="0">215 - 0.666*B3 - 11.6*C3 + 0.435*D3 + 0.192*E3 - 3.2*F3 + 0.73*G3 + 6.1*H3 + 10.92*I3 - 215*J3</f>
        <v>89.245379999999955</v>
      </c>
      <c r="N3">
        <f t="shared" ref="N3:N41" si="1">L3-M3</f>
        <v>-1.2453799999999546</v>
      </c>
      <c r="O3">
        <f t="shared" ref="O3:O41" si="2">825.9 + 0.4741*B3 + 1.41*C3 - 0.1168*D3 - 0.0824*E3 - 2.39*F3 - 1.3*G3 + 2.18*H3 + 2.981*I3 + 113.2*J3</f>
        <v>952.51038699999981</v>
      </c>
      <c r="P3">
        <f t="shared" ref="P3:P41" si="3">K3-O3</f>
        <v>-0.31038699999976416</v>
      </c>
    </row>
    <row r="4" spans="1:16" x14ac:dyDescent="0.4">
      <c r="A4" s="24">
        <v>3</v>
      </c>
      <c r="B4" s="2">
        <v>15.43</v>
      </c>
      <c r="C4" s="2">
        <v>7.0000000000000007E-2</v>
      </c>
      <c r="D4" s="2">
        <v>90</v>
      </c>
      <c r="E4" s="2">
        <v>41</v>
      </c>
      <c r="F4" s="2">
        <v>1.47</v>
      </c>
      <c r="G4" s="2">
        <v>7.33</v>
      </c>
      <c r="H4" s="2">
        <v>1.64</v>
      </c>
      <c r="I4" s="2">
        <v>5.92</v>
      </c>
      <c r="J4" s="2">
        <v>1.1040000000000001</v>
      </c>
      <c r="K4" s="2">
        <v>952.3</v>
      </c>
      <c r="L4" s="2">
        <v>86</v>
      </c>
      <c r="M4" s="2">
        <f t="shared" si="0"/>
        <v>88.870919999999956</v>
      </c>
      <c r="N4">
        <f t="shared" si="1"/>
        <v>-2.8709199999999555</v>
      </c>
      <c r="O4">
        <f t="shared" si="2"/>
        <v>952.57688300000007</v>
      </c>
      <c r="P4">
        <f t="shared" si="3"/>
        <v>-0.27688300000011168</v>
      </c>
    </row>
    <row r="5" spans="1:16" x14ac:dyDescent="0.4">
      <c r="A5" s="24">
        <v>4</v>
      </c>
      <c r="B5" s="2">
        <v>14.95</v>
      </c>
      <c r="C5" s="2">
        <v>0.12</v>
      </c>
      <c r="D5" s="2">
        <v>89</v>
      </c>
      <c r="E5" s="2">
        <v>43</v>
      </c>
      <c r="F5" s="2">
        <v>1.54</v>
      </c>
      <c r="G5" s="2">
        <v>7.21</v>
      </c>
      <c r="H5" s="2">
        <v>1.93</v>
      </c>
      <c r="I5" s="2">
        <v>5.71</v>
      </c>
      <c r="J5" s="2">
        <v>1.103</v>
      </c>
      <c r="K5" s="2">
        <v>951.8</v>
      </c>
      <c r="L5" s="2">
        <v>89</v>
      </c>
      <c r="M5" s="2">
        <f t="shared" si="0"/>
        <v>87.938800000000015</v>
      </c>
      <c r="N5">
        <f t="shared" si="1"/>
        <v>1.0611999999999853</v>
      </c>
      <c r="O5">
        <f t="shared" si="2"/>
        <v>952.25350500000002</v>
      </c>
      <c r="P5">
        <f t="shared" si="3"/>
        <v>-0.45350500000006377</v>
      </c>
    </row>
    <row r="6" spans="1:16" x14ac:dyDescent="0.4">
      <c r="A6" s="24">
        <v>5</v>
      </c>
      <c r="B6" s="2">
        <v>16.170000000000002</v>
      </c>
      <c r="C6" s="2">
        <v>0.1</v>
      </c>
      <c r="D6" s="2">
        <v>83</v>
      </c>
      <c r="E6" s="2">
        <v>42</v>
      </c>
      <c r="F6" s="2">
        <v>1.67</v>
      </c>
      <c r="G6" s="2">
        <v>7.23</v>
      </c>
      <c r="H6" s="2">
        <v>1.86</v>
      </c>
      <c r="I6" s="2">
        <v>5.63</v>
      </c>
      <c r="J6" s="2">
        <v>1.103</v>
      </c>
      <c r="K6" s="2">
        <v>952.3</v>
      </c>
      <c r="L6" s="2">
        <v>86</v>
      </c>
      <c r="M6" s="2">
        <f t="shared" si="0"/>
        <v>82.854280000000017</v>
      </c>
      <c r="N6">
        <f t="shared" si="1"/>
        <v>3.145719999999983</v>
      </c>
      <c r="O6">
        <f t="shared" si="2"/>
        <v>952.85912700000006</v>
      </c>
      <c r="P6">
        <f t="shared" si="3"/>
        <v>-0.55912700000010318</v>
      </c>
    </row>
    <row r="7" spans="1:16" x14ac:dyDescent="0.4">
      <c r="A7" s="24">
        <v>6</v>
      </c>
      <c r="B7" s="2">
        <v>17.25</v>
      </c>
      <c r="C7" s="2">
        <v>7.0000000000000007E-2</v>
      </c>
      <c r="D7" s="2">
        <v>84</v>
      </c>
      <c r="E7" s="2">
        <v>54</v>
      </c>
      <c r="F7" s="2">
        <v>1.49</v>
      </c>
      <c r="G7" s="2">
        <v>7.15</v>
      </c>
      <c r="H7" s="2">
        <v>1.68</v>
      </c>
      <c r="I7" s="2">
        <v>5.8</v>
      </c>
      <c r="J7" s="2">
        <v>1.099</v>
      </c>
      <c r="K7" s="2">
        <v>952.2</v>
      </c>
      <c r="L7" s="2">
        <v>91</v>
      </c>
      <c r="M7" s="2">
        <f t="shared" si="0"/>
        <v>87.358000000000033</v>
      </c>
      <c r="N7">
        <f t="shared" si="1"/>
        <v>3.6419999999999675</v>
      </c>
      <c r="O7">
        <f t="shared" si="2"/>
        <v>952.41902500000003</v>
      </c>
      <c r="P7">
        <f t="shared" si="3"/>
        <v>-0.21902499999998781</v>
      </c>
    </row>
    <row r="8" spans="1:16" x14ac:dyDescent="0.4">
      <c r="A8" s="24">
        <v>7</v>
      </c>
      <c r="B8" s="2">
        <v>16.57</v>
      </c>
      <c r="C8" s="2">
        <v>0.12</v>
      </c>
      <c r="D8" s="2">
        <v>89</v>
      </c>
      <c r="E8" s="2">
        <v>61</v>
      </c>
      <c r="F8" s="2">
        <v>1.64</v>
      </c>
      <c r="G8" s="2">
        <v>7.23</v>
      </c>
      <c r="H8" s="2">
        <v>1.82</v>
      </c>
      <c r="I8" s="2">
        <v>5.88</v>
      </c>
      <c r="J8" s="2">
        <v>1.0960000000000001</v>
      </c>
      <c r="K8" s="2">
        <v>950.2</v>
      </c>
      <c r="L8" s="2">
        <v>99</v>
      </c>
      <c r="M8" s="2">
        <f t="shared" si="0"/>
        <v>92.700879999999955</v>
      </c>
      <c r="N8">
        <f t="shared" si="1"/>
        <v>6.2991200000000447</v>
      </c>
      <c r="O8">
        <f t="shared" si="2"/>
        <v>950.74791699999992</v>
      </c>
      <c r="P8">
        <f t="shared" si="3"/>
        <v>-0.54791699999987031</v>
      </c>
    </row>
    <row r="9" spans="1:16" x14ac:dyDescent="0.4">
      <c r="A9" s="24">
        <v>8</v>
      </c>
      <c r="B9" s="2">
        <v>19.309999999999999</v>
      </c>
      <c r="C9" s="2">
        <v>0.08</v>
      </c>
      <c r="D9" s="2">
        <v>99</v>
      </c>
      <c r="E9" s="2">
        <v>60</v>
      </c>
      <c r="F9" s="2">
        <v>1.46</v>
      </c>
      <c r="G9" s="2">
        <v>7.74</v>
      </c>
      <c r="H9" s="2">
        <v>1.69</v>
      </c>
      <c r="I9" s="2">
        <v>6.13</v>
      </c>
      <c r="J9" s="2">
        <v>1.0920000000000001</v>
      </c>
      <c r="K9" s="2">
        <v>950.5</v>
      </c>
      <c r="L9" s="2">
        <v>100</v>
      </c>
      <c r="M9" s="2">
        <f t="shared" si="0"/>
        <v>99.243339999999989</v>
      </c>
      <c r="N9">
        <f t="shared" si="1"/>
        <v>0.75666000000001077</v>
      </c>
      <c r="O9">
        <f t="shared" si="2"/>
        <v>950.68120099999999</v>
      </c>
      <c r="P9">
        <f t="shared" si="3"/>
        <v>-0.18120099999998729</v>
      </c>
    </row>
    <row r="10" spans="1:16" x14ac:dyDescent="0.4">
      <c r="A10" s="24">
        <v>9</v>
      </c>
      <c r="B10" s="2">
        <v>18.75</v>
      </c>
      <c r="C10" s="2">
        <v>0.04</v>
      </c>
      <c r="D10" s="2">
        <v>99</v>
      </c>
      <c r="E10" s="2">
        <v>52</v>
      </c>
      <c r="F10" s="2">
        <v>1.89</v>
      </c>
      <c r="G10" s="2">
        <v>7.57</v>
      </c>
      <c r="H10" s="2">
        <v>2.02</v>
      </c>
      <c r="I10" s="2">
        <v>6.27</v>
      </c>
      <c r="J10" s="2">
        <v>1.0840000000000001</v>
      </c>
      <c r="K10" s="2">
        <v>950.6</v>
      </c>
      <c r="L10" s="2">
        <v>103</v>
      </c>
      <c r="M10" s="2">
        <f t="shared" si="0"/>
        <v>102.30599999999998</v>
      </c>
      <c r="N10">
        <f t="shared" si="1"/>
        <v>0.69400000000001683</v>
      </c>
      <c r="O10">
        <f t="shared" si="2"/>
        <v>950.4429449999999</v>
      </c>
      <c r="P10">
        <f t="shared" si="3"/>
        <v>0.15705500000012762</v>
      </c>
    </row>
    <row r="11" spans="1:16" x14ac:dyDescent="0.4">
      <c r="A11" s="24">
        <v>10</v>
      </c>
      <c r="B11" s="2">
        <v>16.989999999999998</v>
      </c>
      <c r="C11" s="2">
        <v>0.09</v>
      </c>
      <c r="D11" s="2">
        <v>98</v>
      </c>
      <c r="E11" s="2">
        <v>57</v>
      </c>
      <c r="F11" s="2">
        <v>1.66</v>
      </c>
      <c r="G11" s="2">
        <v>7.51</v>
      </c>
      <c r="H11" s="2">
        <v>1.82</v>
      </c>
      <c r="I11" s="2">
        <v>6.38</v>
      </c>
      <c r="J11" s="2">
        <v>1.0860000000000001</v>
      </c>
      <c r="K11" s="2">
        <v>949.8</v>
      </c>
      <c r="L11" s="2">
        <v>107</v>
      </c>
      <c r="M11" s="2">
        <f t="shared" si="0"/>
        <v>103.66655999999995</v>
      </c>
      <c r="N11">
        <f t="shared" si="1"/>
        <v>3.3334400000000528</v>
      </c>
      <c r="O11">
        <f t="shared" si="2"/>
        <v>950.12983899999983</v>
      </c>
      <c r="P11">
        <f t="shared" si="3"/>
        <v>-0.32983899999987898</v>
      </c>
    </row>
    <row r="12" spans="1:16" x14ac:dyDescent="0.4">
      <c r="A12" s="24">
        <v>11</v>
      </c>
      <c r="B12" s="2">
        <v>18.2</v>
      </c>
      <c r="C12" s="2">
        <v>0.13</v>
      </c>
      <c r="D12" s="2">
        <v>98</v>
      </c>
      <c r="E12" s="2">
        <v>49</v>
      </c>
      <c r="F12" s="2">
        <v>1.66</v>
      </c>
      <c r="G12" s="2">
        <v>7.27</v>
      </c>
      <c r="H12" s="2">
        <v>1.92</v>
      </c>
      <c r="I12" s="2">
        <v>6.3</v>
      </c>
      <c r="J12" s="2">
        <v>1.089</v>
      </c>
      <c r="K12" s="2">
        <v>951.2</v>
      </c>
      <c r="L12" s="2">
        <v>98</v>
      </c>
      <c r="M12" s="2">
        <f t="shared" si="0"/>
        <v>99.776899999999955</v>
      </c>
      <c r="N12">
        <f t="shared" si="1"/>
        <v>-1.7768999999999551</v>
      </c>
      <c r="O12">
        <f t="shared" si="2"/>
        <v>952.05021999999997</v>
      </c>
      <c r="P12">
        <f t="shared" si="3"/>
        <v>-0.85021999999992204</v>
      </c>
    </row>
    <row r="13" spans="1:16" x14ac:dyDescent="0.4">
      <c r="A13" s="24">
        <v>12</v>
      </c>
      <c r="B13" s="2">
        <v>16.2</v>
      </c>
      <c r="C13" s="2">
        <v>0.16</v>
      </c>
      <c r="D13" s="2">
        <v>97</v>
      </c>
      <c r="E13" s="2">
        <v>52</v>
      </c>
      <c r="F13" s="2">
        <v>2.16</v>
      </c>
      <c r="G13" s="2">
        <v>7.21</v>
      </c>
      <c r="H13" s="2">
        <v>2.34</v>
      </c>
      <c r="I13" s="2">
        <v>6.07</v>
      </c>
      <c r="J13" s="2">
        <v>1.089</v>
      </c>
      <c r="K13" s="2">
        <v>950.6</v>
      </c>
      <c r="L13" s="2">
        <v>96</v>
      </c>
      <c r="M13" s="2">
        <f t="shared" si="0"/>
        <v>99.308499999999981</v>
      </c>
      <c r="N13">
        <f t="shared" si="1"/>
        <v>-3.3084999999999809</v>
      </c>
      <c r="O13">
        <f t="shared" si="2"/>
        <v>950.12688999999978</v>
      </c>
      <c r="P13">
        <f t="shared" si="3"/>
        <v>0.47311000000024706</v>
      </c>
    </row>
    <row r="14" spans="1:16" x14ac:dyDescent="0.4">
      <c r="A14" s="24">
        <v>13</v>
      </c>
      <c r="B14" s="2">
        <v>14.72</v>
      </c>
      <c r="C14" s="2">
        <v>0.12</v>
      </c>
      <c r="D14" s="2">
        <v>82</v>
      </c>
      <c r="E14" s="2">
        <v>61</v>
      </c>
      <c r="F14" s="2">
        <v>1.49</v>
      </c>
      <c r="G14" s="2">
        <v>7.33</v>
      </c>
      <c r="H14" s="2">
        <v>1.72</v>
      </c>
      <c r="I14" s="2">
        <v>6.01</v>
      </c>
      <c r="J14" s="2">
        <v>1.0920000000000001</v>
      </c>
      <c r="K14" s="2">
        <v>948.9</v>
      </c>
      <c r="L14" s="2">
        <v>93</v>
      </c>
      <c r="M14" s="2">
        <f t="shared" si="0"/>
        <v>93.11057999999997</v>
      </c>
      <c r="N14">
        <f t="shared" si="1"/>
        <v>-0.11057999999997037</v>
      </c>
      <c r="O14">
        <f t="shared" si="2"/>
        <v>950.63366200000007</v>
      </c>
      <c r="P14">
        <f t="shared" si="3"/>
        <v>-1.7336620000000948</v>
      </c>
    </row>
    <row r="15" spans="1:16" x14ac:dyDescent="0.4">
      <c r="A15" s="24">
        <v>14</v>
      </c>
      <c r="B15" s="2">
        <v>14.42</v>
      </c>
      <c r="C15" s="2">
        <v>0.13</v>
      </c>
      <c r="D15" s="2">
        <v>81</v>
      </c>
      <c r="E15" s="2">
        <v>63</v>
      </c>
      <c r="F15" s="2">
        <v>1.1599999999999999</v>
      </c>
      <c r="G15" s="2">
        <v>7.5</v>
      </c>
      <c r="H15" s="2">
        <v>1.5</v>
      </c>
      <c r="I15" s="2">
        <v>6.11</v>
      </c>
      <c r="J15" s="2">
        <v>1.0940000000000001</v>
      </c>
      <c r="K15" s="2">
        <v>951.7</v>
      </c>
      <c r="L15" s="2">
        <v>91</v>
      </c>
      <c r="M15" s="2">
        <f t="shared" si="0"/>
        <v>93.643479999999983</v>
      </c>
      <c r="N15">
        <f t="shared" si="1"/>
        <v>-2.6434799999999825</v>
      </c>
      <c r="O15">
        <f t="shared" si="2"/>
        <v>951.07013200000017</v>
      </c>
      <c r="P15">
        <f t="shared" si="3"/>
        <v>0.62986799999987397</v>
      </c>
    </row>
    <row r="16" spans="1:16" x14ac:dyDescent="0.4">
      <c r="A16" s="24">
        <v>15</v>
      </c>
      <c r="B16" s="2">
        <v>11.02</v>
      </c>
      <c r="C16" s="2">
        <v>0.1</v>
      </c>
      <c r="D16" s="2">
        <v>83</v>
      </c>
      <c r="E16" s="2">
        <v>56</v>
      </c>
      <c r="F16" s="2">
        <v>1.56</v>
      </c>
      <c r="G16" s="2">
        <v>7.14</v>
      </c>
      <c r="H16" s="2">
        <v>1.73</v>
      </c>
      <c r="I16" s="2">
        <v>6.14</v>
      </c>
      <c r="J16" s="2">
        <v>1.1020000000000001</v>
      </c>
      <c r="K16" s="2">
        <v>951.5</v>
      </c>
      <c r="L16" s="2">
        <v>91</v>
      </c>
      <c r="M16" s="2">
        <f t="shared" si="0"/>
        <v>94.249680000000069</v>
      </c>
      <c r="N16">
        <f t="shared" si="1"/>
        <v>-3.249680000000069</v>
      </c>
      <c r="O16">
        <f t="shared" si="2"/>
        <v>950.76752199999999</v>
      </c>
      <c r="P16">
        <f t="shared" si="3"/>
        <v>0.73247800000001462</v>
      </c>
    </row>
    <row r="17" spans="1:16" x14ac:dyDescent="0.4">
      <c r="A17" s="24">
        <v>16</v>
      </c>
      <c r="B17" s="2">
        <v>9.82</v>
      </c>
      <c r="C17" s="2">
        <v>0.1</v>
      </c>
      <c r="D17" s="2">
        <v>86</v>
      </c>
      <c r="E17" s="2">
        <v>53</v>
      </c>
      <c r="F17" s="2">
        <v>1.26</v>
      </c>
      <c r="G17" s="2">
        <v>7.32</v>
      </c>
      <c r="H17" s="2">
        <v>1.54</v>
      </c>
      <c r="I17" s="2">
        <v>6.15</v>
      </c>
      <c r="J17" s="2">
        <v>1.1120000000000001</v>
      </c>
      <c r="K17" s="2">
        <v>951.3</v>
      </c>
      <c r="L17" s="2">
        <v>93</v>
      </c>
      <c r="M17" s="2">
        <f t="shared" si="0"/>
        <v>93.669479999999993</v>
      </c>
      <c r="N17">
        <f t="shared" si="1"/>
        <v>-0.66947999999999297</v>
      </c>
      <c r="O17">
        <f t="shared" si="2"/>
        <v>951.32601200000011</v>
      </c>
      <c r="P17">
        <f t="shared" si="3"/>
        <v>-2.6012000000150692E-2</v>
      </c>
    </row>
    <row r="18" spans="1:16" x14ac:dyDescent="0.4">
      <c r="A18" s="24">
        <v>17</v>
      </c>
      <c r="B18" s="2">
        <v>11.41</v>
      </c>
      <c r="C18" s="2">
        <v>0.12</v>
      </c>
      <c r="D18" s="2">
        <v>87</v>
      </c>
      <c r="E18" s="2">
        <v>49</v>
      </c>
      <c r="F18" s="2">
        <v>1.29</v>
      </c>
      <c r="G18" s="2">
        <v>7.22</v>
      </c>
      <c r="H18" s="2">
        <v>1.57</v>
      </c>
      <c r="I18" s="2">
        <v>6.13</v>
      </c>
      <c r="J18" s="2">
        <v>1.1140000000000001</v>
      </c>
      <c r="K18" s="2">
        <v>952.9</v>
      </c>
      <c r="L18" s="2">
        <v>91</v>
      </c>
      <c r="M18" s="2">
        <f t="shared" si="0"/>
        <v>91.411139999999961</v>
      </c>
      <c r="N18">
        <f t="shared" si="1"/>
        <v>-0.41113999999996054</v>
      </c>
      <c r="O18">
        <f t="shared" si="2"/>
        <v>952.61131100000011</v>
      </c>
      <c r="P18">
        <f t="shared" si="3"/>
        <v>0.28868899999986297</v>
      </c>
    </row>
    <row r="19" spans="1:16" x14ac:dyDescent="0.4">
      <c r="A19" s="24">
        <v>18</v>
      </c>
      <c r="B19" s="2">
        <v>14.74</v>
      </c>
      <c r="C19" s="2">
        <v>0.1</v>
      </c>
      <c r="D19" s="2">
        <v>81</v>
      </c>
      <c r="E19" s="2">
        <v>42</v>
      </c>
      <c r="F19" s="2">
        <v>1.55</v>
      </c>
      <c r="G19" s="2">
        <v>7.17</v>
      </c>
      <c r="H19" s="2">
        <v>1.77</v>
      </c>
      <c r="I19" s="2">
        <v>6.28</v>
      </c>
      <c r="J19" s="2">
        <v>1.1140000000000001</v>
      </c>
      <c r="K19" s="2">
        <v>953.9</v>
      </c>
      <c r="L19" s="2">
        <v>94</v>
      </c>
      <c r="M19" s="2">
        <f t="shared" si="0"/>
        <v>87.460859999999997</v>
      </c>
      <c r="N19">
        <f t="shared" si="1"/>
        <v>6.5391400000000033</v>
      </c>
      <c r="O19">
        <f t="shared" si="2"/>
        <v>955.76621399999999</v>
      </c>
      <c r="P19">
        <f t="shared" si="3"/>
        <v>-1.8662140000000136</v>
      </c>
    </row>
    <row r="20" spans="1:16" x14ac:dyDescent="0.4">
      <c r="A20" s="24">
        <v>19</v>
      </c>
      <c r="B20" s="2">
        <v>14.5</v>
      </c>
      <c r="C20" s="2">
        <v>0.08</v>
      </c>
      <c r="D20" s="2">
        <v>84</v>
      </c>
      <c r="E20" s="2">
        <v>53</v>
      </c>
      <c r="F20" s="2">
        <v>1.57</v>
      </c>
      <c r="G20" s="2">
        <v>7.23</v>
      </c>
      <c r="H20" s="2">
        <v>1.69</v>
      </c>
      <c r="I20" s="2">
        <v>6.28</v>
      </c>
      <c r="J20" s="2">
        <v>1.109</v>
      </c>
      <c r="K20" s="2">
        <v>953.3</v>
      </c>
      <c r="L20" s="2">
        <v>96</v>
      </c>
      <c r="M20" s="2">
        <f t="shared" si="0"/>
        <v>91.836500000000001</v>
      </c>
      <c r="N20">
        <f t="shared" si="1"/>
        <v>4.1634999999999991</v>
      </c>
      <c r="O20">
        <f t="shared" si="2"/>
        <v>953.50123000000008</v>
      </c>
      <c r="P20">
        <f t="shared" si="3"/>
        <v>-0.20123000000012325</v>
      </c>
    </row>
    <row r="21" spans="1:16" x14ac:dyDescent="0.4">
      <c r="A21" s="24">
        <v>20</v>
      </c>
      <c r="B21" s="2">
        <v>14.71</v>
      </c>
      <c r="C21" s="2">
        <v>0.09</v>
      </c>
      <c r="D21" s="2">
        <v>89</v>
      </c>
      <c r="E21" s="2">
        <v>46</v>
      </c>
      <c r="F21" s="2">
        <v>1.45</v>
      </c>
      <c r="G21" s="2">
        <v>7.23</v>
      </c>
      <c r="H21" s="2">
        <v>1.67</v>
      </c>
      <c r="I21" s="2">
        <v>6.12</v>
      </c>
      <c r="J21" s="2">
        <v>1.1080000000000001</v>
      </c>
      <c r="K21" s="2">
        <v>952.6</v>
      </c>
      <c r="L21" s="2">
        <v>94</v>
      </c>
      <c r="M21" s="2">
        <f t="shared" si="0"/>
        <v>91.141439999999932</v>
      </c>
      <c r="N21">
        <f t="shared" si="1"/>
        <v>2.8585600000000682</v>
      </c>
      <c r="O21">
        <f t="shared" si="2"/>
        <v>953.26073099999996</v>
      </c>
      <c r="P21">
        <f t="shared" si="3"/>
        <v>-0.66073099999994156</v>
      </c>
    </row>
    <row r="22" spans="1:16" x14ac:dyDescent="0.4">
      <c r="A22" s="24">
        <v>21</v>
      </c>
      <c r="B22" s="2">
        <v>15.26</v>
      </c>
      <c r="C22" s="2">
        <v>0.13</v>
      </c>
      <c r="D22" s="2">
        <v>91</v>
      </c>
      <c r="E22" s="2">
        <v>47</v>
      </c>
      <c r="F22" s="2">
        <v>1.74</v>
      </c>
      <c r="G22" s="2">
        <v>7.28</v>
      </c>
      <c r="H22" s="2">
        <v>1.98</v>
      </c>
      <c r="I22" s="2">
        <v>6.19</v>
      </c>
      <c r="J22" s="2">
        <v>1.105</v>
      </c>
      <c r="K22" s="2">
        <v>952.3</v>
      </c>
      <c r="L22" s="2">
        <v>99</v>
      </c>
      <c r="M22" s="2">
        <f t="shared" si="0"/>
        <v>93.782039999999995</v>
      </c>
      <c r="N22">
        <f t="shared" si="1"/>
        <v>5.217960000000005</v>
      </c>
      <c r="O22">
        <f t="shared" si="2"/>
        <v>953.04865600000016</v>
      </c>
      <c r="P22">
        <f t="shared" si="3"/>
        <v>-0.74865600000021004</v>
      </c>
    </row>
    <row r="23" spans="1:16" x14ac:dyDescent="0.4">
      <c r="A23" s="24">
        <v>22</v>
      </c>
      <c r="B23" s="2">
        <v>17.3</v>
      </c>
      <c r="C23" s="2">
        <v>0.12</v>
      </c>
      <c r="D23" s="2">
        <v>95</v>
      </c>
      <c r="E23" s="2">
        <v>47</v>
      </c>
      <c r="F23" s="2">
        <v>1.57</v>
      </c>
      <c r="G23" s="2">
        <v>7.18</v>
      </c>
      <c r="H23" s="2">
        <v>1.86</v>
      </c>
      <c r="I23" s="2">
        <v>6.06</v>
      </c>
      <c r="J23" s="2">
        <v>1.0980000000000001</v>
      </c>
      <c r="K23" s="2">
        <v>952.6</v>
      </c>
      <c r="L23" s="2">
        <v>95</v>
      </c>
      <c r="M23" s="2">
        <f t="shared" si="0"/>
        <v>94.103800000000007</v>
      </c>
      <c r="N23">
        <f t="shared" si="1"/>
        <v>0.89619999999999322</v>
      </c>
      <c r="O23">
        <f t="shared" si="2"/>
        <v>952.62928999999997</v>
      </c>
      <c r="P23">
        <f t="shared" si="3"/>
        <v>-2.9289999999946303E-2</v>
      </c>
    </row>
    <row r="24" spans="1:16" x14ac:dyDescent="0.4">
      <c r="A24" s="24">
        <v>23</v>
      </c>
      <c r="B24" s="2">
        <v>17.62</v>
      </c>
      <c r="C24" s="2">
        <v>0.06</v>
      </c>
      <c r="D24" s="2">
        <v>95</v>
      </c>
      <c r="E24" s="2">
        <v>42</v>
      </c>
      <c r="F24" s="2">
        <v>2.0499999999999998</v>
      </c>
      <c r="G24" s="2">
        <v>7.15</v>
      </c>
      <c r="H24" s="2">
        <v>2.14</v>
      </c>
      <c r="I24" s="2">
        <v>6.15</v>
      </c>
      <c r="J24" s="2">
        <v>1.0960000000000001</v>
      </c>
      <c r="K24" s="2">
        <v>952.9</v>
      </c>
      <c r="L24" s="2">
        <v>92</v>
      </c>
      <c r="M24" s="2">
        <f t="shared" si="0"/>
        <v>95.189580000000007</v>
      </c>
      <c r="N24">
        <f t="shared" si="1"/>
        <v>-3.1895800000000065</v>
      </c>
      <c r="O24">
        <f t="shared" si="2"/>
        <v>952.65249200000017</v>
      </c>
      <c r="P24">
        <f t="shared" si="3"/>
        <v>0.24750799999981155</v>
      </c>
    </row>
    <row r="25" spans="1:16" x14ac:dyDescent="0.4">
      <c r="A25" s="24">
        <v>24</v>
      </c>
      <c r="B25" s="2">
        <v>18.21</v>
      </c>
      <c r="C25" s="2">
        <v>0.06</v>
      </c>
      <c r="D25" s="2">
        <v>93</v>
      </c>
      <c r="E25" s="2">
        <v>41</v>
      </c>
      <c r="F25" s="2">
        <v>1.46</v>
      </c>
      <c r="G25" s="2">
        <v>7.28</v>
      </c>
      <c r="H25" s="2">
        <v>1.61</v>
      </c>
      <c r="I25" s="2">
        <v>6.11</v>
      </c>
      <c r="J25" s="2">
        <v>1.0960000000000001</v>
      </c>
      <c r="K25" s="2">
        <v>953.9</v>
      </c>
      <c r="L25" s="2">
        <v>87</v>
      </c>
      <c r="M25" s="2">
        <f t="shared" si="0"/>
        <v>92.047740000000061</v>
      </c>
      <c r="N25">
        <f t="shared" si="1"/>
        <v>-5.0477400000000614</v>
      </c>
      <c r="O25">
        <f t="shared" si="2"/>
        <v>953.21467099999995</v>
      </c>
      <c r="P25">
        <f t="shared" si="3"/>
        <v>0.68532900000002428</v>
      </c>
    </row>
    <row r="26" spans="1:16" x14ac:dyDescent="0.4">
      <c r="A26" s="24">
        <v>25</v>
      </c>
      <c r="B26" s="2">
        <v>14.38</v>
      </c>
      <c r="C26" s="2">
        <v>0.1</v>
      </c>
      <c r="D26" s="2">
        <v>90</v>
      </c>
      <c r="E26" s="2">
        <v>46</v>
      </c>
      <c r="F26" s="2">
        <v>1.42</v>
      </c>
      <c r="G26" s="2">
        <v>7.29</v>
      </c>
      <c r="H26" s="2">
        <v>1.73</v>
      </c>
      <c r="I26" s="2">
        <v>6.13</v>
      </c>
      <c r="J26" s="2">
        <v>1.1000000000000001</v>
      </c>
      <c r="K26" s="2">
        <v>954.2</v>
      </c>
      <c r="L26" s="2">
        <v>89</v>
      </c>
      <c r="M26" s="2">
        <f t="shared" si="0"/>
        <v>94.015219999999971</v>
      </c>
      <c r="N26">
        <f t="shared" si="1"/>
        <v>-5.0152199999999709</v>
      </c>
      <c r="O26">
        <f t="shared" si="2"/>
        <v>952.25028799999995</v>
      </c>
      <c r="P26">
        <f t="shared" si="3"/>
        <v>1.9497120000000905</v>
      </c>
    </row>
    <row r="27" spans="1:16" x14ac:dyDescent="0.4">
      <c r="A27" s="24">
        <v>26</v>
      </c>
      <c r="B27" s="2">
        <v>12.13</v>
      </c>
      <c r="C27" s="2">
        <v>0.14000000000000001</v>
      </c>
      <c r="D27" s="2">
        <v>87</v>
      </c>
      <c r="E27" s="2">
        <v>50</v>
      </c>
      <c r="F27" s="2">
        <v>1.76</v>
      </c>
      <c r="G27" s="2">
        <v>7.21</v>
      </c>
      <c r="H27" s="2">
        <v>1.9</v>
      </c>
      <c r="I27" s="2">
        <v>6.31</v>
      </c>
      <c r="J27" s="2">
        <v>1.1120000000000001</v>
      </c>
      <c r="K27" s="2">
        <v>951.9</v>
      </c>
      <c r="L27" s="2">
        <v>98</v>
      </c>
      <c r="M27" s="2">
        <f t="shared" si="0"/>
        <v>93.788919999999933</v>
      </c>
      <c r="N27">
        <f t="shared" si="1"/>
        <v>4.2110800000000665</v>
      </c>
      <c r="O27">
        <f t="shared" si="2"/>
        <v>952.81774300000006</v>
      </c>
      <c r="P27">
        <f t="shared" si="3"/>
        <v>-0.91774300000008679</v>
      </c>
    </row>
    <row r="28" spans="1:16" x14ac:dyDescent="0.4">
      <c r="A28" s="24">
        <v>27</v>
      </c>
      <c r="B28" s="2">
        <v>12.72</v>
      </c>
      <c r="C28" s="2">
        <v>0.1</v>
      </c>
      <c r="D28" s="2">
        <v>90</v>
      </c>
      <c r="E28" s="2">
        <v>47</v>
      </c>
      <c r="F28" s="2">
        <v>1.52</v>
      </c>
      <c r="G28" s="2">
        <v>7.25</v>
      </c>
      <c r="H28" s="2">
        <v>1.79</v>
      </c>
      <c r="I28" s="2">
        <v>6.25</v>
      </c>
      <c r="J28" s="2">
        <v>1.1120000000000001</v>
      </c>
      <c r="K28" s="2">
        <v>952.3</v>
      </c>
      <c r="L28" s="2">
        <v>95</v>
      </c>
      <c r="M28" s="2">
        <f t="shared" si="0"/>
        <v>94.059979999999968</v>
      </c>
      <c r="N28">
        <f t="shared" si="1"/>
        <v>0.9400200000000325</v>
      </c>
      <c r="O28">
        <f t="shared" si="2"/>
        <v>953.0408020000001</v>
      </c>
      <c r="P28">
        <f t="shared" si="3"/>
        <v>-0.74080200000014429</v>
      </c>
    </row>
    <row r="29" spans="1:16" x14ac:dyDescent="0.4">
      <c r="A29" s="24">
        <v>28</v>
      </c>
      <c r="B29" s="2">
        <v>17.420000000000002</v>
      </c>
      <c r="C29" s="2">
        <v>0.1</v>
      </c>
      <c r="D29" s="2">
        <v>89</v>
      </c>
      <c r="E29" s="2">
        <v>51</v>
      </c>
      <c r="F29" s="2">
        <v>1.33</v>
      </c>
      <c r="G29" s="2">
        <v>7.38</v>
      </c>
      <c r="H29" s="2">
        <v>1.51</v>
      </c>
      <c r="I29" s="2">
        <v>6.01</v>
      </c>
      <c r="J29" s="2">
        <v>1.111</v>
      </c>
      <c r="K29" s="2">
        <v>953.7</v>
      </c>
      <c r="L29" s="2">
        <v>88</v>
      </c>
      <c r="M29" s="2">
        <f t="shared" si="0"/>
        <v>87.851880000000051</v>
      </c>
      <c r="N29">
        <f t="shared" si="1"/>
        <v>0.14811999999994896</v>
      </c>
      <c r="O29">
        <f t="shared" si="2"/>
        <v>953.90233199999977</v>
      </c>
      <c r="P29">
        <f t="shared" si="3"/>
        <v>-0.2023319999997284</v>
      </c>
    </row>
    <row r="30" spans="1:16" x14ac:dyDescent="0.4">
      <c r="A30" s="24">
        <v>29</v>
      </c>
      <c r="B30" s="2">
        <v>17.63</v>
      </c>
      <c r="C30" s="2">
        <v>0.11</v>
      </c>
      <c r="D30" s="2">
        <v>87</v>
      </c>
      <c r="E30" s="2">
        <v>45</v>
      </c>
      <c r="F30" s="2">
        <v>1.51</v>
      </c>
      <c r="G30" s="2">
        <v>7.42</v>
      </c>
      <c r="H30" s="2">
        <v>1.68</v>
      </c>
      <c r="I30" s="2">
        <v>6.11</v>
      </c>
      <c r="J30" s="2">
        <v>1.103</v>
      </c>
      <c r="K30" s="2">
        <v>954.7</v>
      </c>
      <c r="L30" s="2">
        <v>86</v>
      </c>
      <c r="M30" s="2">
        <f t="shared" si="0"/>
        <v>88.876220000000046</v>
      </c>
      <c r="N30">
        <f t="shared" si="1"/>
        <v>-2.8762200000000462</v>
      </c>
      <c r="O30">
        <f t="shared" si="2"/>
        <v>954.02489300000002</v>
      </c>
      <c r="P30">
        <f t="shared" si="3"/>
        <v>0.67510700000002544</v>
      </c>
    </row>
    <row r="31" spans="1:16" x14ac:dyDescent="0.4">
      <c r="A31" s="24">
        <v>30</v>
      </c>
      <c r="B31" s="2">
        <v>16.170000000000002</v>
      </c>
      <c r="C31" s="2">
        <v>0.05</v>
      </c>
      <c r="D31" s="2">
        <v>83</v>
      </c>
      <c r="E31" s="2">
        <v>57</v>
      </c>
      <c r="F31" s="2">
        <v>1.41</v>
      </c>
      <c r="G31" s="2">
        <v>7.35</v>
      </c>
      <c r="H31" s="2">
        <v>1.62</v>
      </c>
      <c r="I31" s="2">
        <v>6.14</v>
      </c>
      <c r="J31" s="2">
        <v>1.105</v>
      </c>
      <c r="K31" s="2">
        <v>954.6</v>
      </c>
      <c r="L31" s="2">
        <v>84</v>
      </c>
      <c r="M31" s="2">
        <f t="shared" si="0"/>
        <v>90.90907999999996</v>
      </c>
      <c r="N31">
        <f t="shared" si="1"/>
        <v>-6.9090799999999604</v>
      </c>
      <c r="O31">
        <f t="shared" si="2"/>
        <v>953.24153700000011</v>
      </c>
      <c r="P31">
        <f t="shared" si="3"/>
        <v>1.3584629999999152</v>
      </c>
    </row>
    <row r="32" spans="1:16" x14ac:dyDescent="0.4">
      <c r="A32" s="24">
        <v>31</v>
      </c>
      <c r="B32" s="2">
        <v>16.88</v>
      </c>
      <c r="C32" s="2">
        <v>0.16</v>
      </c>
      <c r="D32" s="2">
        <v>86</v>
      </c>
      <c r="E32" s="2">
        <v>58</v>
      </c>
      <c r="F32" s="2">
        <v>2.1</v>
      </c>
      <c r="G32" s="2">
        <v>7.15</v>
      </c>
      <c r="H32" s="2">
        <v>2.2799999999999998</v>
      </c>
      <c r="I32" s="2">
        <v>6.42</v>
      </c>
      <c r="J32" s="2">
        <v>1.105</v>
      </c>
      <c r="K32" s="2">
        <v>954.8</v>
      </c>
      <c r="L32" s="2">
        <v>91</v>
      </c>
      <c r="M32" s="2">
        <f t="shared" si="0"/>
        <v>95.386820000000057</v>
      </c>
      <c r="N32">
        <f t="shared" si="1"/>
        <v>-4.386820000000057</v>
      </c>
      <c r="O32">
        <f t="shared" si="2"/>
        <v>954.18482800000004</v>
      </c>
      <c r="P32">
        <f t="shared" si="3"/>
        <v>0.6151719999999159</v>
      </c>
    </row>
    <row r="33" spans="1:16" x14ac:dyDescent="0.4">
      <c r="A33" s="24">
        <v>32</v>
      </c>
      <c r="B33" s="2">
        <v>13.87</v>
      </c>
      <c r="C33" s="2">
        <v>0.16</v>
      </c>
      <c r="D33" s="2">
        <v>85</v>
      </c>
      <c r="E33" s="2">
        <v>46</v>
      </c>
      <c r="F33" s="2">
        <v>2.1</v>
      </c>
      <c r="G33" s="2">
        <v>7.11</v>
      </c>
      <c r="H33" s="2">
        <v>2.16</v>
      </c>
      <c r="I33" s="2">
        <v>6.44</v>
      </c>
      <c r="J33" s="2">
        <v>1.1060000000000001</v>
      </c>
      <c r="K33" s="2">
        <v>954.4</v>
      </c>
      <c r="L33" s="2">
        <v>92</v>
      </c>
      <c r="M33" s="2">
        <f t="shared" si="0"/>
        <v>93.894680000000051</v>
      </c>
      <c r="N33">
        <f t="shared" si="1"/>
        <v>-1.8946800000000508</v>
      </c>
      <c r="O33">
        <f t="shared" si="2"/>
        <v>953.82660699999997</v>
      </c>
      <c r="P33">
        <f t="shared" si="3"/>
        <v>0.57339300000001003</v>
      </c>
    </row>
    <row r="34" spans="1:16" x14ac:dyDescent="0.4">
      <c r="A34" s="24">
        <v>33</v>
      </c>
      <c r="B34" s="2">
        <v>14.56</v>
      </c>
      <c r="C34" s="2">
        <v>0.05</v>
      </c>
      <c r="D34" s="2">
        <v>84</v>
      </c>
      <c r="E34" s="2">
        <v>41</v>
      </c>
      <c r="F34" s="2">
        <v>1.34</v>
      </c>
      <c r="G34" s="2">
        <v>7.14</v>
      </c>
      <c r="H34" s="2">
        <v>1.51</v>
      </c>
      <c r="I34" s="2">
        <v>6.24</v>
      </c>
      <c r="J34" s="2">
        <v>1.113</v>
      </c>
      <c r="K34" s="2">
        <v>955</v>
      </c>
      <c r="L34" s="2">
        <v>88</v>
      </c>
      <c r="M34" s="2">
        <f t="shared" si="0"/>
        <v>88.116040000000027</v>
      </c>
      <c r="N34">
        <f t="shared" si="1"/>
        <v>-0.11604000000002657</v>
      </c>
      <c r="O34">
        <f t="shared" si="2"/>
        <v>955.08403599999997</v>
      </c>
      <c r="P34">
        <f t="shared" si="3"/>
        <v>-8.4035999999969135E-2</v>
      </c>
    </row>
    <row r="35" spans="1:16" x14ac:dyDescent="0.4">
      <c r="A35" s="24">
        <v>34</v>
      </c>
      <c r="B35" s="2">
        <v>15.35</v>
      </c>
      <c r="C35" s="2">
        <v>0.12</v>
      </c>
      <c r="D35" s="2">
        <v>83</v>
      </c>
      <c r="E35" s="2">
        <v>40</v>
      </c>
      <c r="F35" s="2">
        <v>1.52</v>
      </c>
      <c r="G35" s="2">
        <v>7.08</v>
      </c>
      <c r="H35" s="2">
        <v>1.81</v>
      </c>
      <c r="I35" s="2">
        <v>6</v>
      </c>
      <c r="J35" s="2">
        <v>1.1140000000000001</v>
      </c>
      <c r="K35" s="2">
        <v>956.5</v>
      </c>
      <c r="L35" s="2">
        <v>83</v>
      </c>
      <c r="M35" s="2">
        <f t="shared" si="0"/>
        <v>84.525299999999987</v>
      </c>
      <c r="N35">
        <f t="shared" si="1"/>
        <v>-1.5252999999999872</v>
      </c>
      <c r="O35">
        <f t="shared" si="2"/>
        <v>955.45603499999993</v>
      </c>
      <c r="P35">
        <f t="shared" si="3"/>
        <v>1.0439650000000711</v>
      </c>
    </row>
    <row r="36" spans="1:16" x14ac:dyDescent="0.4">
      <c r="A36" s="24">
        <v>35</v>
      </c>
      <c r="B36" s="2">
        <v>15.91</v>
      </c>
      <c r="C36" s="2">
        <v>0.12</v>
      </c>
      <c r="D36" s="2">
        <v>81</v>
      </c>
      <c r="E36" s="2">
        <v>45</v>
      </c>
      <c r="F36" s="2">
        <v>1.76</v>
      </c>
      <c r="G36" s="2">
        <v>7.26</v>
      </c>
      <c r="H36" s="2">
        <v>1.9</v>
      </c>
      <c r="I36" s="2">
        <v>6.07</v>
      </c>
      <c r="J36" s="2">
        <v>1.1160000000000001</v>
      </c>
      <c r="K36" s="2">
        <v>955.3</v>
      </c>
      <c r="L36" s="2">
        <v>83</v>
      </c>
      <c r="M36" s="2">
        <f t="shared" si="0"/>
        <v>84.489139999999935</v>
      </c>
      <c r="N36">
        <f t="shared" si="1"/>
        <v>-1.4891399999999351</v>
      </c>
      <c r="O36">
        <f t="shared" si="2"/>
        <v>955.36680100000001</v>
      </c>
      <c r="P36">
        <f t="shared" si="3"/>
        <v>-6.6801000000054955E-2</v>
      </c>
    </row>
    <row r="37" spans="1:16" x14ac:dyDescent="0.4">
      <c r="A37" s="24">
        <v>36</v>
      </c>
      <c r="B37" s="2">
        <v>14.32</v>
      </c>
      <c r="C37" s="2">
        <v>0.11</v>
      </c>
      <c r="D37" s="2">
        <v>85</v>
      </c>
      <c r="E37" s="2">
        <v>47</v>
      </c>
      <c r="F37" s="2">
        <v>1.58</v>
      </c>
      <c r="G37" s="2">
        <v>7.15</v>
      </c>
      <c r="H37" s="2">
        <v>1.72</v>
      </c>
      <c r="I37" s="2">
        <v>6.02</v>
      </c>
      <c r="J37" s="2">
        <v>1.113</v>
      </c>
      <c r="K37" s="2">
        <v>954.2</v>
      </c>
      <c r="L37" s="2">
        <v>86</v>
      </c>
      <c r="M37" s="2">
        <f t="shared" si="0"/>
        <v>87.284779999999984</v>
      </c>
      <c r="N37">
        <f t="shared" si="1"/>
        <v>-1.2847799999999836</v>
      </c>
      <c r="O37">
        <f t="shared" si="2"/>
        <v>953.65903200000002</v>
      </c>
      <c r="P37">
        <f t="shared" si="3"/>
        <v>0.54096800000002077</v>
      </c>
    </row>
    <row r="38" spans="1:16" x14ac:dyDescent="0.4">
      <c r="A38" s="24">
        <v>37</v>
      </c>
      <c r="B38" s="2">
        <v>15.43</v>
      </c>
      <c r="C38" s="2">
        <v>0.13</v>
      </c>
      <c r="D38" s="2">
        <v>86</v>
      </c>
      <c r="E38" s="2">
        <v>43</v>
      </c>
      <c r="F38" s="2">
        <v>1.46</v>
      </c>
      <c r="G38" s="2">
        <v>7.15</v>
      </c>
      <c r="H38" s="2">
        <v>1.73</v>
      </c>
      <c r="I38" s="2">
        <v>6.11</v>
      </c>
      <c r="J38" s="2">
        <v>1.115</v>
      </c>
      <c r="K38" s="2">
        <v>955.4</v>
      </c>
      <c r="L38" s="2">
        <v>85</v>
      </c>
      <c r="M38" s="2">
        <f t="shared" si="0"/>
        <v>86.978320000000025</v>
      </c>
      <c r="N38">
        <f t="shared" si="1"/>
        <v>-1.9783200000000249</v>
      </c>
      <c r="O38">
        <f t="shared" si="2"/>
        <v>955.22957299999996</v>
      </c>
      <c r="P38">
        <f t="shared" si="3"/>
        <v>0.17042700000001787</v>
      </c>
    </row>
    <row r="39" spans="1:16" x14ac:dyDescent="0.4">
      <c r="A39" s="24">
        <v>38</v>
      </c>
      <c r="B39" s="2">
        <v>14.47</v>
      </c>
      <c r="C39" s="2">
        <v>0.08</v>
      </c>
      <c r="D39" s="2">
        <v>85</v>
      </c>
      <c r="E39" s="2">
        <v>54</v>
      </c>
      <c r="F39" s="2">
        <v>1.62</v>
      </c>
      <c r="G39" s="2">
        <v>7.1</v>
      </c>
      <c r="H39" s="2">
        <v>1.78</v>
      </c>
      <c r="I39" s="2">
        <v>6.15</v>
      </c>
      <c r="J39" s="2">
        <v>1.1180000000000001</v>
      </c>
      <c r="K39" s="2">
        <v>953.8</v>
      </c>
      <c r="L39" s="2">
        <v>88</v>
      </c>
      <c r="M39" s="2">
        <f t="shared" si="0"/>
        <v>89.422979999999967</v>
      </c>
      <c r="N39">
        <f t="shared" si="1"/>
        <v>-1.422979999999967</v>
      </c>
      <c r="O39">
        <f t="shared" si="2"/>
        <v>954.16477699999996</v>
      </c>
      <c r="P39">
        <f t="shared" si="3"/>
        <v>-0.36477700000000368</v>
      </c>
    </row>
    <row r="40" spans="1:16" x14ac:dyDescent="0.4">
      <c r="A40" s="24">
        <v>39</v>
      </c>
      <c r="B40" s="2">
        <v>14.74</v>
      </c>
      <c r="C40" s="2">
        <v>7.0000000000000007E-2</v>
      </c>
      <c r="D40" s="2">
        <v>84</v>
      </c>
      <c r="E40" s="2">
        <v>52</v>
      </c>
      <c r="F40" s="2">
        <v>1.47</v>
      </c>
      <c r="G40" s="2">
        <v>7.24</v>
      </c>
      <c r="H40" s="2">
        <v>1.66</v>
      </c>
      <c r="I40" s="2">
        <v>5.89</v>
      </c>
      <c r="J40" s="2">
        <v>1.1120000000000001</v>
      </c>
      <c r="K40" s="2">
        <v>953.2</v>
      </c>
      <c r="L40" s="2">
        <v>83</v>
      </c>
      <c r="M40" s="2">
        <f t="shared" si="0"/>
        <v>86.841159999999974</v>
      </c>
      <c r="N40">
        <f t="shared" si="1"/>
        <v>-3.8411599999999737</v>
      </c>
      <c r="O40">
        <f t="shared" si="2"/>
        <v>953.02092400000004</v>
      </c>
      <c r="P40">
        <f t="shared" si="3"/>
        <v>0.17907600000000912</v>
      </c>
    </row>
    <row r="41" spans="1:16" x14ac:dyDescent="0.4">
      <c r="A41" s="24">
        <v>40</v>
      </c>
      <c r="B41" s="2">
        <v>16.28</v>
      </c>
      <c r="C41" s="2">
        <v>0.13</v>
      </c>
      <c r="D41" s="2">
        <v>86</v>
      </c>
      <c r="E41" s="2">
        <v>49</v>
      </c>
      <c r="F41" s="2">
        <v>1.72</v>
      </c>
      <c r="G41" s="2">
        <v>7.05</v>
      </c>
      <c r="H41" s="2">
        <v>1.89</v>
      </c>
      <c r="I41" s="2">
        <v>5.91</v>
      </c>
      <c r="J41" s="2">
        <v>1.109</v>
      </c>
      <c r="K41" s="2">
        <v>954.2</v>
      </c>
      <c r="L41" s="2">
        <v>85</v>
      </c>
      <c r="M41" s="2">
        <f t="shared" si="0"/>
        <v>86.741219999999998</v>
      </c>
      <c r="N41">
        <f t="shared" si="1"/>
        <v>-1.7412199999999984</v>
      </c>
      <c r="O41">
        <f t="shared" si="2"/>
        <v>953.72015799999997</v>
      </c>
      <c r="P41">
        <f t="shared" si="3"/>
        <v>0.47984200000007604</v>
      </c>
    </row>
    <row r="42" spans="1:16" x14ac:dyDescent="0.4">
      <c r="A42" s="2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32A6-C1A5-4938-B389-0E24A2C8599B}">
  <dimension ref="A1:L41"/>
  <sheetViews>
    <sheetView topLeftCell="A22" workbookViewId="0">
      <selection activeCell="H43" sqref="H43"/>
    </sheetView>
  </sheetViews>
  <sheetFormatPr defaultRowHeight="17.399999999999999" x14ac:dyDescent="0.4"/>
  <sheetData>
    <row r="1" spans="1:12" x14ac:dyDescent="0.4">
      <c r="A1" s="1" t="s">
        <v>25</v>
      </c>
      <c r="B1" s="1" t="s">
        <v>26</v>
      </c>
      <c r="C1" s="1" t="s">
        <v>28</v>
      </c>
      <c r="D1" s="1" t="s">
        <v>29</v>
      </c>
      <c r="E1" s="1" t="s">
        <v>33</v>
      </c>
      <c r="F1" s="1" t="s">
        <v>34</v>
      </c>
      <c r="G1" s="1" t="s">
        <v>35</v>
      </c>
      <c r="H1" s="1" t="s">
        <v>36</v>
      </c>
      <c r="I1" s="2" t="s">
        <v>40</v>
      </c>
      <c r="J1" s="2" t="s">
        <v>42</v>
      </c>
      <c r="K1" s="2" t="s">
        <v>38</v>
      </c>
      <c r="L1" s="2" t="s">
        <v>43</v>
      </c>
    </row>
    <row r="2" spans="1:12" x14ac:dyDescent="0.4">
      <c r="A2" s="1">
        <v>1</v>
      </c>
      <c r="B2" s="1">
        <v>12.78</v>
      </c>
      <c r="C2" s="1">
        <v>91</v>
      </c>
      <c r="D2" s="1">
        <v>56</v>
      </c>
      <c r="E2" s="1">
        <v>5.89</v>
      </c>
      <c r="F2" s="1">
        <v>1.1100000000000001</v>
      </c>
      <c r="G2" s="1">
        <v>951.5</v>
      </c>
      <c r="H2" s="1">
        <v>87</v>
      </c>
      <c r="I2">
        <f>818.8 + 0.4308*B2 - 0.124*C2 - 0.0915*D2 + 2.637*E2 + 114.8*F2</f>
        <v>950.85755399999994</v>
      </c>
      <c r="J2">
        <f>G2-I2</f>
        <v>0.64244600000006358</v>
      </c>
      <c r="K2">
        <f>244 - 0.633*B2 + 0.454*C2 + 0.176*D2 + 11.18*E2 - 236*F2</f>
        <v>90.970460000000003</v>
      </c>
      <c r="L2">
        <f>H2-K2</f>
        <v>-3.9704600000000028</v>
      </c>
    </row>
    <row r="3" spans="1:12" x14ac:dyDescent="0.4">
      <c r="A3" s="1">
        <v>2</v>
      </c>
      <c r="B3" s="1">
        <v>14.97</v>
      </c>
      <c r="C3" s="1">
        <v>90</v>
      </c>
      <c r="D3" s="1">
        <v>49</v>
      </c>
      <c r="E3" s="1">
        <v>5.91</v>
      </c>
      <c r="F3" s="1">
        <v>1.109</v>
      </c>
      <c r="G3" s="1">
        <v>952.2</v>
      </c>
      <c r="H3" s="1">
        <v>88</v>
      </c>
      <c r="I3">
        <f t="shared" ref="I3:I41" si="0">818.8 + 0.4308*B3 - 0.124*C3 - 0.0915*D3 + 2.637*E3 + 114.8*F3</f>
        <v>952.50344599999994</v>
      </c>
      <c r="J3">
        <f t="shared" ref="J3:J41" si="1">G3-I3</f>
        <v>-0.30344599999989441</v>
      </c>
      <c r="K3">
        <f t="shared" ref="K3:K41" si="2">244 - 0.633*B3 + 0.454*C3 + 0.176*D3 + 11.18*E3 - 236*F3</f>
        <v>88.357790000000023</v>
      </c>
      <c r="L3">
        <f t="shared" ref="L3:L41" si="3">H3-K3</f>
        <v>-0.3577900000000227</v>
      </c>
    </row>
    <row r="4" spans="1:12" x14ac:dyDescent="0.4">
      <c r="A4" s="1">
        <v>3</v>
      </c>
      <c r="B4" s="1">
        <v>15.43</v>
      </c>
      <c r="C4" s="1">
        <v>90</v>
      </c>
      <c r="D4" s="1">
        <v>41</v>
      </c>
      <c r="E4" s="1">
        <v>5.92</v>
      </c>
      <c r="F4" s="1">
        <v>1.1040000000000001</v>
      </c>
      <c r="G4" s="1">
        <v>952.3</v>
      </c>
      <c r="H4" s="1">
        <v>86</v>
      </c>
      <c r="I4">
        <f t="shared" si="0"/>
        <v>952.88598400000001</v>
      </c>
      <c r="J4">
        <f t="shared" si="1"/>
        <v>-0.58598400000005313</v>
      </c>
      <c r="K4">
        <f t="shared" si="2"/>
        <v>87.950409999999977</v>
      </c>
      <c r="L4">
        <f t="shared" si="3"/>
        <v>-1.9504099999999767</v>
      </c>
    </row>
    <row r="5" spans="1:12" x14ac:dyDescent="0.4">
      <c r="A5" s="1">
        <v>4</v>
      </c>
      <c r="B5" s="1">
        <v>14.95</v>
      </c>
      <c r="C5" s="1">
        <v>89</v>
      </c>
      <c r="D5" s="1">
        <v>43</v>
      </c>
      <c r="E5" s="1">
        <v>5.71</v>
      </c>
      <c r="F5" s="1">
        <v>1.103</v>
      </c>
      <c r="G5" s="1">
        <v>951.8</v>
      </c>
      <c r="H5" s="1">
        <v>89</v>
      </c>
      <c r="I5">
        <f t="shared" si="0"/>
        <v>951.95163000000014</v>
      </c>
      <c r="J5">
        <f t="shared" si="1"/>
        <v>-0.15163000000018201</v>
      </c>
      <c r="K5">
        <f t="shared" si="2"/>
        <v>86.040450000000021</v>
      </c>
      <c r="L5">
        <f t="shared" si="3"/>
        <v>2.9595499999999788</v>
      </c>
    </row>
    <row r="6" spans="1:12" x14ac:dyDescent="0.4">
      <c r="A6" s="1">
        <v>5</v>
      </c>
      <c r="B6" s="1">
        <v>16.170000000000002</v>
      </c>
      <c r="C6" s="1">
        <v>83</v>
      </c>
      <c r="D6" s="1">
        <v>42</v>
      </c>
      <c r="E6" s="1">
        <v>5.63</v>
      </c>
      <c r="F6" s="1">
        <v>1.103</v>
      </c>
      <c r="G6" s="1">
        <v>952.3</v>
      </c>
      <c r="H6" s="1">
        <v>86</v>
      </c>
      <c r="I6">
        <f t="shared" si="0"/>
        <v>953.10174600000005</v>
      </c>
      <c r="J6">
        <f t="shared" si="1"/>
        <v>-0.80174600000009377</v>
      </c>
      <c r="K6">
        <f t="shared" si="2"/>
        <v>81.473790000000008</v>
      </c>
      <c r="L6">
        <f t="shared" si="3"/>
        <v>4.5262099999999919</v>
      </c>
    </row>
    <row r="7" spans="1:12" x14ac:dyDescent="0.4">
      <c r="A7" s="1">
        <v>6</v>
      </c>
      <c r="B7" s="1">
        <v>17.25</v>
      </c>
      <c r="C7" s="1">
        <v>84</v>
      </c>
      <c r="D7" s="1">
        <v>54</v>
      </c>
      <c r="E7" s="1">
        <v>5.8</v>
      </c>
      <c r="F7" s="1">
        <v>1.099</v>
      </c>
      <c r="G7" s="1">
        <v>952.2</v>
      </c>
      <c r="H7" s="1">
        <v>91</v>
      </c>
      <c r="I7">
        <f t="shared" si="0"/>
        <v>952.33409999999981</v>
      </c>
      <c r="J7">
        <f t="shared" si="1"/>
        <v>-0.13409999999976208</v>
      </c>
      <c r="K7">
        <f t="shared" si="2"/>
        <v>86.200750000000028</v>
      </c>
      <c r="L7">
        <f t="shared" si="3"/>
        <v>4.7992499999999723</v>
      </c>
    </row>
    <row r="8" spans="1:12" x14ac:dyDescent="0.4">
      <c r="A8" s="1">
        <v>7</v>
      </c>
      <c r="B8" s="1">
        <v>16.57</v>
      </c>
      <c r="C8" s="1">
        <v>89</v>
      </c>
      <c r="D8" s="1">
        <v>61</v>
      </c>
      <c r="E8" s="1">
        <v>5.88</v>
      </c>
      <c r="F8" s="1">
        <v>1.0960000000000001</v>
      </c>
      <c r="G8" s="1">
        <v>950.2</v>
      </c>
      <c r="H8" s="1">
        <v>99</v>
      </c>
      <c r="I8">
        <f t="shared" si="0"/>
        <v>950.64721599999996</v>
      </c>
      <c r="J8">
        <f t="shared" si="1"/>
        <v>-0.44721599999991213</v>
      </c>
      <c r="K8">
        <f t="shared" si="2"/>
        <v>91.735590000000002</v>
      </c>
      <c r="L8">
        <f t="shared" si="3"/>
        <v>7.264409999999998</v>
      </c>
    </row>
    <row r="9" spans="1:12" x14ac:dyDescent="0.4">
      <c r="A9" s="1">
        <v>8</v>
      </c>
      <c r="B9" s="1">
        <v>19.309999999999999</v>
      </c>
      <c r="C9" s="1">
        <v>99</v>
      </c>
      <c r="D9" s="1">
        <v>60</v>
      </c>
      <c r="E9" s="1">
        <v>6.13</v>
      </c>
      <c r="F9" s="1">
        <v>1.0920000000000001</v>
      </c>
      <c r="G9" s="1">
        <v>950.5</v>
      </c>
      <c r="H9" s="1">
        <v>100</v>
      </c>
      <c r="I9">
        <f t="shared" si="0"/>
        <v>950.87915799999996</v>
      </c>
      <c r="J9">
        <f t="shared" si="1"/>
        <v>-0.37915799999996125</v>
      </c>
      <c r="K9">
        <f t="shared" si="2"/>
        <v>98.104169999999897</v>
      </c>
      <c r="L9">
        <f t="shared" si="3"/>
        <v>1.8958300000001032</v>
      </c>
    </row>
    <row r="10" spans="1:12" x14ac:dyDescent="0.4">
      <c r="A10" s="1">
        <v>9</v>
      </c>
      <c r="B10" s="1">
        <v>18.75</v>
      </c>
      <c r="C10" s="1">
        <v>99</v>
      </c>
      <c r="D10" s="1">
        <v>52</v>
      </c>
      <c r="E10" s="1">
        <v>6.27</v>
      </c>
      <c r="F10" s="1">
        <v>1.0840000000000001</v>
      </c>
      <c r="G10" s="1">
        <v>950.6</v>
      </c>
      <c r="H10" s="1">
        <v>103</v>
      </c>
      <c r="I10">
        <f t="shared" si="0"/>
        <v>950.82069000000001</v>
      </c>
      <c r="J10">
        <f t="shared" si="1"/>
        <v>-0.2206899999999905</v>
      </c>
      <c r="K10">
        <f t="shared" si="2"/>
        <v>100.50384999999994</v>
      </c>
      <c r="L10">
        <f t="shared" si="3"/>
        <v>2.4961500000000569</v>
      </c>
    </row>
    <row r="11" spans="1:12" x14ac:dyDescent="0.4">
      <c r="A11" s="1">
        <v>10</v>
      </c>
      <c r="B11" s="1">
        <v>16.989999999999998</v>
      </c>
      <c r="C11" s="1">
        <v>98</v>
      </c>
      <c r="D11" s="1">
        <v>57</v>
      </c>
      <c r="E11" s="1">
        <v>6.38</v>
      </c>
      <c r="F11" s="1">
        <v>1.0860000000000001</v>
      </c>
      <c r="G11" s="1">
        <v>949.8</v>
      </c>
      <c r="H11" s="1">
        <v>107</v>
      </c>
      <c r="I11">
        <f t="shared" si="0"/>
        <v>950.24865199999999</v>
      </c>
      <c r="J11">
        <f t="shared" si="1"/>
        <v>-0.44865200000003824</v>
      </c>
      <c r="K11">
        <f t="shared" si="2"/>
        <v>102.80172999999996</v>
      </c>
      <c r="L11">
        <f t="shared" si="3"/>
        <v>4.1982700000000364</v>
      </c>
    </row>
    <row r="12" spans="1:12" x14ac:dyDescent="0.4">
      <c r="A12" s="1">
        <v>11</v>
      </c>
      <c r="B12" s="1">
        <v>18.2</v>
      </c>
      <c r="C12" s="1">
        <v>98</v>
      </c>
      <c r="D12" s="1">
        <v>49</v>
      </c>
      <c r="E12" s="1">
        <v>6.3</v>
      </c>
      <c r="F12" s="1">
        <v>1.089</v>
      </c>
      <c r="G12" s="1">
        <v>951.2</v>
      </c>
      <c r="H12" s="1">
        <v>98</v>
      </c>
      <c r="I12">
        <f t="shared" si="0"/>
        <v>951.63535999999988</v>
      </c>
      <c r="J12">
        <f t="shared" si="1"/>
        <v>-0.43535999999983233</v>
      </c>
      <c r="K12">
        <f t="shared" si="2"/>
        <v>99.025399999999991</v>
      </c>
      <c r="L12">
        <f t="shared" si="3"/>
        <v>-1.0253999999999905</v>
      </c>
    </row>
    <row r="13" spans="1:12" x14ac:dyDescent="0.4">
      <c r="A13" s="1">
        <v>12</v>
      </c>
      <c r="B13" s="1">
        <v>16.2</v>
      </c>
      <c r="C13" s="1">
        <v>97</v>
      </c>
      <c r="D13" s="1">
        <v>52</v>
      </c>
      <c r="E13" s="1">
        <v>6.07</v>
      </c>
      <c r="F13" s="1">
        <v>1.089</v>
      </c>
      <c r="G13" s="1">
        <v>950.6</v>
      </c>
      <c r="H13" s="1">
        <v>96</v>
      </c>
      <c r="I13">
        <f t="shared" si="0"/>
        <v>950.01674999999989</v>
      </c>
      <c r="J13">
        <f t="shared" si="1"/>
        <v>0.58325000000013461</v>
      </c>
      <c r="K13">
        <f t="shared" si="2"/>
        <v>97.793999999999926</v>
      </c>
      <c r="L13">
        <f t="shared" si="3"/>
        <v>-1.7939999999999259</v>
      </c>
    </row>
    <row r="14" spans="1:12" x14ac:dyDescent="0.4">
      <c r="A14" s="1">
        <v>13</v>
      </c>
      <c r="B14" s="1">
        <v>14.72</v>
      </c>
      <c r="C14" s="1">
        <v>82</v>
      </c>
      <c r="D14" s="1">
        <v>61</v>
      </c>
      <c r="E14" s="1">
        <v>6.01</v>
      </c>
      <c r="F14" s="1">
        <v>1.0920000000000001</v>
      </c>
      <c r="G14" s="1">
        <v>948.9</v>
      </c>
      <c r="H14" s="1">
        <v>93</v>
      </c>
      <c r="I14">
        <f t="shared" si="0"/>
        <v>950.60184600000002</v>
      </c>
      <c r="J14">
        <f t="shared" si="1"/>
        <v>-1.7018460000000459</v>
      </c>
      <c r="K14">
        <f t="shared" si="2"/>
        <v>92.126039999999932</v>
      </c>
      <c r="L14">
        <f t="shared" si="3"/>
        <v>0.87396000000006779</v>
      </c>
    </row>
    <row r="15" spans="1:12" x14ac:dyDescent="0.4">
      <c r="A15" s="1">
        <v>14</v>
      </c>
      <c r="B15" s="1">
        <v>14.42</v>
      </c>
      <c r="C15" s="1">
        <v>81</v>
      </c>
      <c r="D15" s="1">
        <v>63</v>
      </c>
      <c r="E15" s="1">
        <v>6.11</v>
      </c>
      <c r="F15" s="1">
        <v>1.0940000000000001</v>
      </c>
      <c r="G15" s="1">
        <v>951.7</v>
      </c>
      <c r="H15" s="1">
        <v>91</v>
      </c>
      <c r="I15">
        <f t="shared" si="0"/>
        <v>950.90690599999994</v>
      </c>
      <c r="J15">
        <f t="shared" si="1"/>
        <v>0.7930940000001101</v>
      </c>
      <c r="K15">
        <f t="shared" si="2"/>
        <v>92.859939999999995</v>
      </c>
      <c r="L15">
        <f t="shared" si="3"/>
        <v>-1.8599399999999946</v>
      </c>
    </row>
    <row r="16" spans="1:12" x14ac:dyDescent="0.4">
      <c r="A16" s="1">
        <v>15</v>
      </c>
      <c r="B16" s="1">
        <v>11.02</v>
      </c>
      <c r="C16" s="1">
        <v>83</v>
      </c>
      <c r="D16" s="1">
        <v>56</v>
      </c>
      <c r="E16" s="1">
        <v>6.14</v>
      </c>
      <c r="F16" s="1">
        <v>1.1020000000000001</v>
      </c>
      <c r="G16" s="1">
        <v>951.5</v>
      </c>
      <c r="H16" s="1">
        <v>91</v>
      </c>
      <c r="I16">
        <f t="shared" si="0"/>
        <v>950.83219599999995</v>
      </c>
      <c r="J16">
        <f t="shared" si="1"/>
        <v>0.66780400000004647</v>
      </c>
      <c r="K16">
        <f t="shared" si="2"/>
        <v>93.135539999999992</v>
      </c>
      <c r="L16">
        <f t="shared" si="3"/>
        <v>-2.1355399999999918</v>
      </c>
    </row>
    <row r="17" spans="1:12" x14ac:dyDescent="0.4">
      <c r="A17" s="1">
        <v>16</v>
      </c>
      <c r="B17" s="1">
        <v>9.82</v>
      </c>
      <c r="C17" s="1">
        <v>86</v>
      </c>
      <c r="D17" s="1">
        <v>53</v>
      </c>
      <c r="E17" s="1">
        <v>6.15</v>
      </c>
      <c r="F17" s="1">
        <v>1.1120000000000001</v>
      </c>
      <c r="G17" s="1">
        <v>951.3</v>
      </c>
      <c r="H17" s="1">
        <v>93</v>
      </c>
      <c r="I17">
        <f t="shared" si="0"/>
        <v>951.3921059999999</v>
      </c>
      <c r="J17">
        <f t="shared" si="1"/>
        <v>-9.2105999999944288E-2</v>
      </c>
      <c r="K17">
        <f t="shared" si="2"/>
        <v>92.480939999999975</v>
      </c>
      <c r="L17">
        <f t="shared" si="3"/>
        <v>0.5190600000000245</v>
      </c>
    </row>
    <row r="18" spans="1:12" x14ac:dyDescent="0.4">
      <c r="A18" s="1">
        <v>17</v>
      </c>
      <c r="B18" s="1">
        <v>11.41</v>
      </c>
      <c r="C18" s="1">
        <v>87</v>
      </c>
      <c r="D18" s="1">
        <v>49</v>
      </c>
      <c r="E18" s="1">
        <v>6.13</v>
      </c>
      <c r="F18" s="1">
        <v>1.1140000000000001</v>
      </c>
      <c r="G18" s="1">
        <v>952.9</v>
      </c>
      <c r="H18" s="1">
        <v>91</v>
      </c>
      <c r="I18">
        <f t="shared" si="0"/>
        <v>952.49593799999991</v>
      </c>
      <c r="J18">
        <f t="shared" si="1"/>
        <v>0.4040620000000672</v>
      </c>
      <c r="K18">
        <f t="shared" si="2"/>
        <v>90.528869999999984</v>
      </c>
      <c r="L18">
        <f t="shared" si="3"/>
        <v>0.47113000000001648</v>
      </c>
    </row>
    <row r="19" spans="1:12" x14ac:dyDescent="0.4">
      <c r="A19" s="1">
        <v>18</v>
      </c>
      <c r="B19" s="1">
        <v>14.74</v>
      </c>
      <c r="C19" s="1">
        <v>81</v>
      </c>
      <c r="D19" s="1">
        <v>42</v>
      </c>
      <c r="E19" s="1">
        <v>6.28</v>
      </c>
      <c r="F19" s="1">
        <v>1.1140000000000001</v>
      </c>
      <c r="G19" s="1">
        <v>953.9</v>
      </c>
      <c r="H19" s="1">
        <v>94</v>
      </c>
      <c r="I19">
        <f t="shared" si="0"/>
        <v>955.71055200000001</v>
      </c>
      <c r="J19">
        <f t="shared" si="1"/>
        <v>-1.8105520000000297</v>
      </c>
      <c r="K19">
        <f t="shared" si="2"/>
        <v>86.14197999999999</v>
      </c>
      <c r="L19">
        <f t="shared" si="3"/>
        <v>7.8580200000000104</v>
      </c>
    </row>
    <row r="20" spans="1:12" x14ac:dyDescent="0.4">
      <c r="A20" s="1">
        <v>19</v>
      </c>
      <c r="B20" s="1">
        <v>14.5</v>
      </c>
      <c r="C20" s="1">
        <v>84</v>
      </c>
      <c r="D20" s="1">
        <v>53</v>
      </c>
      <c r="E20" s="1">
        <v>6.28</v>
      </c>
      <c r="F20" s="1">
        <v>1.109</v>
      </c>
      <c r="G20" s="1">
        <v>953.3</v>
      </c>
      <c r="H20" s="1">
        <v>96</v>
      </c>
      <c r="I20">
        <f t="shared" si="0"/>
        <v>953.65465999999969</v>
      </c>
      <c r="J20">
        <f t="shared" si="1"/>
        <v>-0.35465999999973974</v>
      </c>
      <c r="K20">
        <f t="shared" si="2"/>
        <v>90.771900000000016</v>
      </c>
      <c r="L20">
        <f t="shared" si="3"/>
        <v>5.2280999999999835</v>
      </c>
    </row>
    <row r="21" spans="1:12" x14ac:dyDescent="0.4">
      <c r="A21" s="1">
        <v>20</v>
      </c>
      <c r="B21" s="1">
        <v>14.71</v>
      </c>
      <c r="C21" s="1">
        <v>89</v>
      </c>
      <c r="D21" s="1">
        <v>46</v>
      </c>
      <c r="E21" s="1">
        <v>6.12</v>
      </c>
      <c r="F21" s="1">
        <v>1.1080000000000001</v>
      </c>
      <c r="G21" s="1">
        <v>952.6</v>
      </c>
      <c r="H21" s="1">
        <v>94</v>
      </c>
      <c r="I21">
        <f t="shared" si="0"/>
        <v>953.22890800000005</v>
      </c>
      <c r="J21">
        <f t="shared" si="1"/>
        <v>-0.628908000000024</v>
      </c>
      <c r="K21">
        <f t="shared" si="2"/>
        <v>90.124169999999992</v>
      </c>
      <c r="L21">
        <f t="shared" si="3"/>
        <v>3.8758300000000077</v>
      </c>
    </row>
    <row r="22" spans="1:12" x14ac:dyDescent="0.4">
      <c r="A22" s="1">
        <v>21</v>
      </c>
      <c r="B22" s="1">
        <v>15.26</v>
      </c>
      <c r="C22" s="1">
        <v>91</v>
      </c>
      <c r="D22" s="1">
        <v>47</v>
      </c>
      <c r="E22" s="1">
        <v>6.19</v>
      </c>
      <c r="F22" s="1">
        <v>1.105</v>
      </c>
      <c r="G22" s="1">
        <v>952.3</v>
      </c>
      <c r="H22" s="1">
        <v>99</v>
      </c>
      <c r="I22">
        <f t="shared" si="0"/>
        <v>952.96653800000013</v>
      </c>
      <c r="J22">
        <f t="shared" si="1"/>
        <v>-0.66653800000017327</v>
      </c>
      <c r="K22">
        <f t="shared" si="2"/>
        <v>92.350620000000049</v>
      </c>
      <c r="L22">
        <f t="shared" si="3"/>
        <v>6.649379999999951</v>
      </c>
    </row>
    <row r="23" spans="1:12" x14ac:dyDescent="0.4">
      <c r="A23" s="1">
        <v>22</v>
      </c>
      <c r="B23" s="1">
        <v>17.3</v>
      </c>
      <c r="C23" s="1">
        <v>95</v>
      </c>
      <c r="D23" s="1">
        <v>47</v>
      </c>
      <c r="E23" s="1">
        <v>6.06</v>
      </c>
      <c r="F23" s="1">
        <v>1.0980000000000001</v>
      </c>
      <c r="G23" s="1">
        <v>952.6</v>
      </c>
      <c r="H23" s="1">
        <v>95</v>
      </c>
      <c r="I23">
        <f t="shared" si="0"/>
        <v>952.20296000000008</v>
      </c>
      <c r="J23">
        <f t="shared" si="1"/>
        <v>0.39703999999994721</v>
      </c>
      <c r="K23">
        <f t="shared" si="2"/>
        <v>93.073899999999981</v>
      </c>
      <c r="L23">
        <f t="shared" si="3"/>
        <v>1.9261000000000195</v>
      </c>
    </row>
    <row r="24" spans="1:12" x14ac:dyDescent="0.4">
      <c r="A24" s="1">
        <v>23</v>
      </c>
      <c r="B24" s="1">
        <v>17.62</v>
      </c>
      <c r="C24" s="1">
        <v>95</v>
      </c>
      <c r="D24" s="1">
        <v>42</v>
      </c>
      <c r="E24" s="1">
        <v>6.15</v>
      </c>
      <c r="F24" s="1">
        <v>1.0960000000000001</v>
      </c>
      <c r="G24" s="1">
        <v>952.9</v>
      </c>
      <c r="H24" s="1">
        <v>92</v>
      </c>
      <c r="I24">
        <f t="shared" si="0"/>
        <v>952.80604599999992</v>
      </c>
      <c r="J24">
        <f t="shared" si="1"/>
        <v>9.3954000000053384E-2</v>
      </c>
      <c r="K24">
        <f t="shared" si="2"/>
        <v>93.469539999999995</v>
      </c>
      <c r="L24">
        <f t="shared" si="3"/>
        <v>-1.469539999999995</v>
      </c>
    </row>
    <row r="25" spans="1:12" x14ac:dyDescent="0.4">
      <c r="A25" s="1">
        <v>24</v>
      </c>
      <c r="B25" s="1">
        <v>18.21</v>
      </c>
      <c r="C25" s="1">
        <v>93</v>
      </c>
      <c r="D25" s="1">
        <v>41</v>
      </c>
      <c r="E25" s="1">
        <v>6.11</v>
      </c>
      <c r="F25" s="1">
        <v>1.0960000000000001</v>
      </c>
      <c r="G25" s="1">
        <v>953.9</v>
      </c>
      <c r="H25" s="1">
        <v>87</v>
      </c>
      <c r="I25">
        <f t="shared" si="0"/>
        <v>953.29423799999995</v>
      </c>
      <c r="J25">
        <f t="shared" si="1"/>
        <v>0.605762000000027</v>
      </c>
      <c r="K25">
        <f t="shared" si="2"/>
        <v>91.564869999999985</v>
      </c>
      <c r="L25">
        <f t="shared" si="3"/>
        <v>-4.5648699999999849</v>
      </c>
    </row>
    <row r="26" spans="1:12" x14ac:dyDescent="0.4">
      <c r="A26" s="1">
        <v>25</v>
      </c>
      <c r="B26" s="1">
        <v>14.38</v>
      </c>
      <c r="C26" s="1">
        <v>90</v>
      </c>
      <c r="D26" s="1">
        <v>46</v>
      </c>
      <c r="E26" s="1">
        <v>6.13</v>
      </c>
      <c r="F26" s="1">
        <v>1.1000000000000001</v>
      </c>
      <c r="G26" s="1">
        <v>954.2</v>
      </c>
      <c r="H26" s="1">
        <v>89</v>
      </c>
      <c r="I26">
        <f t="shared" si="0"/>
        <v>952.07071399999995</v>
      </c>
      <c r="J26">
        <f t="shared" si="1"/>
        <v>2.1292860000000928</v>
      </c>
      <c r="K26">
        <f t="shared" si="2"/>
        <v>92.786859999999933</v>
      </c>
      <c r="L26">
        <f t="shared" si="3"/>
        <v>-3.7868599999999333</v>
      </c>
    </row>
    <row r="27" spans="1:12" x14ac:dyDescent="0.4">
      <c r="A27" s="1">
        <v>26</v>
      </c>
      <c r="B27" s="1">
        <v>12.13</v>
      </c>
      <c r="C27" s="1">
        <v>87</v>
      </c>
      <c r="D27" s="1">
        <v>50</v>
      </c>
      <c r="E27" s="1">
        <v>6.31</v>
      </c>
      <c r="F27" s="1">
        <v>1.1120000000000001</v>
      </c>
      <c r="G27" s="1">
        <v>951.9</v>
      </c>
      <c r="H27" s="1">
        <v>98</v>
      </c>
      <c r="I27">
        <f t="shared" si="0"/>
        <v>952.95967399999984</v>
      </c>
      <c r="J27">
        <f t="shared" si="1"/>
        <v>-1.059673999999859</v>
      </c>
      <c r="K27">
        <f t="shared" si="2"/>
        <v>92.733509999999967</v>
      </c>
      <c r="L27">
        <f t="shared" si="3"/>
        <v>5.266490000000033</v>
      </c>
    </row>
    <row r="28" spans="1:12" x14ac:dyDescent="0.4">
      <c r="A28" s="1">
        <v>27</v>
      </c>
      <c r="B28" s="1">
        <v>12.72</v>
      </c>
      <c r="C28" s="1">
        <v>90</v>
      </c>
      <c r="D28" s="1">
        <v>47</v>
      </c>
      <c r="E28" s="1">
        <v>6.25</v>
      </c>
      <c r="F28" s="1">
        <v>1.1120000000000001</v>
      </c>
      <c r="G28" s="1">
        <v>952.3</v>
      </c>
      <c r="H28" s="1">
        <v>95</v>
      </c>
      <c r="I28">
        <f t="shared" si="0"/>
        <v>952.95812599999999</v>
      </c>
      <c r="J28">
        <f t="shared" si="1"/>
        <v>-0.6581260000000384</v>
      </c>
      <c r="K28">
        <f t="shared" si="2"/>
        <v>92.523239999999987</v>
      </c>
      <c r="L28">
        <f t="shared" si="3"/>
        <v>2.476760000000013</v>
      </c>
    </row>
    <row r="29" spans="1:12" x14ac:dyDescent="0.4">
      <c r="A29" s="1">
        <v>28</v>
      </c>
      <c r="B29" s="1">
        <v>17.420000000000002</v>
      </c>
      <c r="C29" s="1">
        <v>89</v>
      </c>
      <c r="D29" s="1">
        <v>51</v>
      </c>
      <c r="E29" s="1">
        <v>6.01</v>
      </c>
      <c r="F29" s="1">
        <v>1.111</v>
      </c>
      <c r="G29" s="1">
        <v>953.7</v>
      </c>
      <c r="H29" s="1">
        <v>88</v>
      </c>
      <c r="I29">
        <f t="shared" si="0"/>
        <v>953.9932060000001</v>
      </c>
      <c r="J29">
        <f t="shared" si="1"/>
        <v>-0.2932060000000547</v>
      </c>
      <c r="K29">
        <f t="shared" si="2"/>
        <v>87.350940000000037</v>
      </c>
      <c r="L29">
        <f t="shared" si="3"/>
        <v>0.64905999999996311</v>
      </c>
    </row>
    <row r="30" spans="1:12" x14ac:dyDescent="0.4">
      <c r="A30" s="1">
        <v>29</v>
      </c>
      <c r="B30" s="1">
        <v>17.63</v>
      </c>
      <c r="C30" s="1">
        <v>87</v>
      </c>
      <c r="D30" s="1">
        <v>45</v>
      </c>
      <c r="E30" s="1">
        <v>6.11</v>
      </c>
      <c r="F30" s="1">
        <v>1.103</v>
      </c>
      <c r="G30" s="1">
        <v>954.7</v>
      </c>
      <c r="H30" s="1">
        <v>86</v>
      </c>
      <c r="I30">
        <f t="shared" si="0"/>
        <v>954.22597400000006</v>
      </c>
      <c r="J30">
        <f t="shared" si="1"/>
        <v>0.47402599999998074</v>
      </c>
      <c r="K30">
        <f t="shared" si="2"/>
        <v>88.260010000000023</v>
      </c>
      <c r="L30">
        <f t="shared" si="3"/>
        <v>-2.2600100000000225</v>
      </c>
    </row>
    <row r="31" spans="1:12" x14ac:dyDescent="0.4">
      <c r="A31" s="1">
        <v>30</v>
      </c>
      <c r="B31" s="1">
        <v>16.170000000000002</v>
      </c>
      <c r="C31" s="1">
        <v>83</v>
      </c>
      <c r="D31" s="1">
        <v>57</v>
      </c>
      <c r="E31" s="1">
        <v>6.14</v>
      </c>
      <c r="F31" s="1">
        <v>1.105</v>
      </c>
      <c r="G31" s="1">
        <v>954.6</v>
      </c>
      <c r="H31" s="1">
        <v>84</v>
      </c>
      <c r="I31">
        <f t="shared" si="0"/>
        <v>953.30371600000001</v>
      </c>
      <c r="J31">
        <f t="shared" si="1"/>
        <v>1.2962840000000142</v>
      </c>
      <c r="K31">
        <f t="shared" si="2"/>
        <v>89.343590000000006</v>
      </c>
      <c r="L31">
        <f t="shared" si="3"/>
        <v>-5.3435900000000061</v>
      </c>
    </row>
    <row r="32" spans="1:12" x14ac:dyDescent="0.4">
      <c r="A32" s="1">
        <v>31</v>
      </c>
      <c r="B32" s="1">
        <v>16.88</v>
      </c>
      <c r="C32" s="1">
        <v>86</v>
      </c>
      <c r="D32" s="1">
        <v>58</v>
      </c>
      <c r="E32" s="1">
        <v>6.42</v>
      </c>
      <c r="F32" s="1">
        <v>1.105</v>
      </c>
      <c r="G32" s="1">
        <v>954.8</v>
      </c>
      <c r="H32" s="1">
        <v>91</v>
      </c>
      <c r="I32">
        <f t="shared" si="0"/>
        <v>953.88444399999992</v>
      </c>
      <c r="J32">
        <f t="shared" si="1"/>
        <v>0.91555600000003778</v>
      </c>
      <c r="K32">
        <f t="shared" si="2"/>
        <v>93.562560000000076</v>
      </c>
      <c r="L32">
        <f t="shared" si="3"/>
        <v>-2.5625600000000759</v>
      </c>
    </row>
    <row r="33" spans="1:12" x14ac:dyDescent="0.4">
      <c r="A33" s="1">
        <v>32</v>
      </c>
      <c r="B33" s="1">
        <v>13.87</v>
      </c>
      <c r="C33" s="1">
        <v>85</v>
      </c>
      <c r="D33" s="1">
        <v>46</v>
      </c>
      <c r="E33" s="1">
        <v>6.44</v>
      </c>
      <c r="F33" s="1">
        <v>1.1060000000000001</v>
      </c>
      <c r="G33" s="1">
        <v>954.4</v>
      </c>
      <c r="H33" s="1">
        <v>92</v>
      </c>
      <c r="I33">
        <f t="shared" si="0"/>
        <v>953.97727599999996</v>
      </c>
      <c r="J33">
        <f t="shared" si="1"/>
        <v>0.42272400000001653</v>
      </c>
      <c r="K33">
        <f t="shared" si="2"/>
        <v>92.889489999999967</v>
      </c>
      <c r="L33">
        <f t="shared" si="3"/>
        <v>-0.88948999999996659</v>
      </c>
    </row>
    <row r="34" spans="1:12" x14ac:dyDescent="0.4">
      <c r="A34" s="1">
        <v>33</v>
      </c>
      <c r="B34" s="1">
        <v>14.56</v>
      </c>
      <c r="C34" s="1">
        <v>84</v>
      </c>
      <c r="D34" s="1">
        <v>41</v>
      </c>
      <c r="E34" s="1">
        <v>6.24</v>
      </c>
      <c r="F34" s="1">
        <v>1.113</v>
      </c>
      <c r="G34" s="1">
        <v>955</v>
      </c>
      <c r="H34" s="1">
        <v>88</v>
      </c>
      <c r="I34">
        <f t="shared" si="0"/>
        <v>955.13222799999994</v>
      </c>
      <c r="J34">
        <f t="shared" si="1"/>
        <v>-0.13222799999994095</v>
      </c>
      <c r="K34">
        <f t="shared" si="2"/>
        <v>87.230720000000019</v>
      </c>
      <c r="L34">
        <f t="shared" si="3"/>
        <v>0.76927999999998065</v>
      </c>
    </row>
    <row r="35" spans="1:12" x14ac:dyDescent="0.4">
      <c r="A35" s="1">
        <v>34</v>
      </c>
      <c r="B35" s="1">
        <v>15.35</v>
      </c>
      <c r="C35" s="1">
        <v>83</v>
      </c>
      <c r="D35" s="1">
        <v>40</v>
      </c>
      <c r="E35" s="1">
        <v>6</v>
      </c>
      <c r="F35" s="1">
        <v>1.1140000000000001</v>
      </c>
      <c r="G35" s="1">
        <v>956.5</v>
      </c>
      <c r="H35" s="1">
        <v>83</v>
      </c>
      <c r="I35">
        <f t="shared" si="0"/>
        <v>955.16998000000001</v>
      </c>
      <c r="J35">
        <f t="shared" si="1"/>
        <v>1.3300199999999904</v>
      </c>
      <c r="K35">
        <f t="shared" si="2"/>
        <v>83.181449999999984</v>
      </c>
      <c r="L35">
        <f t="shared" si="3"/>
        <v>-0.1814499999999839</v>
      </c>
    </row>
    <row r="36" spans="1:12" x14ac:dyDescent="0.4">
      <c r="A36" s="1">
        <v>35</v>
      </c>
      <c r="B36" s="1">
        <v>15.91</v>
      </c>
      <c r="C36" s="1">
        <v>81</v>
      </c>
      <c r="D36" s="1">
        <v>45</v>
      </c>
      <c r="E36" s="1">
        <v>6.07</v>
      </c>
      <c r="F36" s="1">
        <v>1.1160000000000001</v>
      </c>
      <c r="G36" s="1">
        <v>955.3</v>
      </c>
      <c r="H36" s="1">
        <v>83</v>
      </c>
      <c r="I36">
        <f t="shared" si="0"/>
        <v>955.61591799999997</v>
      </c>
      <c r="J36">
        <f t="shared" si="1"/>
        <v>-0.31591800000001058</v>
      </c>
      <c r="K36">
        <f t="shared" si="2"/>
        <v>83.109569999999962</v>
      </c>
      <c r="L36">
        <f t="shared" si="3"/>
        <v>-0.10956999999996242</v>
      </c>
    </row>
    <row r="37" spans="1:12" x14ac:dyDescent="0.4">
      <c r="A37" s="1">
        <v>36</v>
      </c>
      <c r="B37" s="1">
        <v>14.32</v>
      </c>
      <c r="C37" s="1">
        <v>85</v>
      </c>
      <c r="D37" s="1">
        <v>47</v>
      </c>
      <c r="E37" s="1">
        <v>6.02</v>
      </c>
      <c r="F37" s="1">
        <v>1.113</v>
      </c>
      <c r="G37" s="1">
        <v>954.2</v>
      </c>
      <c r="H37" s="1">
        <v>86</v>
      </c>
      <c r="I37">
        <f t="shared" si="0"/>
        <v>953.77569599999981</v>
      </c>
      <c r="J37">
        <f t="shared" si="1"/>
        <v>0.42430400000023383</v>
      </c>
      <c r="K37">
        <f t="shared" si="2"/>
        <v>86.433040000000005</v>
      </c>
      <c r="L37">
        <f t="shared" si="3"/>
        <v>-0.43304000000000542</v>
      </c>
    </row>
    <row r="38" spans="1:12" x14ac:dyDescent="0.4">
      <c r="A38" s="1">
        <v>37</v>
      </c>
      <c r="B38" s="1">
        <v>15.43</v>
      </c>
      <c r="C38" s="1">
        <v>86</v>
      </c>
      <c r="D38" s="1">
        <v>43</v>
      </c>
      <c r="E38" s="1">
        <v>6.11</v>
      </c>
      <c r="F38" s="1">
        <v>1.115</v>
      </c>
      <c r="G38" s="1">
        <v>955.4</v>
      </c>
      <c r="H38" s="1">
        <v>85</v>
      </c>
      <c r="I38">
        <f t="shared" si="0"/>
        <v>954.96281399999998</v>
      </c>
      <c r="J38">
        <f t="shared" si="1"/>
        <v>0.43718599999999697</v>
      </c>
      <c r="K38">
        <f t="shared" si="2"/>
        <v>86.014610000000005</v>
      </c>
      <c r="L38">
        <f t="shared" si="3"/>
        <v>-1.0146100000000047</v>
      </c>
    </row>
    <row r="39" spans="1:12" x14ac:dyDescent="0.4">
      <c r="A39" s="1">
        <v>38</v>
      </c>
      <c r="B39" s="1">
        <v>14.47</v>
      </c>
      <c r="C39" s="1">
        <v>85</v>
      </c>
      <c r="D39" s="1">
        <v>54</v>
      </c>
      <c r="E39" s="1">
        <v>6.15</v>
      </c>
      <c r="F39" s="1">
        <v>1.1180000000000001</v>
      </c>
      <c r="G39" s="1">
        <v>953.8</v>
      </c>
      <c r="H39" s="1">
        <v>88</v>
      </c>
      <c r="I39">
        <f t="shared" si="0"/>
        <v>954.11662599999988</v>
      </c>
      <c r="J39">
        <f t="shared" si="1"/>
        <v>-0.31662599999992835</v>
      </c>
      <c r="K39">
        <f t="shared" si="2"/>
        <v>87.843489999999974</v>
      </c>
      <c r="L39">
        <f t="shared" si="3"/>
        <v>0.15651000000002568</v>
      </c>
    </row>
    <row r="40" spans="1:12" x14ac:dyDescent="0.4">
      <c r="A40" s="1">
        <v>39</v>
      </c>
      <c r="B40" s="1">
        <v>14.74</v>
      </c>
      <c r="C40" s="1">
        <v>84</v>
      </c>
      <c r="D40" s="1">
        <v>52</v>
      </c>
      <c r="E40" s="1">
        <v>5.89</v>
      </c>
      <c r="F40" s="1">
        <v>1.1120000000000001</v>
      </c>
      <c r="G40" s="1">
        <v>953.2</v>
      </c>
      <c r="H40" s="1">
        <v>83</v>
      </c>
      <c r="I40">
        <f t="shared" si="0"/>
        <v>953.1655219999999</v>
      </c>
      <c r="J40">
        <f t="shared" si="1"/>
        <v>3.4478000000149223E-2</v>
      </c>
      <c r="K40">
        <f t="shared" si="2"/>
        <v>85.375779999999963</v>
      </c>
      <c r="L40">
        <f t="shared" si="3"/>
        <v>-2.3757799999999634</v>
      </c>
    </row>
    <row r="41" spans="1:12" x14ac:dyDescent="0.4">
      <c r="A41" s="1">
        <v>40</v>
      </c>
      <c r="B41" s="1">
        <v>16.28</v>
      </c>
      <c r="C41" s="1">
        <v>86</v>
      </c>
      <c r="D41" s="1">
        <v>49</v>
      </c>
      <c r="E41" s="1">
        <v>5.91</v>
      </c>
      <c r="F41" s="1">
        <v>1.109</v>
      </c>
      <c r="G41" s="1">
        <v>954.2</v>
      </c>
      <c r="H41" s="1">
        <v>85</v>
      </c>
      <c r="I41">
        <f t="shared" si="0"/>
        <v>953.56379399999992</v>
      </c>
      <c r="J41">
        <f t="shared" si="1"/>
        <v>0.63620600000012928</v>
      </c>
      <c r="K41">
        <f t="shared" si="2"/>
        <v>85.712560000000053</v>
      </c>
      <c r="L41">
        <f t="shared" si="3"/>
        <v>-0.71256000000005315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DD79FEF1F929D41B8856A8E299365FE" ma:contentTypeVersion="4" ma:contentTypeDescription="새 문서를 만듭니다." ma:contentTypeScope="" ma:versionID="d068e067ffc7030414ae1ab7ea08c7ff">
  <xsd:schema xmlns:xsd="http://www.w3.org/2001/XMLSchema" xmlns:xs="http://www.w3.org/2001/XMLSchema" xmlns:p="http://schemas.microsoft.com/office/2006/metadata/properties" xmlns:ns3="f7ee2b43-bcea-473a-8439-414d19606b54" targetNamespace="http://schemas.microsoft.com/office/2006/metadata/properties" ma:root="true" ma:fieldsID="00fb601f684933099232c889659e0716" ns3:_="">
    <xsd:import namespace="f7ee2b43-bcea-473a-8439-414d19606b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e2b43-bcea-473a-8439-414d19606b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x E 1 e V S H V Y F a k A A A A 9 g A A A B I A H A B D b 2 5 m a W c v U G F j a 2 F n Z S 5 4 b W w g o h g A K K A U A A A A A A A A A A A A A A A A A A A A A A A A A A A A h Y 8 x D o I w G I W v Q r r T l r I o + S m D o 5 I Y T Y x r A x U a o D W 0 W O 7 m 4 J G 8 g h h F 3 R z f 9 7 7 h v f v 1 B t n Y t c F F 9 l Y Z n a I I U x R I X Z h S 6 S p F g z u F C 5 R x 2 I q i E Z U M J l n b Z L R l i m r n z g k h 3 n v s Y 2 z 6 i j B K I 3 L M N / u i l p 1 A H 1 n 9 l 0 O l r R O 6 k I j D 4 T W G M x z R J Y 4 p w x T I D C F X + i u w a e + z / Y G w G l o 3 9 J I 3 J l z v g M w R y P s D f w B Q S w M E F A A C A A g A x E 1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N X l U o i k e 4 D g A A A B E A A A A T A B w A R m 9 y b X V s Y X M v U 2 V j d G l v b j E u b S C i G A A o o B Q A A A A A A A A A A A A A A A A A A A A A A A A A A A A r T k 0 u y c z P U w i G 0 I b W A F B L A Q I t A B Q A A g A I A M R N X l U h 1 W B W p A A A A P Y A A A A S A A A A A A A A A A A A A A A A A A A A A A B D b 2 5 m a W c v U G F j a 2 F n Z S 5 4 b W x Q S w E C L Q A U A A I A C A D E T V 5 V D 8 r p q 6 Q A A A D p A A A A E w A A A A A A A A A A A A A A A A D w A A A A W 0 N v b n R l b n R f V H l w Z X N d L n h t b F B L A Q I t A B Q A A g A I A M R N X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U d t w 6 0 w v Q 4 I + S F P Q t e U 0 A A A A A A I A A A A A A B B m A A A A A Q A A I A A A A M T m N H z k 0 J S C 2 0 Q J u A H 9 b w N n e c k U w o j q H 7 r R W v 8 b d O C a A A A A A A 6 A A A A A A g A A I A A A A C L V E Z V P d x V k b W 4 H P u y l Z D 5 5 d r 7 P X H c b k c U V j L o Q Q C i 1 U A A A A I T T d 7 Q j 6 P p u c G a m k W M v a f L B J J I 5 j v 8 1 b d a d 0 c C s e t N o U i G y J 5 o t C M + B Y A G 4 j Z q L t q Y / A z 0 v M v + / o b X A 2 4 x C Y G V e A w o h i v V m n Y H D F u 2 w + 0 j d Q A A A A L 0 H X A D u R k V z f b V A Q n A o R v a A G u 2 W Z Y B J s P Z K V B V u f D X R N F h u C G + b H J R K N r 1 9 L I U K I J 7 i 4 M 8 m V 7 h l A + u 7 E c P 7 + w w = < / D a t a M a s h u p > 
</file>

<file path=customXml/itemProps1.xml><?xml version="1.0" encoding="utf-8"?>
<ds:datastoreItem xmlns:ds="http://schemas.openxmlformats.org/officeDocument/2006/customXml" ds:itemID="{D25AE596-B542-4282-B39D-03C11CF4288B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7ee2b43-bcea-473a-8439-414d19606b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2F5887C-C65F-4B23-AD60-25FB5BE26B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FE8A9A-7D3E-4693-A532-F835E3904B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ee2b43-bcea-473a-8439-414d19606b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B7196EC-2E5B-41A7-94D1-91347BE1B3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Tab11.2</vt:lpstr>
      <vt:lpstr>Tab11E.2</vt:lpstr>
      <vt:lpstr>11-15</vt:lpstr>
      <vt:lpstr>Tab11.5</vt:lpstr>
      <vt:lpstr>Tab11.5(Best)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sujung han</dc:creator>
  <cp:lastModifiedBy>sujung han</cp:lastModifiedBy>
  <dcterms:created xsi:type="dcterms:W3CDTF">2022-10-30T00:36:10Z</dcterms:created>
  <dcterms:modified xsi:type="dcterms:W3CDTF">2022-11-03T13:03:53Z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0x0101002DD79FEF1F929D41B8856A8E299365FE</vt:lpwstr>
  </property>
</Properties>
</file>