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105" windowWidth="14235" windowHeight="7680" tabRatio="333"/>
  </bookViews>
  <sheets>
    <sheet name="Estimation Summary" sheetId="2" r:id="rId1"/>
    <sheet name="Coding Effort" sheetId="1" r:id="rId2"/>
  </sheets>
  <definedNames>
    <definedName name="_xlnm.Print_Area" localSheetId="1">'Coding Effort'!$B$3:$D$76</definedName>
    <definedName name="_xlnm.Print_Area" localSheetId="0">'Estimation Summary'!$B$2:$G$26</definedName>
  </definedNames>
  <calcPr calcId="124519"/>
</workbook>
</file>

<file path=xl/calcChain.xml><?xml version="1.0" encoding="utf-8"?>
<calcChain xmlns="http://schemas.openxmlformats.org/spreadsheetml/2006/main">
  <c r="E7" i="2"/>
  <c r="E12" l="1"/>
  <c r="D12"/>
  <c r="E10" l="1"/>
  <c r="E13"/>
  <c r="E9"/>
  <c r="E18"/>
  <c r="D10"/>
  <c r="D9"/>
  <c r="D18"/>
  <c r="D14"/>
  <c r="D13"/>
  <c r="E16"/>
  <c r="D16"/>
  <c r="E14"/>
  <c r="D20" l="1"/>
  <c r="D21" s="1"/>
  <c r="E20"/>
  <c r="E21" s="1"/>
  <c r="E23" l="1"/>
  <c r="D23"/>
</calcChain>
</file>

<file path=xl/sharedStrings.xml><?xml version="1.0" encoding="utf-8"?>
<sst xmlns="http://schemas.openxmlformats.org/spreadsheetml/2006/main" count="103" uniqueCount="73">
  <si>
    <t>Task ID</t>
  </si>
  <si>
    <t>Description</t>
  </si>
  <si>
    <t>Requirement Traceability Matrix</t>
  </si>
  <si>
    <t>Total Effort</t>
  </si>
  <si>
    <t>Lower Limit</t>
  </si>
  <si>
    <t>Hours</t>
  </si>
  <si>
    <t>Integration Testing</t>
  </si>
  <si>
    <t>Coding &amp; Unit Testing</t>
  </si>
  <si>
    <t>Build Phase</t>
  </si>
  <si>
    <t>Production Support</t>
  </si>
  <si>
    <t>Client Testing &amp; Support</t>
  </si>
  <si>
    <t>Development Phases</t>
  </si>
  <si>
    <t>100%</t>
  </si>
  <si>
    <t>Test Scenario Preparation</t>
  </si>
  <si>
    <t>Upper Limit (10% buffer)</t>
  </si>
  <si>
    <t xml:space="preserve">a) Requirment doc/ Approach doc / Arch
b) Estimation </t>
  </si>
  <si>
    <t>Service Request #</t>
  </si>
  <si>
    <t>Service Request Description</t>
  </si>
  <si>
    <t>Person 
Hours Lower</t>
  </si>
  <si>
    <t>Person 
Hours Upper</t>
  </si>
  <si>
    <t>1) Coding and Unit Testing
2) Code Reviews &amp; Rework</t>
  </si>
  <si>
    <t>Test Scenarios , Review and Rework</t>
  </si>
  <si>
    <t>Review/Rework</t>
  </si>
  <si>
    <t>Project Management</t>
  </si>
  <si>
    <t>Implementation Effort</t>
  </si>
  <si>
    <t>Discuss Requirements with Client to understand the business need, get queries clarified</t>
  </si>
  <si>
    <t>Requirement Analysis &amp; Estimation</t>
  </si>
  <si>
    <t>Design</t>
  </si>
  <si>
    <t>Development Effort and unit Testing</t>
  </si>
  <si>
    <t>System testing</t>
  </si>
  <si>
    <t>As a practice we would like to have Upper Limit &amp; Lower Limit
for a Project</t>
  </si>
  <si>
    <t>System Testing, Capturing Test results which includes 
dependency testing</t>
  </si>
  <si>
    <t>Applying interface for checking memory leaks and warnings.</t>
  </si>
  <si>
    <t>Unit Testing of App</t>
  </si>
  <si>
    <t>Messages and pop-up alerts</t>
  </si>
  <si>
    <r>
      <rPr>
        <b/>
        <u/>
        <sz val="10"/>
        <color theme="1"/>
        <rFont val="Calibri"/>
        <family val="2"/>
        <scheme val="minor"/>
      </rPr>
      <t xml:space="preserve">Note:  </t>
    </r>
    <r>
      <rPr>
        <sz val="10"/>
        <color theme="1"/>
        <rFont val="Calibri"/>
        <family val="2"/>
        <scheme val="minor"/>
      </rPr>
      <t xml:space="preserve">
a)Training Video's would be planned and estimated on a need base, which would be prior approved by Customer team
b) Any bugs identified by Customer during UAT, on sign off by AppShark in QA environment would be AppShark's Responsibility and will not be billed to Customer
c) Once Customer gives its sign off the code and the application is deployed on necessary servers and systems, a week after deployment would be treated as Production support.
d) Application deployment effort is not included at the individual SR level. All the completed requirements will be delivered at once on the planned release date and the hours will be planned on a need base or on the planned release date.
e) Android phones that would used for testing are Samsung 4.x and HTC4.x -- Other phones and versions wouldn't be considered for UAT.</t>
    </r>
  </si>
  <si>
    <t>Dashboard</t>
  </si>
  <si>
    <t>Action Bar --  Displaying Equipment button , Equipment name and Edit/ Save button</t>
  </si>
  <si>
    <t>Communication Bar with service connectivity and update UI</t>
  </si>
  <si>
    <t>Display that details on the dashboard based on the service response</t>
  </si>
  <si>
    <t>Current Status UI</t>
  </si>
  <si>
    <t>Service call to update Plan Progress Bar and its background service to update the Progress.
Note: Default control would be used for Progress BAR.</t>
  </si>
  <si>
    <t>Pause, Stop and Start Service calls</t>
  </si>
  <si>
    <t>Secondary Sensor Data service calling and display</t>
  </si>
  <si>
    <t>Plan Steps Display</t>
  </si>
  <si>
    <t>History Display</t>
  </si>
  <si>
    <t>Manage Schedule</t>
  </si>
  <si>
    <t>Edit Mode of Manage Schedule</t>
  </si>
  <si>
    <t>Update to Service with the updated info of manage schedule</t>
  </si>
  <si>
    <t>Filter Flush with update to service</t>
  </si>
  <si>
    <t>Map View 
Note: Estimate is provided based on the PDF Visual and our POC.
We are still skeptical about this as in our call, we have been told that this is a crucial and its take more time for implementation, but however based on our POC, we are able to display zones and images(which are in GREY, BLUE and RED status of zones)</t>
  </si>
  <si>
    <t>Help screen implementation</t>
  </si>
  <si>
    <t>Storing details into local database of dashboard</t>
  </si>
  <si>
    <t>Storing details into local database of list view</t>
  </si>
  <si>
    <t>Android Effort</t>
  </si>
  <si>
    <t>iOS Effort</t>
  </si>
  <si>
    <t>Coding and Unit Testing of  FieldNET app Functional Points</t>
  </si>
  <si>
    <t>Estimate Details of FieldNET App.</t>
  </si>
  <si>
    <t>Estimation Summary of FieldNET app</t>
  </si>
  <si>
    <t>Applying Lint Tool to do the static code analyzer</t>
  </si>
  <si>
    <t>Display of listview which consists of Drip control name, status icon and current status.</t>
  </si>
  <si>
    <t>Display of Dashboard Overlay and its class implementation</t>
  </si>
  <si>
    <t xml:space="preserve">Primary sensor data display in the form of Gauge </t>
  </si>
  <si>
    <t>Enable Temperature Protection with update to service</t>
  </si>
  <si>
    <t>Pause, Stop and Start Service calls
We assume this is for the future phase based on the revised document</t>
  </si>
  <si>
    <t>Inclusion of status of current plan</t>
  </si>
  <si>
    <t>Display the start time</t>
  </si>
  <si>
    <t>History Detail Screen.
Equipment button click event is considered with storing the previous state.</t>
  </si>
  <si>
    <t>Change Plan Component, need to implement a custom component
Note: There could be some limitation to display the arrow pointer as shown in the PDF file however we will try to develop a custom component based on the overlay of two different components for this view.
Estimate has been increased as the control has to be displayed in three different section with actions.
We also recommend to have previous button, as the space would be a constraint, recommend to have arrow icons.</t>
  </si>
  <si>
    <t>Providing Edit MENU with animation</t>
  </si>
  <si>
    <t>Providing Edit MENU with animation.
Note: This is an integration of third party tool</t>
  </si>
  <si>
    <t>Edit mode display
NOTE: BASED ON THE CHANGE OF DISPLAYING MEU OPTION, WE HAVE REMOVED THE ESTIMATE 2 HRS FOR EDIT MODE DISPLAY</t>
  </si>
  <si>
    <t>Validation for the selected Plan computation and message display</t>
  </si>
</sst>
</file>

<file path=xl/styles.xml><?xml version="1.0" encoding="utf-8"?>
<styleSheet xmlns="http://schemas.openxmlformats.org/spreadsheetml/2006/main">
  <fonts count="23">
    <font>
      <sz val="11"/>
      <color theme="1"/>
      <name val="Calibri"/>
      <family val="2"/>
      <scheme val="minor"/>
    </font>
    <font>
      <b/>
      <sz val="11"/>
      <color theme="1"/>
      <name val="Calibri"/>
      <family val="2"/>
      <scheme val="minor"/>
    </font>
    <font>
      <sz val="11"/>
      <color theme="1"/>
      <name val="Calibri"/>
      <family val="2"/>
      <scheme val="minor"/>
    </font>
    <font>
      <sz val="10"/>
      <color theme="1"/>
      <name val="Calibri"/>
      <family val="2"/>
      <scheme val="minor"/>
    </font>
    <font>
      <sz val="8"/>
      <name val="Verdana"/>
      <family val="2"/>
    </font>
    <font>
      <sz val="8"/>
      <color indexed="18"/>
      <name val="Verdana"/>
      <family val="2"/>
    </font>
    <font>
      <b/>
      <sz val="8"/>
      <color indexed="18"/>
      <name val="Verdana"/>
      <family val="2"/>
    </font>
    <font>
      <b/>
      <sz val="8"/>
      <name val="Verdana"/>
      <family val="2"/>
    </font>
    <font>
      <i/>
      <sz val="8"/>
      <name val="Verdana"/>
      <family val="2"/>
    </font>
    <font>
      <b/>
      <sz val="10"/>
      <color theme="0"/>
      <name val="Calibri"/>
      <family val="2"/>
      <scheme val="minor"/>
    </font>
    <font>
      <b/>
      <u/>
      <sz val="10"/>
      <color theme="1"/>
      <name val="Calibri"/>
      <family val="2"/>
      <scheme val="minor"/>
    </font>
    <font>
      <sz val="8"/>
      <name val="Verdana"/>
    </font>
    <font>
      <sz val="8"/>
      <color indexed="18"/>
      <name val="Verdana"/>
    </font>
    <font>
      <sz val="10"/>
      <color theme="1"/>
      <name val="Arial"/>
      <family val="2"/>
    </font>
    <font>
      <b/>
      <sz val="10"/>
      <color theme="0"/>
      <name val="Arial"/>
      <family val="2"/>
    </font>
    <font>
      <b/>
      <sz val="10"/>
      <color theme="1"/>
      <name val="Arial"/>
      <family val="2"/>
    </font>
    <font>
      <b/>
      <sz val="10"/>
      <color rgb="FF0070C0"/>
      <name val="Arial"/>
      <family val="2"/>
    </font>
    <font>
      <sz val="10"/>
      <color rgb="FF0070C0"/>
      <name val="Arial"/>
      <family val="2"/>
    </font>
    <font>
      <sz val="10"/>
      <color theme="0"/>
      <name val="Arial"/>
      <family val="2"/>
    </font>
    <font>
      <sz val="11"/>
      <color indexed="8"/>
      <name val="Calibri"/>
      <family val="2"/>
    </font>
    <font>
      <sz val="10"/>
      <name val="Arial"/>
      <family val="2"/>
    </font>
    <font>
      <sz val="10"/>
      <color indexed="8"/>
      <name val="Arial"/>
      <family val="2"/>
    </font>
    <font>
      <b/>
      <sz val="10"/>
      <color indexed="8"/>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2" tint="-0.499984740745262"/>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9" fontId="2" fillId="0" borderId="0" applyFont="0" applyFill="0" applyBorder="0" applyAlignment="0" applyProtection="0"/>
    <xf numFmtId="0" fontId="19" fillId="0" borderId="0"/>
    <xf numFmtId="0" fontId="20" fillId="0" borderId="0"/>
  </cellStyleXfs>
  <cellXfs count="70">
    <xf numFmtId="0" fontId="0" fillId="0" borderId="0" xfId="0"/>
    <xf numFmtId="0" fontId="0" fillId="0" borderId="0" xfId="0" applyAlignment="1">
      <alignment wrapText="1"/>
    </xf>
    <xf numFmtId="0" fontId="0" fillId="0" borderId="0" xfId="0" applyBorder="1"/>
    <xf numFmtId="9" fontId="4" fillId="0" borderId="1" xfId="1" applyFont="1" applyFill="1" applyBorder="1" applyProtection="1">
      <protection locked="0"/>
    </xf>
    <xf numFmtId="1" fontId="5" fillId="0" borderId="1" xfId="0" applyNumberFormat="1" applyFont="1" applyFill="1" applyBorder="1" applyAlignment="1" applyProtection="1">
      <alignment horizontal="center" wrapText="1"/>
    </xf>
    <xf numFmtId="9" fontId="7" fillId="0" borderId="1" xfId="1" applyFont="1" applyFill="1" applyBorder="1" applyProtection="1">
      <protection locked="0"/>
    </xf>
    <xf numFmtId="0" fontId="0" fillId="0" borderId="0" xfId="0" applyBorder="1" applyAlignment="1"/>
    <xf numFmtId="0" fontId="0" fillId="0" borderId="0" xfId="0" applyBorder="1" applyAlignment="1">
      <alignment horizontal="left"/>
    </xf>
    <xf numFmtId="0" fontId="0" fillId="0" borderId="0" xfId="0"/>
    <xf numFmtId="0" fontId="0" fillId="0" borderId="0" xfId="0" applyFill="1" applyBorder="1"/>
    <xf numFmtId="0" fontId="3" fillId="0" borderId="0" xfId="0" applyFont="1" applyAlignment="1">
      <alignment wrapText="1"/>
    </xf>
    <xf numFmtId="0" fontId="3" fillId="0" borderId="0" xfId="0" applyFont="1"/>
    <xf numFmtId="1" fontId="5" fillId="0" borderId="0" xfId="0" applyNumberFormat="1" applyFont="1" applyFill="1" applyBorder="1" applyAlignment="1" applyProtection="1">
      <alignment horizontal="center" wrapText="1"/>
    </xf>
    <xf numFmtId="1" fontId="6" fillId="0" borderId="0" xfId="0" applyNumberFormat="1" applyFont="1" applyFill="1" applyBorder="1" applyAlignment="1" applyProtection="1">
      <alignment horizontal="center" wrapText="1"/>
    </xf>
    <xf numFmtId="0" fontId="0" fillId="0" borderId="0" xfId="0" applyFill="1"/>
    <xf numFmtId="1" fontId="0" fillId="0" borderId="0" xfId="0" applyNumberFormat="1" applyFill="1"/>
    <xf numFmtId="0" fontId="3" fillId="0" borderId="0" xfId="0" applyFont="1" applyFill="1" applyBorder="1" applyAlignment="1">
      <alignment wrapText="1"/>
    </xf>
    <xf numFmtId="0" fontId="0" fillId="0" borderId="0" xfId="0" applyBorder="1" applyAlignment="1">
      <alignment horizontal="left" vertical="top" wrapText="1"/>
    </xf>
    <xf numFmtId="0" fontId="13" fillId="0" borderId="0" xfId="0" applyFont="1" applyAlignment="1">
      <alignment wrapText="1"/>
    </xf>
    <xf numFmtId="0" fontId="14" fillId="3" borderId="1" xfId="0" applyFont="1" applyFill="1" applyBorder="1" applyAlignment="1">
      <alignment horizontal="center"/>
    </xf>
    <xf numFmtId="0" fontId="13" fillId="0" borderId="0" xfId="0" applyFont="1"/>
    <xf numFmtId="0" fontId="13" fillId="0" borderId="1" xfId="0" applyFont="1" applyBorder="1" applyAlignment="1">
      <alignment wrapText="1"/>
    </xf>
    <xf numFmtId="0" fontId="13" fillId="0" borderId="0" xfId="0" applyFont="1" applyAlignment="1">
      <alignment horizontal="center"/>
    </xf>
    <xf numFmtId="0" fontId="13" fillId="0" borderId="0" xfId="0" applyFont="1" applyAlignment="1">
      <alignment horizontal="center"/>
    </xf>
    <xf numFmtId="0" fontId="13" fillId="0" borderId="1" xfId="0" applyFont="1" applyBorder="1" applyAlignment="1">
      <alignment horizontal="center" wrapText="1"/>
    </xf>
    <xf numFmtId="0" fontId="16" fillId="0" borderId="0" xfId="0" applyFont="1" applyAlignment="1">
      <alignment horizontal="left" wrapText="1"/>
    </xf>
    <xf numFmtId="0" fontId="1" fillId="0" borderId="1" xfId="0" applyFont="1" applyBorder="1"/>
    <xf numFmtId="0" fontId="0" fillId="0" borderId="1" xfId="0" applyBorder="1"/>
    <xf numFmtId="0" fontId="3" fillId="0" borderId="1" xfId="0" applyFont="1" applyBorder="1"/>
    <xf numFmtId="9" fontId="0" fillId="0" borderId="1" xfId="0" applyNumberFormat="1" applyBorder="1"/>
    <xf numFmtId="0" fontId="3" fillId="3" borderId="1" xfId="0" applyFont="1" applyFill="1" applyBorder="1"/>
    <xf numFmtId="0" fontId="3" fillId="3" borderId="1" xfId="0" applyFont="1" applyFill="1" applyBorder="1" applyAlignment="1">
      <alignment wrapText="1"/>
    </xf>
    <xf numFmtId="0" fontId="4" fillId="0" borderId="1" xfId="0" applyFont="1" applyFill="1" applyBorder="1" applyAlignment="1" applyProtection="1">
      <alignment wrapText="1"/>
    </xf>
    <xf numFmtId="0" fontId="7" fillId="0" borderId="1" xfId="0" applyFont="1" applyFill="1" applyBorder="1" applyProtection="1"/>
    <xf numFmtId="0" fontId="0" fillId="0" borderId="1" xfId="0" applyFill="1" applyBorder="1"/>
    <xf numFmtId="0" fontId="8" fillId="0" borderId="1" xfId="0" applyFont="1" applyFill="1" applyBorder="1" applyAlignment="1" applyProtection="1">
      <alignment horizontal="left" indent="2"/>
    </xf>
    <xf numFmtId="0" fontId="7" fillId="4" borderId="1" xfId="0" applyFont="1" applyFill="1" applyBorder="1" applyProtection="1"/>
    <xf numFmtId="9" fontId="0" fillId="4" borderId="1" xfId="0" applyNumberFormat="1" applyFill="1" applyBorder="1"/>
    <xf numFmtId="1" fontId="5" fillId="4" borderId="1" xfId="0" applyNumberFormat="1" applyFont="1" applyFill="1" applyBorder="1" applyAlignment="1" applyProtection="1">
      <alignment horizontal="center" wrapText="1"/>
    </xf>
    <xf numFmtId="9" fontId="11" fillId="4" borderId="1" xfId="1" applyFont="1" applyFill="1" applyBorder="1" applyProtection="1">
      <protection locked="0"/>
    </xf>
    <xf numFmtId="1" fontId="12" fillId="4" borderId="1" xfId="0" applyNumberFormat="1" applyFont="1" applyFill="1" applyBorder="1" applyAlignment="1" applyProtection="1">
      <alignment horizontal="center" wrapText="1"/>
    </xf>
    <xf numFmtId="0" fontId="7" fillId="5" borderId="1" xfId="0" applyFont="1" applyFill="1" applyBorder="1"/>
    <xf numFmtId="1" fontId="7" fillId="5" borderId="1" xfId="0" applyNumberFormat="1" applyFont="1" applyFill="1" applyBorder="1" applyAlignment="1">
      <alignment horizontal="center"/>
    </xf>
    <xf numFmtId="0" fontId="13" fillId="0" borderId="1" xfId="0" applyFont="1" applyBorder="1" applyAlignment="1">
      <alignment horizontal="center"/>
    </xf>
    <xf numFmtId="0" fontId="17" fillId="0" borderId="0" xfId="0" applyFont="1" applyAlignment="1">
      <alignment horizontal="center"/>
    </xf>
    <xf numFmtId="0" fontId="18" fillId="3" borderId="1" xfId="0" applyFont="1" applyFill="1" applyBorder="1" applyAlignment="1">
      <alignment horizontal="center"/>
    </xf>
    <xf numFmtId="0" fontId="17" fillId="6" borderId="1" xfId="0" applyFont="1" applyFill="1" applyBorder="1" applyAlignment="1">
      <alignment horizontal="center"/>
    </xf>
    <xf numFmtId="0" fontId="18" fillId="3" borderId="5" xfId="0" applyFont="1" applyFill="1" applyBorder="1" applyAlignment="1">
      <alignment horizontal="center"/>
    </xf>
    <xf numFmtId="0" fontId="14" fillId="3" borderId="5" xfId="0" applyFont="1" applyFill="1" applyBorder="1" applyAlignment="1">
      <alignment horizontal="right"/>
    </xf>
    <xf numFmtId="0" fontId="16" fillId="0" borderId="1" xfId="0" applyFont="1" applyBorder="1" applyAlignment="1">
      <alignment horizontal="left" wrapText="1"/>
    </xf>
    <xf numFmtId="0" fontId="16" fillId="0" borderId="0" xfId="0" applyFont="1" applyAlignment="1">
      <alignment horizontal="center"/>
    </xf>
    <xf numFmtId="0" fontId="1" fillId="0" borderId="1" xfId="0" applyFont="1" applyBorder="1" applyAlignment="1">
      <alignment horizontal="center"/>
    </xf>
    <xf numFmtId="1" fontId="1" fillId="0" borderId="1" xfId="0" applyNumberFormat="1" applyFont="1" applyBorder="1" applyAlignment="1">
      <alignment horizontal="center"/>
    </xf>
    <xf numFmtId="0" fontId="13" fillId="0" borderId="1" xfId="0" applyFont="1" applyBorder="1"/>
    <xf numFmtId="0" fontId="21" fillId="0" borderId="1" xfId="2" applyFont="1" applyBorder="1" applyAlignment="1">
      <alignment wrapText="1"/>
    </xf>
    <xf numFmtId="0" fontId="20" fillId="0" borderId="1" xfId="3" applyFont="1" applyBorder="1"/>
    <xf numFmtId="0" fontId="20" fillId="0" borderId="1" xfId="3" applyFont="1" applyBorder="1" applyAlignment="1">
      <alignment wrapText="1"/>
    </xf>
    <xf numFmtId="0" fontId="21" fillId="0" borderId="1" xfId="2" applyFont="1" applyBorder="1"/>
    <xf numFmtId="0" fontId="15" fillId="7" borderId="1" xfId="0" applyFont="1" applyFill="1" applyBorder="1" applyAlignment="1">
      <alignment wrapText="1"/>
    </xf>
    <xf numFmtId="0" fontId="22" fillId="7" borderId="0" xfId="2" applyFont="1" applyFill="1" applyBorder="1" applyAlignment="1">
      <alignment wrapText="1"/>
    </xf>
    <xf numFmtId="0" fontId="21" fillId="7" borderId="1" xfId="2" applyFont="1" applyFill="1" applyBorder="1" applyAlignment="1">
      <alignment wrapText="1"/>
    </xf>
    <xf numFmtId="0" fontId="20" fillId="7" borderId="1" xfId="3" applyFont="1" applyFill="1" applyBorder="1"/>
    <xf numFmtId="0" fontId="13" fillId="7" borderId="1" xfId="0" applyFont="1" applyFill="1" applyBorder="1" applyAlignment="1">
      <alignment horizontal="center" wrapText="1"/>
    </xf>
    <xf numFmtId="0" fontId="20" fillId="7" borderId="1" xfId="3" applyFont="1" applyFill="1" applyBorder="1" applyAlignment="1">
      <alignment wrapText="1"/>
    </xf>
    <xf numFmtId="0" fontId="3" fillId="0" borderId="0" xfId="0" applyFont="1" applyAlignment="1">
      <alignment horizontal="left" vertical="top" wrapText="1"/>
    </xf>
    <xf numFmtId="0" fontId="0" fillId="0" borderId="1" xfId="0" applyBorder="1" applyAlignment="1">
      <alignment horizontal="left" vertical="top" wrapText="1"/>
    </xf>
    <xf numFmtId="0" fontId="9" fillId="3" borderId="1" xfId="0" applyFont="1" applyFill="1" applyBorder="1" applyAlignment="1">
      <alignment horizontal="center" wrapText="1"/>
    </xf>
    <xf numFmtId="0" fontId="15" fillId="2" borderId="2" xfId="0" applyFont="1" applyFill="1" applyBorder="1" applyAlignment="1">
      <alignment horizontal="center"/>
    </xf>
    <xf numFmtId="0" fontId="15" fillId="2" borderId="3" xfId="0" applyFont="1" applyFill="1" applyBorder="1" applyAlignment="1">
      <alignment horizontal="center"/>
    </xf>
    <xf numFmtId="0" fontId="15" fillId="2" borderId="4" xfId="0" applyFont="1" applyFill="1" applyBorder="1" applyAlignment="1">
      <alignment horizontal="center"/>
    </xf>
  </cellXfs>
  <cellStyles count="4">
    <cellStyle name="Excel Built-in Normal" xfId="2"/>
    <cellStyle name="Normal" xfId="0" builtinId="0"/>
    <cellStyle name="Normal 3" xfId="3"/>
    <cellStyle name="Percent" xfId="1" builtinId="5"/>
  </cellStyles>
  <dxfs count="7">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indexed="18"/>
        <name val="Verdana"/>
        <scheme val="none"/>
      </font>
      <numFmt numFmtId="1" formatCode="0"/>
      <fill>
        <patternFill patternType="none">
          <fgColor indexed="64"/>
          <bgColor indexed="65"/>
        </patternFill>
      </fill>
      <alignment horizontal="center" vertical="bottom" textRotation="0" wrapText="1" indent="0" relative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8"/>
        <color auto="1"/>
        <name val="Verdana"/>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left style="medium">
          <color indexed="64"/>
        </left>
        <right style="medium">
          <color indexed="64"/>
        </right>
        <top style="medium">
          <color indexed="64"/>
        </top>
        <bottom style="medium">
          <color indexed="64"/>
        </bottom>
      </border>
    </dxf>
    <dxf>
      <fill>
        <patternFill patternType="none">
          <fgColor indexed="64"/>
          <bgColor auto="1"/>
        </patternFill>
      </fill>
    </dxf>
    <dxf>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colors>
    <mruColors>
      <color rgb="FFFFFF99"/>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B8:E21" totalsRowShown="0" headerRowDxfId="6" dataDxfId="5" tableBorderDxfId="4">
  <autoFilter ref="B8:E21"/>
  <tableColumns count="4">
    <tableColumn id="1" name="Development Phases" dataDxfId="3"/>
    <tableColumn id="2" name="100%" dataDxfId="2" dataCellStyle="Percent"/>
    <tableColumn id="3" name="Person &#10;Hours Lower" dataDxfId="1"/>
    <tableColumn id="5" name="Person &#10;Hours Upper"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B2:H25"/>
  <sheetViews>
    <sheetView tabSelected="1" topLeftCell="A7" workbookViewId="0">
      <selection activeCell="E14" sqref="E14:E18"/>
    </sheetView>
  </sheetViews>
  <sheetFormatPr defaultRowHeight="15"/>
  <cols>
    <col min="2" max="2" width="32.85546875" customWidth="1"/>
    <col min="3" max="3" width="13.7109375" hidden="1" customWidth="1"/>
    <col min="4" max="4" width="15.7109375" customWidth="1"/>
    <col min="5" max="5" width="24.85546875" customWidth="1"/>
    <col min="6" max="6" width="6.140625" style="8" customWidth="1"/>
    <col min="7" max="7" width="48.7109375" customWidth="1"/>
    <col min="8" max="8" width="42.7109375" customWidth="1"/>
  </cols>
  <sheetData>
    <row r="2" spans="2:8">
      <c r="B2" s="66" t="s">
        <v>58</v>
      </c>
      <c r="C2" s="66"/>
      <c r="D2" s="66"/>
      <c r="E2" s="66"/>
    </row>
    <row r="3" spans="2:8">
      <c r="B3" s="26" t="s">
        <v>16</v>
      </c>
      <c r="C3" s="27"/>
      <c r="D3" s="65"/>
      <c r="E3" s="65"/>
      <c r="F3" s="7"/>
      <c r="G3" s="2"/>
    </row>
    <row r="4" spans="2:8">
      <c r="B4" s="26" t="s">
        <v>17</v>
      </c>
      <c r="C4" s="27"/>
      <c r="D4" s="65" t="s">
        <v>57</v>
      </c>
      <c r="E4" s="65"/>
      <c r="F4" s="17"/>
      <c r="G4" s="6"/>
    </row>
    <row r="5" spans="2:8">
      <c r="B5" s="27"/>
      <c r="C5" s="27"/>
      <c r="D5" s="27"/>
      <c r="E5" s="27"/>
      <c r="F5" s="14"/>
    </row>
    <row r="6" spans="2:8" ht="39">
      <c r="B6" s="27"/>
      <c r="C6" s="27"/>
      <c r="D6" s="28" t="s">
        <v>4</v>
      </c>
      <c r="E6" s="28" t="s">
        <v>14</v>
      </c>
      <c r="F6" s="14"/>
      <c r="G6" s="10" t="s">
        <v>30</v>
      </c>
    </row>
    <row r="7" spans="2:8">
      <c r="B7" s="27"/>
      <c r="C7" s="29"/>
      <c r="D7" s="51">
        <v>366</v>
      </c>
      <c r="E7" s="52">
        <f>D7+(D7*10/100)</f>
        <v>402.6</v>
      </c>
      <c r="F7" s="15"/>
      <c r="G7" s="8"/>
    </row>
    <row r="8" spans="2:8" ht="26.25">
      <c r="B8" s="30" t="s">
        <v>11</v>
      </c>
      <c r="C8" s="31" t="s">
        <v>12</v>
      </c>
      <c r="D8" s="31" t="s">
        <v>18</v>
      </c>
      <c r="E8" s="31" t="s">
        <v>19</v>
      </c>
      <c r="F8" s="16"/>
      <c r="G8" s="8"/>
    </row>
    <row r="9" spans="2:8" ht="26.25">
      <c r="B9" s="32" t="s">
        <v>26</v>
      </c>
      <c r="C9" s="3">
        <v>0.05</v>
      </c>
      <c r="D9" s="4">
        <f>C9*$D$12</f>
        <v>18.3</v>
      </c>
      <c r="E9" s="4">
        <f>C9*$E$12</f>
        <v>20.130000000000003</v>
      </c>
      <c r="F9" s="12"/>
      <c r="G9" s="10" t="s">
        <v>25</v>
      </c>
      <c r="H9" s="1"/>
    </row>
    <row r="10" spans="2:8" ht="26.25">
      <c r="B10" s="32" t="s">
        <v>27</v>
      </c>
      <c r="C10" s="3">
        <v>0.1</v>
      </c>
      <c r="D10" s="4">
        <f>C10*$D$12</f>
        <v>36.6</v>
      </c>
      <c r="E10" s="4">
        <f>C10*$E$12</f>
        <v>40.260000000000005</v>
      </c>
      <c r="F10" s="12"/>
      <c r="G10" s="10" t="s">
        <v>15</v>
      </c>
      <c r="H10" s="1"/>
    </row>
    <row r="11" spans="2:8">
      <c r="B11" s="33" t="s">
        <v>8</v>
      </c>
      <c r="C11" s="5"/>
      <c r="D11" s="34"/>
      <c r="E11" s="34"/>
      <c r="F11" s="9"/>
      <c r="G11" s="10"/>
    </row>
    <row r="12" spans="2:8" ht="26.25">
      <c r="B12" s="35" t="s">
        <v>7</v>
      </c>
      <c r="C12" s="3">
        <v>0.45</v>
      </c>
      <c r="D12" s="4">
        <f>D7</f>
        <v>366</v>
      </c>
      <c r="E12" s="4">
        <f>E7</f>
        <v>402.6</v>
      </c>
      <c r="F12" s="12"/>
      <c r="G12" s="10" t="s">
        <v>20</v>
      </c>
    </row>
    <row r="13" spans="2:8">
      <c r="B13" s="35" t="s">
        <v>13</v>
      </c>
      <c r="C13" s="3">
        <v>0.15</v>
      </c>
      <c r="D13" s="4">
        <f>C13*$D$12</f>
        <v>54.9</v>
      </c>
      <c r="E13" s="4">
        <f>C13*$E$12</f>
        <v>60.39</v>
      </c>
      <c r="F13" s="12"/>
      <c r="G13" s="10" t="s">
        <v>21</v>
      </c>
    </row>
    <row r="14" spans="2:8">
      <c r="B14" s="35" t="s">
        <v>22</v>
      </c>
      <c r="C14" s="3">
        <v>0.05</v>
      </c>
      <c r="D14" s="4">
        <f>C14*$D$12</f>
        <v>18.3</v>
      </c>
      <c r="E14" s="4">
        <f>C14*$D$12</f>
        <v>18.3</v>
      </c>
      <c r="F14" s="12"/>
      <c r="G14" s="10" t="s">
        <v>2</v>
      </c>
    </row>
    <row r="15" spans="2:8">
      <c r="B15" s="33" t="s">
        <v>6</v>
      </c>
      <c r="C15" s="3"/>
      <c r="D15" s="4"/>
      <c r="E15" s="4"/>
      <c r="F15" s="12"/>
      <c r="G15" s="11"/>
    </row>
    <row r="16" spans="2:8" ht="26.25">
      <c r="B16" s="35" t="s">
        <v>29</v>
      </c>
      <c r="C16" s="3">
        <v>0.15</v>
      </c>
      <c r="D16" s="4">
        <f>C16*$D$12</f>
        <v>54.9</v>
      </c>
      <c r="E16" s="4">
        <f>C16*$E$12</f>
        <v>60.39</v>
      </c>
      <c r="F16" s="12"/>
      <c r="G16" s="10" t="s">
        <v>31</v>
      </c>
    </row>
    <row r="17" spans="2:7">
      <c r="B17" s="33" t="s">
        <v>9</v>
      </c>
      <c r="C17" s="3"/>
      <c r="D17" s="4"/>
      <c r="E17" s="4"/>
      <c r="F17" s="12"/>
    </row>
    <row r="18" spans="2:7">
      <c r="B18" s="35" t="s">
        <v>10</v>
      </c>
      <c r="C18" s="3">
        <v>0.05</v>
      </c>
      <c r="D18" s="4">
        <f>C18*$D$12</f>
        <v>18.3</v>
      </c>
      <c r="E18" s="4">
        <f>C18*$E$12</f>
        <v>20.130000000000003</v>
      </c>
      <c r="F18" s="12"/>
    </row>
    <row r="19" spans="2:7" ht="3.75" customHeight="1">
      <c r="B19" s="34"/>
      <c r="C19" s="3"/>
      <c r="D19" s="34"/>
      <c r="E19" s="34"/>
      <c r="F19" s="9"/>
    </row>
    <row r="20" spans="2:7">
      <c r="B20" s="36" t="s">
        <v>24</v>
      </c>
      <c r="C20" s="37"/>
      <c r="D20" s="38">
        <f>SUM(D9:D18)</f>
        <v>567.29999999999995</v>
      </c>
      <c r="E20" s="38">
        <f>SUM(E9:E18)</f>
        <v>622.19999999999993</v>
      </c>
      <c r="F20" s="13"/>
    </row>
    <row r="21" spans="2:7">
      <c r="B21" s="36" t="s">
        <v>23</v>
      </c>
      <c r="C21" s="39"/>
      <c r="D21" s="40">
        <f>D20*10%</f>
        <v>56.73</v>
      </c>
      <c r="E21" s="40">
        <f>E20*10%</f>
        <v>62.22</v>
      </c>
      <c r="F21" s="14"/>
    </row>
    <row r="22" spans="2:7" s="8" customFormat="1">
      <c r="B22" s="27"/>
      <c r="C22" s="27"/>
      <c r="D22" s="27"/>
      <c r="E22" s="27"/>
      <c r="F22" s="14"/>
    </row>
    <row r="23" spans="2:7" s="8" customFormat="1">
      <c r="B23" s="41" t="s">
        <v>3</v>
      </c>
      <c r="C23" s="41"/>
      <c r="D23" s="42">
        <f>SUM(D20:D21)</f>
        <v>624.03</v>
      </c>
      <c r="E23" s="42">
        <f>SUM(E20:E21)</f>
        <v>684.42</v>
      </c>
      <c r="F23" s="14"/>
    </row>
    <row r="24" spans="2:7">
      <c r="F24" s="14"/>
    </row>
    <row r="25" spans="2:7" ht="102.75" customHeight="1">
      <c r="B25" s="64" t="s">
        <v>35</v>
      </c>
      <c r="C25" s="64"/>
      <c r="D25" s="64"/>
      <c r="E25" s="64"/>
      <c r="F25" s="64"/>
      <c r="G25" s="64"/>
    </row>
  </sheetData>
  <mergeCells count="4">
    <mergeCell ref="B25:G25"/>
    <mergeCell ref="D4:E4"/>
    <mergeCell ref="B2:E2"/>
    <mergeCell ref="D3:E3"/>
  </mergeCells>
  <pageMargins left="0.70866141732283472" right="0.70866141732283472" top="0.74803149606299213" bottom="0.74803149606299213" header="0.31496062992125984" footer="0.31496062992125984"/>
  <pageSetup paperSize="9"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sheetPr>
    <pageSetUpPr fitToPage="1"/>
  </sheetPr>
  <dimension ref="B2:D76"/>
  <sheetViews>
    <sheetView topLeftCell="A67" workbookViewId="0">
      <selection activeCell="D9" sqref="D9:D76"/>
    </sheetView>
  </sheetViews>
  <sheetFormatPr defaultRowHeight="12.75"/>
  <cols>
    <col min="1" max="1" width="9.140625" style="20"/>
    <col min="2" max="2" width="7.85546875" style="22" customWidth="1"/>
    <col min="3" max="3" width="93.140625" style="18" customWidth="1"/>
    <col min="4" max="4" width="10.85546875" style="23" customWidth="1"/>
    <col min="5" max="5" width="17.5703125" style="20" customWidth="1"/>
    <col min="6" max="6" width="33.140625" style="20" customWidth="1"/>
    <col min="7" max="16384" width="9.140625" style="20"/>
  </cols>
  <sheetData>
    <row r="2" spans="2:4">
      <c r="D2" s="44"/>
    </row>
    <row r="3" spans="2:4">
      <c r="C3" s="25" t="s">
        <v>28</v>
      </c>
      <c r="D3" s="50"/>
    </row>
    <row r="4" spans="2:4">
      <c r="C4" s="49"/>
      <c r="D4" s="46"/>
    </row>
    <row r="5" spans="2:4">
      <c r="B5" s="19"/>
      <c r="C5" s="48" t="s">
        <v>3</v>
      </c>
      <c r="D5" s="47">
        <v>366</v>
      </c>
    </row>
    <row r="6" spans="2:4">
      <c r="B6" s="67" t="s">
        <v>56</v>
      </c>
      <c r="C6" s="68"/>
      <c r="D6" s="69"/>
    </row>
    <row r="7" spans="2:4">
      <c r="B7" s="19" t="s">
        <v>0</v>
      </c>
      <c r="C7" s="19" t="s">
        <v>1</v>
      </c>
      <c r="D7" s="45" t="s">
        <v>5</v>
      </c>
    </row>
    <row r="8" spans="2:4" ht="15.75" customHeight="1">
      <c r="B8" s="24"/>
      <c r="C8" s="58" t="s">
        <v>54</v>
      </c>
      <c r="D8" s="24"/>
    </row>
    <row r="9" spans="2:4" ht="19.5" customHeight="1">
      <c r="B9" s="24"/>
      <c r="C9" s="21" t="s">
        <v>60</v>
      </c>
      <c r="D9" s="24">
        <v>6</v>
      </c>
    </row>
    <row r="10" spans="2:4" ht="19.5" customHeight="1">
      <c r="B10" s="24"/>
      <c r="C10" s="21" t="s">
        <v>53</v>
      </c>
      <c r="D10" s="24">
        <v>5</v>
      </c>
    </row>
    <row r="11" spans="2:4">
      <c r="B11" s="24"/>
      <c r="C11" s="54" t="s">
        <v>36</v>
      </c>
      <c r="D11" s="24"/>
    </row>
    <row r="12" spans="2:4">
      <c r="B12" s="24"/>
      <c r="C12" s="21" t="s">
        <v>61</v>
      </c>
      <c r="D12" s="24">
        <v>3</v>
      </c>
    </row>
    <row r="13" spans="2:4">
      <c r="B13" s="24"/>
      <c r="C13" s="21" t="s">
        <v>39</v>
      </c>
      <c r="D13" s="24">
        <v>4</v>
      </c>
    </row>
    <row r="14" spans="2:4">
      <c r="B14" s="24"/>
      <c r="C14" s="54" t="s">
        <v>37</v>
      </c>
      <c r="D14" s="24">
        <v>2</v>
      </c>
    </row>
    <row r="15" spans="2:4">
      <c r="B15" s="24"/>
      <c r="C15" s="54" t="s">
        <v>38</v>
      </c>
      <c r="D15" s="24">
        <v>5</v>
      </c>
    </row>
    <row r="16" spans="2:4">
      <c r="B16" s="24"/>
      <c r="C16" s="54" t="s">
        <v>40</v>
      </c>
      <c r="D16" s="24">
        <v>3</v>
      </c>
    </row>
    <row r="17" spans="2:4" ht="25.5">
      <c r="B17" s="24"/>
      <c r="C17" s="54" t="s">
        <v>41</v>
      </c>
      <c r="D17" s="24">
        <v>8</v>
      </c>
    </row>
    <row r="18" spans="2:4">
      <c r="B18" s="24"/>
      <c r="C18" s="60" t="s">
        <v>66</v>
      </c>
      <c r="D18" s="62">
        <v>2</v>
      </c>
    </row>
    <row r="19" spans="2:4" ht="25.5">
      <c r="B19" s="24"/>
      <c r="C19" s="60" t="s">
        <v>64</v>
      </c>
      <c r="D19" s="24"/>
    </row>
    <row r="20" spans="2:4">
      <c r="B20" s="24"/>
      <c r="C20" s="54" t="s">
        <v>62</v>
      </c>
      <c r="D20" s="24">
        <v>4</v>
      </c>
    </row>
    <row r="21" spans="2:4">
      <c r="B21" s="24"/>
      <c r="C21" s="61" t="s">
        <v>43</v>
      </c>
      <c r="D21" s="62">
        <v>9</v>
      </c>
    </row>
    <row r="22" spans="2:4">
      <c r="B22" s="24"/>
      <c r="C22" s="55" t="s">
        <v>44</v>
      </c>
      <c r="D22" s="24">
        <v>3</v>
      </c>
    </row>
    <row r="23" spans="2:4">
      <c r="B23" s="24"/>
      <c r="C23" s="61" t="s">
        <v>65</v>
      </c>
      <c r="D23" s="62">
        <v>2</v>
      </c>
    </row>
    <row r="24" spans="2:4">
      <c r="B24" s="24"/>
      <c r="C24" s="56" t="s">
        <v>45</v>
      </c>
      <c r="D24" s="24">
        <v>3</v>
      </c>
    </row>
    <row r="25" spans="2:4" ht="25.5">
      <c r="B25" s="24"/>
      <c r="C25" s="63" t="s">
        <v>67</v>
      </c>
      <c r="D25" s="62">
        <v>4</v>
      </c>
    </row>
    <row r="26" spans="2:4">
      <c r="B26" s="24"/>
      <c r="C26" s="56" t="s">
        <v>52</v>
      </c>
      <c r="D26" s="24">
        <v>12</v>
      </c>
    </row>
    <row r="27" spans="2:4" ht="38.25">
      <c r="B27" s="24"/>
      <c r="C27" s="60" t="s">
        <v>71</v>
      </c>
      <c r="D27" s="24"/>
    </row>
    <row r="28" spans="2:4">
      <c r="B28" s="24"/>
      <c r="C28" s="60" t="s">
        <v>69</v>
      </c>
      <c r="D28" s="62">
        <v>4</v>
      </c>
    </row>
    <row r="29" spans="2:4" ht="76.5">
      <c r="B29" s="24"/>
      <c r="C29" s="60" t="s">
        <v>68</v>
      </c>
      <c r="D29" s="62">
        <v>18</v>
      </c>
    </row>
    <row r="30" spans="2:4">
      <c r="B30" s="24"/>
      <c r="C30" s="60" t="s">
        <v>72</v>
      </c>
      <c r="D30" s="62">
        <v>6</v>
      </c>
    </row>
    <row r="31" spans="2:4">
      <c r="B31" s="24"/>
      <c r="C31" s="54" t="s">
        <v>46</v>
      </c>
      <c r="D31" s="24">
        <v>6</v>
      </c>
    </row>
    <row r="32" spans="2:4">
      <c r="B32" s="24"/>
      <c r="C32" s="54" t="s">
        <v>47</v>
      </c>
      <c r="D32" s="24">
        <v>3</v>
      </c>
    </row>
    <row r="33" spans="2:4">
      <c r="B33" s="24"/>
      <c r="C33" s="54" t="s">
        <v>48</v>
      </c>
      <c r="D33" s="24">
        <v>3</v>
      </c>
    </row>
    <row r="34" spans="2:4">
      <c r="B34" s="24"/>
      <c r="C34" s="54" t="s">
        <v>49</v>
      </c>
      <c r="D34" s="24">
        <v>3</v>
      </c>
    </row>
    <row r="35" spans="2:4">
      <c r="B35" s="24"/>
      <c r="C35" s="54" t="s">
        <v>63</v>
      </c>
      <c r="D35" s="24">
        <v>3</v>
      </c>
    </row>
    <row r="36" spans="2:4" ht="63.75">
      <c r="B36" s="24"/>
      <c r="C36" s="54" t="s">
        <v>50</v>
      </c>
      <c r="D36" s="24">
        <v>12</v>
      </c>
    </row>
    <row r="37" spans="2:4">
      <c r="B37" s="24"/>
      <c r="C37" s="57" t="s">
        <v>51</v>
      </c>
      <c r="D37" s="24">
        <v>4</v>
      </c>
    </row>
    <row r="38" spans="2:4">
      <c r="B38" s="24"/>
      <c r="C38" s="53" t="s">
        <v>34</v>
      </c>
      <c r="D38" s="43">
        <v>6</v>
      </c>
    </row>
    <row r="39" spans="2:4">
      <c r="B39" s="24"/>
      <c r="C39" s="21" t="s">
        <v>59</v>
      </c>
      <c r="D39" s="43">
        <v>8</v>
      </c>
    </row>
    <row r="40" spans="2:4">
      <c r="B40" s="24"/>
      <c r="C40" s="21" t="s">
        <v>33</v>
      </c>
      <c r="D40" s="43">
        <v>31</v>
      </c>
    </row>
    <row r="41" spans="2:4">
      <c r="B41" s="24"/>
      <c r="C41" s="54"/>
      <c r="D41" s="24"/>
    </row>
    <row r="42" spans="2:4">
      <c r="B42" s="24"/>
      <c r="C42" s="21"/>
      <c r="D42" s="43"/>
    </row>
    <row r="43" spans="2:4">
      <c r="B43" s="24"/>
      <c r="C43" s="59" t="s">
        <v>55</v>
      </c>
      <c r="D43" s="43"/>
    </row>
    <row r="44" spans="2:4">
      <c r="B44" s="24"/>
      <c r="C44" s="21"/>
      <c r="D44" s="43"/>
    </row>
    <row r="45" spans="2:4">
      <c r="B45" s="24"/>
      <c r="C45" s="21" t="s">
        <v>60</v>
      </c>
      <c r="D45" s="24">
        <v>6</v>
      </c>
    </row>
    <row r="46" spans="2:4">
      <c r="B46" s="24"/>
      <c r="C46" s="21" t="s">
        <v>53</v>
      </c>
      <c r="D46" s="24">
        <v>5</v>
      </c>
    </row>
    <row r="47" spans="2:4">
      <c r="B47" s="24"/>
      <c r="C47" s="54" t="s">
        <v>36</v>
      </c>
      <c r="D47" s="24"/>
    </row>
    <row r="48" spans="2:4">
      <c r="B48" s="24"/>
      <c r="C48" s="21" t="s">
        <v>61</v>
      </c>
      <c r="D48" s="24">
        <v>3</v>
      </c>
    </row>
    <row r="49" spans="2:4">
      <c r="B49" s="24"/>
      <c r="C49" s="21" t="s">
        <v>39</v>
      </c>
      <c r="D49" s="24">
        <v>4</v>
      </c>
    </row>
    <row r="50" spans="2:4">
      <c r="B50" s="24"/>
      <c r="C50" s="54" t="s">
        <v>37</v>
      </c>
      <c r="D50" s="24">
        <v>2</v>
      </c>
    </row>
    <row r="51" spans="2:4">
      <c r="B51" s="24"/>
      <c r="C51" s="54" t="s">
        <v>38</v>
      </c>
      <c r="D51" s="24">
        <v>5</v>
      </c>
    </row>
    <row r="52" spans="2:4">
      <c r="B52" s="24"/>
      <c r="C52" s="54" t="s">
        <v>40</v>
      </c>
      <c r="D52" s="24">
        <v>3</v>
      </c>
    </row>
    <row r="53" spans="2:4" ht="25.5">
      <c r="B53" s="24"/>
      <c r="C53" s="54" t="s">
        <v>41</v>
      </c>
      <c r="D53" s="24">
        <v>8</v>
      </c>
    </row>
    <row r="54" spans="2:4">
      <c r="B54" s="24"/>
      <c r="C54" s="60" t="s">
        <v>66</v>
      </c>
      <c r="D54" s="62">
        <v>2</v>
      </c>
    </row>
    <row r="55" spans="2:4">
      <c r="B55" s="24"/>
      <c r="C55" s="60" t="s">
        <v>42</v>
      </c>
      <c r="D55" s="24"/>
    </row>
    <row r="56" spans="2:4">
      <c r="B56" s="24"/>
      <c r="C56" s="54" t="s">
        <v>62</v>
      </c>
      <c r="D56" s="24">
        <v>4</v>
      </c>
    </row>
    <row r="57" spans="2:4">
      <c r="B57" s="24"/>
      <c r="C57" s="61" t="s">
        <v>43</v>
      </c>
      <c r="D57" s="62">
        <v>9</v>
      </c>
    </row>
    <row r="58" spans="2:4">
      <c r="B58" s="24"/>
      <c r="C58" s="55" t="s">
        <v>44</v>
      </c>
      <c r="D58" s="24">
        <v>3</v>
      </c>
    </row>
    <row r="59" spans="2:4">
      <c r="B59" s="24"/>
      <c r="C59" s="61" t="s">
        <v>65</v>
      </c>
      <c r="D59" s="62">
        <v>2</v>
      </c>
    </row>
    <row r="60" spans="2:4">
      <c r="B60" s="24"/>
      <c r="C60" s="56" t="s">
        <v>45</v>
      </c>
      <c r="D60" s="24">
        <v>3</v>
      </c>
    </row>
    <row r="61" spans="2:4" ht="25.5">
      <c r="B61" s="24"/>
      <c r="C61" s="63" t="s">
        <v>67</v>
      </c>
      <c r="D61" s="62">
        <v>4</v>
      </c>
    </row>
    <row r="62" spans="2:4">
      <c r="B62" s="24"/>
      <c r="C62" s="56" t="s">
        <v>52</v>
      </c>
      <c r="D62" s="24">
        <v>12</v>
      </c>
    </row>
    <row r="63" spans="2:4" ht="38.25">
      <c r="B63" s="24"/>
      <c r="C63" s="54" t="s">
        <v>71</v>
      </c>
      <c r="D63" s="24"/>
    </row>
    <row r="64" spans="2:4" ht="25.5">
      <c r="B64" s="24"/>
      <c r="C64" s="60" t="s">
        <v>70</v>
      </c>
      <c r="D64" s="62">
        <v>6</v>
      </c>
    </row>
    <row r="65" spans="2:4" ht="76.5">
      <c r="B65" s="24"/>
      <c r="C65" s="60" t="s">
        <v>68</v>
      </c>
      <c r="D65" s="62">
        <v>18</v>
      </c>
    </row>
    <row r="66" spans="2:4">
      <c r="B66" s="24"/>
      <c r="C66" s="60" t="s">
        <v>72</v>
      </c>
      <c r="D66" s="62">
        <v>6</v>
      </c>
    </row>
    <row r="67" spans="2:4">
      <c r="B67" s="24"/>
      <c r="C67" s="54" t="s">
        <v>46</v>
      </c>
      <c r="D67" s="24">
        <v>6</v>
      </c>
    </row>
    <row r="68" spans="2:4">
      <c r="B68" s="24"/>
      <c r="C68" s="54" t="s">
        <v>47</v>
      </c>
      <c r="D68" s="24">
        <v>3</v>
      </c>
    </row>
    <row r="69" spans="2:4">
      <c r="B69" s="24"/>
      <c r="C69" s="54" t="s">
        <v>48</v>
      </c>
      <c r="D69" s="24">
        <v>3</v>
      </c>
    </row>
    <row r="70" spans="2:4">
      <c r="B70" s="24"/>
      <c r="C70" s="54" t="s">
        <v>49</v>
      </c>
      <c r="D70" s="24">
        <v>3</v>
      </c>
    </row>
    <row r="71" spans="2:4">
      <c r="B71" s="24"/>
      <c r="C71" s="54" t="s">
        <v>63</v>
      </c>
      <c r="D71" s="24">
        <v>3</v>
      </c>
    </row>
    <row r="72" spans="2:4" ht="63.75">
      <c r="B72" s="43"/>
      <c r="C72" s="54" t="s">
        <v>50</v>
      </c>
      <c r="D72" s="24">
        <v>12</v>
      </c>
    </row>
    <row r="73" spans="2:4">
      <c r="B73" s="43"/>
      <c r="C73" s="57" t="s">
        <v>51</v>
      </c>
      <c r="D73" s="24">
        <v>4</v>
      </c>
    </row>
    <row r="74" spans="2:4">
      <c r="B74" s="43"/>
      <c r="C74" s="53" t="s">
        <v>34</v>
      </c>
      <c r="D74" s="43">
        <v>6</v>
      </c>
    </row>
    <row r="75" spans="2:4">
      <c r="B75" s="43"/>
      <c r="C75" s="21" t="s">
        <v>32</v>
      </c>
      <c r="D75" s="43">
        <v>8</v>
      </c>
    </row>
    <row r="76" spans="2:4">
      <c r="B76" s="43"/>
      <c r="C76" s="21" t="s">
        <v>33</v>
      </c>
      <c r="D76" s="43">
        <v>31</v>
      </c>
    </row>
  </sheetData>
  <mergeCells count="1">
    <mergeCell ref="B6:D6"/>
  </mergeCells>
  <pageMargins left="1" right="1" top="1" bottom="1" header="0.5" footer="0.5"/>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Estimation Summary</vt:lpstr>
      <vt:lpstr>Coding Effort</vt:lpstr>
      <vt:lpstr>'Coding Effort'!Print_Area</vt:lpstr>
      <vt:lpstr>'Estimation Summary'!Print_Area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Muthyam</dc:creator>
  <cp:lastModifiedBy>rkalakota</cp:lastModifiedBy>
  <cp:lastPrinted>2012-10-18T06:10:39Z</cp:lastPrinted>
  <dcterms:created xsi:type="dcterms:W3CDTF">2009-12-09T04:36:17Z</dcterms:created>
  <dcterms:modified xsi:type="dcterms:W3CDTF">2013-07-04T10:08:03Z</dcterms:modified>
</cp:coreProperties>
</file>