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Post Arrival\1_Fall_22\ECE506\Project\Project1\506 Submissions Project1\project1_v11.0\"/>
    </mc:Choice>
  </mc:AlternateContent>
  <xr:revisionPtr revIDLastSave="0" documentId="13_ncr:1_{2302D12C-AC1C-4FDF-A07E-6DCDD096E02A}" xr6:coauthVersionLast="47" xr6:coauthVersionMax="47" xr10:uidLastSave="{00000000-0000-0000-0000-000000000000}"/>
  <bookViews>
    <workbookView xWindow="-120" yWindow="-120" windowWidth="29040" windowHeight="15840" xr2:uid="{80B31561-E362-4979-8919-7CFA5945A21F}"/>
  </bookViews>
  <sheets>
    <sheet name="All Data Log Scale" sheetId="1" r:id="rId1"/>
    <sheet name="All Data Normal Scale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6" i="3" l="1"/>
  <c r="N94" i="3" s="1"/>
  <c r="M86" i="3"/>
  <c r="M94" i="3" s="1"/>
  <c r="L86" i="3"/>
  <c r="L94" i="3" s="1"/>
  <c r="K86" i="3"/>
  <c r="K94" i="3" s="1"/>
  <c r="J86" i="3"/>
  <c r="J94" i="3" s="1"/>
  <c r="I86" i="3"/>
  <c r="I94" i="3" s="1"/>
  <c r="H86" i="3"/>
  <c r="H94" i="3" s="1"/>
  <c r="G86" i="3"/>
  <c r="G94" i="3" s="1"/>
  <c r="F86" i="3"/>
  <c r="F94" i="3" s="1"/>
  <c r="E86" i="3"/>
  <c r="E94" i="3" s="1"/>
  <c r="D86" i="3"/>
  <c r="D94" i="3" s="1"/>
  <c r="C86" i="3"/>
  <c r="C94" i="3" s="1"/>
  <c r="N85" i="3"/>
  <c r="N93" i="3" s="1"/>
  <c r="M85" i="3"/>
  <c r="M93" i="3" s="1"/>
  <c r="L85" i="3"/>
  <c r="L93" i="3" s="1"/>
  <c r="K85" i="3"/>
  <c r="K93" i="3" s="1"/>
  <c r="J85" i="3"/>
  <c r="J93" i="3" s="1"/>
  <c r="I85" i="3"/>
  <c r="I93" i="3" s="1"/>
  <c r="H85" i="3"/>
  <c r="H93" i="3" s="1"/>
  <c r="G85" i="3"/>
  <c r="G93" i="3" s="1"/>
  <c r="F85" i="3"/>
  <c r="F93" i="3" s="1"/>
  <c r="E85" i="3"/>
  <c r="E93" i="3" s="1"/>
  <c r="D85" i="3"/>
  <c r="D93" i="3" s="1"/>
  <c r="C85" i="3"/>
  <c r="C93" i="3" s="1"/>
  <c r="N84" i="3"/>
  <c r="N92" i="3" s="1"/>
  <c r="M84" i="3"/>
  <c r="M92" i="3" s="1"/>
  <c r="L84" i="3"/>
  <c r="L92" i="3" s="1"/>
  <c r="K84" i="3"/>
  <c r="K92" i="3" s="1"/>
  <c r="J84" i="3"/>
  <c r="J92" i="3" s="1"/>
  <c r="I84" i="3"/>
  <c r="I92" i="3" s="1"/>
  <c r="H84" i="3"/>
  <c r="H92" i="3" s="1"/>
  <c r="G84" i="3"/>
  <c r="G92" i="3" s="1"/>
  <c r="F84" i="3"/>
  <c r="F92" i="3" s="1"/>
  <c r="E84" i="3"/>
  <c r="E92" i="3" s="1"/>
  <c r="D84" i="3"/>
  <c r="D92" i="3" s="1"/>
  <c r="C84" i="3"/>
  <c r="C92" i="3" s="1"/>
  <c r="N83" i="3"/>
  <c r="N91" i="3" s="1"/>
  <c r="M83" i="3"/>
  <c r="M91" i="3" s="1"/>
  <c r="L83" i="3"/>
  <c r="L91" i="3" s="1"/>
  <c r="K83" i="3"/>
  <c r="K91" i="3" s="1"/>
  <c r="J83" i="3"/>
  <c r="J91" i="3" s="1"/>
  <c r="I83" i="3"/>
  <c r="I91" i="3" s="1"/>
  <c r="H83" i="3"/>
  <c r="H91" i="3" s="1"/>
  <c r="G83" i="3"/>
  <c r="G91" i="3" s="1"/>
  <c r="F83" i="3"/>
  <c r="F91" i="3" s="1"/>
  <c r="E83" i="3"/>
  <c r="E91" i="3" s="1"/>
  <c r="D83" i="3"/>
  <c r="D91" i="3" s="1"/>
  <c r="C83" i="3"/>
  <c r="C91" i="3" s="1"/>
  <c r="N54" i="3"/>
  <c r="N62" i="3" s="1"/>
  <c r="M54" i="3"/>
  <c r="M62" i="3" s="1"/>
  <c r="L54" i="3"/>
  <c r="L62" i="3" s="1"/>
  <c r="K54" i="3"/>
  <c r="K62" i="3" s="1"/>
  <c r="J54" i="3"/>
  <c r="J62" i="3" s="1"/>
  <c r="I54" i="3"/>
  <c r="I62" i="3" s="1"/>
  <c r="H54" i="3"/>
  <c r="H62" i="3" s="1"/>
  <c r="G54" i="3"/>
  <c r="G62" i="3" s="1"/>
  <c r="F54" i="3"/>
  <c r="F62" i="3" s="1"/>
  <c r="E54" i="3"/>
  <c r="E62" i="3" s="1"/>
  <c r="D54" i="3"/>
  <c r="D62" i="3" s="1"/>
  <c r="C54" i="3"/>
  <c r="C62" i="3" s="1"/>
  <c r="N53" i="3"/>
  <c r="N61" i="3" s="1"/>
  <c r="M53" i="3"/>
  <c r="M61" i="3" s="1"/>
  <c r="L53" i="3"/>
  <c r="L61" i="3" s="1"/>
  <c r="K53" i="3"/>
  <c r="K61" i="3" s="1"/>
  <c r="J53" i="3"/>
  <c r="J61" i="3" s="1"/>
  <c r="I53" i="3"/>
  <c r="I61" i="3" s="1"/>
  <c r="H53" i="3"/>
  <c r="H61" i="3" s="1"/>
  <c r="G53" i="3"/>
  <c r="G61" i="3" s="1"/>
  <c r="F53" i="3"/>
  <c r="F61" i="3" s="1"/>
  <c r="E53" i="3"/>
  <c r="E61" i="3" s="1"/>
  <c r="D53" i="3"/>
  <c r="C53" i="3"/>
  <c r="D61" i="3" s="1"/>
  <c r="N52" i="3"/>
  <c r="N60" i="3" s="1"/>
  <c r="M52" i="3"/>
  <c r="M60" i="3" s="1"/>
  <c r="L52" i="3"/>
  <c r="L60" i="3" s="1"/>
  <c r="K52" i="3"/>
  <c r="K60" i="3" s="1"/>
  <c r="J52" i="3"/>
  <c r="J60" i="3" s="1"/>
  <c r="I52" i="3"/>
  <c r="I60" i="3" s="1"/>
  <c r="H52" i="3"/>
  <c r="H60" i="3" s="1"/>
  <c r="G52" i="3"/>
  <c r="G60" i="3" s="1"/>
  <c r="F52" i="3"/>
  <c r="F60" i="3" s="1"/>
  <c r="E52" i="3"/>
  <c r="E60" i="3" s="1"/>
  <c r="D52" i="3"/>
  <c r="D60" i="3" s="1"/>
  <c r="C52" i="3"/>
  <c r="C60" i="3" s="1"/>
  <c r="N51" i="3"/>
  <c r="N59" i="3" s="1"/>
  <c r="M51" i="3"/>
  <c r="M59" i="3" s="1"/>
  <c r="L51" i="3"/>
  <c r="L59" i="3" s="1"/>
  <c r="K51" i="3"/>
  <c r="K59" i="3" s="1"/>
  <c r="J51" i="3"/>
  <c r="J59" i="3" s="1"/>
  <c r="I51" i="3"/>
  <c r="I59" i="3" s="1"/>
  <c r="H51" i="3"/>
  <c r="H59" i="3" s="1"/>
  <c r="G51" i="3"/>
  <c r="G59" i="3" s="1"/>
  <c r="F51" i="3"/>
  <c r="F59" i="3" s="1"/>
  <c r="E51" i="3"/>
  <c r="E59" i="3" s="1"/>
  <c r="D51" i="3"/>
  <c r="D59" i="3" s="1"/>
  <c r="C51" i="3"/>
  <c r="C59" i="3" s="1"/>
  <c r="N22" i="3"/>
  <c r="N30" i="3" s="1"/>
  <c r="M22" i="3"/>
  <c r="M30" i="3" s="1"/>
  <c r="L22" i="3"/>
  <c r="L30" i="3" s="1"/>
  <c r="K22" i="3"/>
  <c r="K30" i="3" s="1"/>
  <c r="J22" i="3"/>
  <c r="J30" i="3" s="1"/>
  <c r="I22" i="3"/>
  <c r="I30" i="3" s="1"/>
  <c r="H22" i="3"/>
  <c r="H30" i="3" s="1"/>
  <c r="G22" i="3"/>
  <c r="G30" i="3" s="1"/>
  <c r="F22" i="3"/>
  <c r="F30" i="3" s="1"/>
  <c r="E22" i="3"/>
  <c r="E30" i="3" s="1"/>
  <c r="D22" i="3"/>
  <c r="D30" i="3" s="1"/>
  <c r="C22" i="3"/>
  <c r="C30" i="3" s="1"/>
  <c r="N21" i="3"/>
  <c r="N29" i="3" s="1"/>
  <c r="M21" i="3"/>
  <c r="M29" i="3" s="1"/>
  <c r="L21" i="3"/>
  <c r="L29" i="3" s="1"/>
  <c r="K21" i="3"/>
  <c r="K29" i="3" s="1"/>
  <c r="J21" i="3"/>
  <c r="J29" i="3" s="1"/>
  <c r="I21" i="3"/>
  <c r="I29" i="3" s="1"/>
  <c r="H21" i="3"/>
  <c r="H29" i="3" s="1"/>
  <c r="G21" i="3"/>
  <c r="G29" i="3" s="1"/>
  <c r="F21" i="3"/>
  <c r="F29" i="3" s="1"/>
  <c r="E21" i="3"/>
  <c r="E29" i="3" s="1"/>
  <c r="D21" i="3"/>
  <c r="D29" i="3" s="1"/>
  <c r="C21" i="3"/>
  <c r="C29" i="3" s="1"/>
  <c r="N20" i="3"/>
  <c r="N28" i="3" s="1"/>
  <c r="M20" i="3"/>
  <c r="M28" i="3" s="1"/>
  <c r="L20" i="3"/>
  <c r="L28" i="3" s="1"/>
  <c r="K20" i="3"/>
  <c r="K28" i="3" s="1"/>
  <c r="J20" i="3"/>
  <c r="J28" i="3" s="1"/>
  <c r="I20" i="3"/>
  <c r="I28" i="3" s="1"/>
  <c r="H20" i="3"/>
  <c r="H28" i="3" s="1"/>
  <c r="G20" i="3"/>
  <c r="G28" i="3" s="1"/>
  <c r="F20" i="3"/>
  <c r="F28" i="3" s="1"/>
  <c r="E20" i="3"/>
  <c r="E28" i="3" s="1"/>
  <c r="D20" i="3"/>
  <c r="D28" i="3" s="1"/>
  <c r="C20" i="3"/>
  <c r="C28" i="3" s="1"/>
  <c r="N19" i="3"/>
  <c r="N27" i="3" s="1"/>
  <c r="M19" i="3"/>
  <c r="M27" i="3" s="1"/>
  <c r="L19" i="3"/>
  <c r="L27" i="3" s="1"/>
  <c r="K19" i="3"/>
  <c r="K27" i="3" s="1"/>
  <c r="J19" i="3"/>
  <c r="J27" i="3" s="1"/>
  <c r="I19" i="3"/>
  <c r="I27" i="3" s="1"/>
  <c r="H19" i="3"/>
  <c r="H27" i="3" s="1"/>
  <c r="G19" i="3"/>
  <c r="G27" i="3" s="1"/>
  <c r="F19" i="3"/>
  <c r="F27" i="3" s="1"/>
  <c r="E19" i="3"/>
  <c r="E27" i="3" s="1"/>
  <c r="D19" i="3"/>
  <c r="D27" i="3" s="1"/>
  <c r="C19" i="3"/>
  <c r="C27" i="3" s="1"/>
  <c r="N86" i="1"/>
  <c r="N94" i="1" s="1"/>
  <c r="M86" i="1"/>
  <c r="M94" i="1" s="1"/>
  <c r="L86" i="1"/>
  <c r="L94" i="1" s="1"/>
  <c r="K86" i="1"/>
  <c r="K94" i="1" s="1"/>
  <c r="J86" i="1"/>
  <c r="J94" i="1" s="1"/>
  <c r="I86" i="1"/>
  <c r="I94" i="1" s="1"/>
  <c r="H86" i="1"/>
  <c r="H94" i="1" s="1"/>
  <c r="G86" i="1"/>
  <c r="G94" i="1" s="1"/>
  <c r="F86" i="1"/>
  <c r="F94" i="1" s="1"/>
  <c r="E86" i="1"/>
  <c r="D86" i="1"/>
  <c r="D94" i="1" s="1"/>
  <c r="C86" i="1"/>
  <c r="E94" i="1" s="1"/>
  <c r="N85" i="1"/>
  <c r="N93" i="1" s="1"/>
  <c r="M85" i="1"/>
  <c r="M93" i="1" s="1"/>
  <c r="L85" i="1"/>
  <c r="L93" i="1" s="1"/>
  <c r="K85" i="1"/>
  <c r="K93" i="1" s="1"/>
  <c r="J85" i="1"/>
  <c r="J93" i="1" s="1"/>
  <c r="I85" i="1"/>
  <c r="I93" i="1" s="1"/>
  <c r="H85" i="1"/>
  <c r="H93" i="1" s="1"/>
  <c r="G85" i="1"/>
  <c r="G93" i="1" s="1"/>
  <c r="F85" i="1"/>
  <c r="F93" i="1" s="1"/>
  <c r="E85" i="1"/>
  <c r="D85" i="1"/>
  <c r="D93" i="1" s="1"/>
  <c r="C85" i="1"/>
  <c r="E93" i="1" s="1"/>
  <c r="N84" i="1"/>
  <c r="N92" i="1" s="1"/>
  <c r="M84" i="1"/>
  <c r="M92" i="1" s="1"/>
  <c r="L84" i="1"/>
  <c r="L92" i="1" s="1"/>
  <c r="K84" i="1"/>
  <c r="K92" i="1" s="1"/>
  <c r="J84" i="1"/>
  <c r="J92" i="1" s="1"/>
  <c r="I84" i="1"/>
  <c r="I92" i="1" s="1"/>
  <c r="H84" i="1"/>
  <c r="H92" i="1" s="1"/>
  <c r="G84" i="1"/>
  <c r="G92" i="1" s="1"/>
  <c r="F84" i="1"/>
  <c r="F92" i="1" s="1"/>
  <c r="E84" i="1"/>
  <c r="D84" i="1"/>
  <c r="D92" i="1" s="1"/>
  <c r="C84" i="1"/>
  <c r="E92" i="1" s="1"/>
  <c r="N83" i="1"/>
  <c r="N91" i="1" s="1"/>
  <c r="M83" i="1"/>
  <c r="M91" i="1" s="1"/>
  <c r="L83" i="1"/>
  <c r="L91" i="1" s="1"/>
  <c r="K83" i="1"/>
  <c r="K91" i="1" s="1"/>
  <c r="J83" i="1"/>
  <c r="J91" i="1" s="1"/>
  <c r="I83" i="1"/>
  <c r="I91" i="1" s="1"/>
  <c r="H83" i="1"/>
  <c r="H91" i="1" s="1"/>
  <c r="G83" i="1"/>
  <c r="G91" i="1" s="1"/>
  <c r="F83" i="1"/>
  <c r="F91" i="1" s="1"/>
  <c r="E83" i="1"/>
  <c r="D83" i="1"/>
  <c r="D91" i="1" s="1"/>
  <c r="C83" i="1"/>
  <c r="E91" i="1" s="1"/>
  <c r="N54" i="1"/>
  <c r="N62" i="1" s="1"/>
  <c r="M54" i="1"/>
  <c r="M62" i="1" s="1"/>
  <c r="L54" i="1"/>
  <c r="L62" i="1" s="1"/>
  <c r="K54" i="1"/>
  <c r="K62" i="1" s="1"/>
  <c r="J54" i="1"/>
  <c r="J62" i="1" s="1"/>
  <c r="I54" i="1"/>
  <c r="I62" i="1" s="1"/>
  <c r="H54" i="1"/>
  <c r="H62" i="1" s="1"/>
  <c r="G54" i="1"/>
  <c r="G62" i="1" s="1"/>
  <c r="F54" i="1"/>
  <c r="F62" i="1" s="1"/>
  <c r="E54" i="1"/>
  <c r="D54" i="1"/>
  <c r="D62" i="1" s="1"/>
  <c r="C54" i="1"/>
  <c r="E62" i="1" s="1"/>
  <c r="N53" i="1"/>
  <c r="N61" i="1" s="1"/>
  <c r="M53" i="1"/>
  <c r="M61" i="1" s="1"/>
  <c r="L53" i="1"/>
  <c r="L61" i="1" s="1"/>
  <c r="K53" i="1"/>
  <c r="K61" i="1" s="1"/>
  <c r="J53" i="1"/>
  <c r="J61" i="1" s="1"/>
  <c r="I53" i="1"/>
  <c r="I61" i="1" s="1"/>
  <c r="H53" i="1"/>
  <c r="H61" i="1" s="1"/>
  <c r="G53" i="1"/>
  <c r="G61" i="1" s="1"/>
  <c r="F53" i="1"/>
  <c r="F61" i="1" s="1"/>
  <c r="E53" i="1"/>
  <c r="D53" i="1"/>
  <c r="D61" i="1" s="1"/>
  <c r="C53" i="1"/>
  <c r="E61" i="1" s="1"/>
  <c r="N52" i="1"/>
  <c r="N60" i="1" s="1"/>
  <c r="M52" i="1"/>
  <c r="M60" i="1" s="1"/>
  <c r="L52" i="1"/>
  <c r="L60" i="1" s="1"/>
  <c r="K52" i="1"/>
  <c r="K60" i="1" s="1"/>
  <c r="J52" i="1"/>
  <c r="J60" i="1" s="1"/>
  <c r="I52" i="1"/>
  <c r="I60" i="1" s="1"/>
  <c r="H52" i="1"/>
  <c r="H60" i="1" s="1"/>
  <c r="G52" i="1"/>
  <c r="G60" i="1" s="1"/>
  <c r="F52" i="1"/>
  <c r="F60" i="1" s="1"/>
  <c r="E52" i="1"/>
  <c r="D52" i="1"/>
  <c r="D60" i="1" s="1"/>
  <c r="C52" i="1"/>
  <c r="E60" i="1" s="1"/>
  <c r="N51" i="1"/>
  <c r="N59" i="1" s="1"/>
  <c r="M51" i="1"/>
  <c r="M59" i="1" s="1"/>
  <c r="L51" i="1"/>
  <c r="L59" i="1" s="1"/>
  <c r="K51" i="1"/>
  <c r="K59" i="1" s="1"/>
  <c r="J51" i="1"/>
  <c r="J59" i="1" s="1"/>
  <c r="I51" i="1"/>
  <c r="I59" i="1" s="1"/>
  <c r="H51" i="1"/>
  <c r="H59" i="1" s="1"/>
  <c r="G51" i="1"/>
  <c r="G59" i="1" s="1"/>
  <c r="F51" i="1"/>
  <c r="F59" i="1" s="1"/>
  <c r="E51" i="1"/>
  <c r="D51" i="1"/>
  <c r="D59" i="1" s="1"/>
  <c r="C51" i="1"/>
  <c r="E59" i="1" s="1"/>
  <c r="N22" i="1"/>
  <c r="N30" i="1" s="1"/>
  <c r="M22" i="1"/>
  <c r="M30" i="1" s="1"/>
  <c r="L22" i="1"/>
  <c r="L30" i="1" s="1"/>
  <c r="K22" i="1"/>
  <c r="K30" i="1" s="1"/>
  <c r="J22" i="1"/>
  <c r="J30" i="1" s="1"/>
  <c r="I22" i="1"/>
  <c r="I30" i="1" s="1"/>
  <c r="H22" i="1"/>
  <c r="H30" i="1" s="1"/>
  <c r="G22" i="1"/>
  <c r="G30" i="1" s="1"/>
  <c r="F22" i="1"/>
  <c r="F30" i="1" s="1"/>
  <c r="E22" i="1"/>
  <c r="D22" i="1"/>
  <c r="D30" i="1" s="1"/>
  <c r="C22" i="1"/>
  <c r="E30" i="1" s="1"/>
  <c r="N21" i="1"/>
  <c r="N29" i="1" s="1"/>
  <c r="M21" i="1"/>
  <c r="M29" i="1" s="1"/>
  <c r="L21" i="1"/>
  <c r="L29" i="1" s="1"/>
  <c r="K21" i="1"/>
  <c r="K29" i="1" s="1"/>
  <c r="J21" i="1"/>
  <c r="J29" i="1" s="1"/>
  <c r="I21" i="1"/>
  <c r="I29" i="1" s="1"/>
  <c r="H21" i="1"/>
  <c r="H29" i="1" s="1"/>
  <c r="G21" i="1"/>
  <c r="G29" i="1" s="1"/>
  <c r="F21" i="1"/>
  <c r="F29" i="1" s="1"/>
  <c r="E21" i="1"/>
  <c r="D21" i="1"/>
  <c r="D29" i="1" s="1"/>
  <c r="C21" i="1"/>
  <c r="E29" i="1" s="1"/>
  <c r="N20" i="1"/>
  <c r="N28" i="1" s="1"/>
  <c r="M20" i="1"/>
  <c r="M28" i="1" s="1"/>
  <c r="L20" i="1"/>
  <c r="L28" i="1" s="1"/>
  <c r="K20" i="1"/>
  <c r="K28" i="1" s="1"/>
  <c r="J20" i="1"/>
  <c r="J28" i="1" s="1"/>
  <c r="I20" i="1"/>
  <c r="I28" i="1" s="1"/>
  <c r="H20" i="1"/>
  <c r="H28" i="1" s="1"/>
  <c r="G20" i="1"/>
  <c r="G28" i="1" s="1"/>
  <c r="F20" i="1"/>
  <c r="F28" i="1" s="1"/>
  <c r="E20" i="1"/>
  <c r="D20" i="1"/>
  <c r="D28" i="1" s="1"/>
  <c r="C20" i="1"/>
  <c r="E28" i="1" s="1"/>
  <c r="N19" i="1"/>
  <c r="N27" i="1" s="1"/>
  <c r="M19" i="1"/>
  <c r="M27" i="1" s="1"/>
  <c r="L19" i="1"/>
  <c r="L27" i="1" s="1"/>
  <c r="K19" i="1"/>
  <c r="K27" i="1" s="1"/>
  <c r="J19" i="1"/>
  <c r="J27" i="1" s="1"/>
  <c r="I19" i="1"/>
  <c r="I27" i="1" s="1"/>
  <c r="H19" i="1"/>
  <c r="H27" i="1" s="1"/>
  <c r="G19" i="1"/>
  <c r="G27" i="1" s="1"/>
  <c r="F19" i="1"/>
  <c r="F27" i="1" s="1"/>
  <c r="E19" i="1"/>
  <c r="D19" i="1"/>
  <c r="D27" i="1" s="1"/>
  <c r="C19" i="1"/>
  <c r="E27" i="1" s="1"/>
  <c r="C61" i="3" l="1"/>
  <c r="C27" i="1"/>
  <c r="C28" i="1"/>
  <c r="C29" i="1"/>
  <c r="C30" i="1"/>
  <c r="C59" i="1"/>
  <c r="C60" i="1"/>
  <c r="C61" i="1"/>
  <c r="C62" i="1"/>
  <c r="C91" i="1"/>
  <c r="C92" i="1"/>
  <c r="C93" i="1"/>
  <c r="C94" i="1"/>
</calcChain>
</file>

<file path=xl/sharedStrings.xml><?xml version="1.0" encoding="utf-8"?>
<sst xmlns="http://schemas.openxmlformats.org/spreadsheetml/2006/main" count="238" uniqueCount="47">
  <si>
    <t>Vector Addition</t>
  </si>
  <si>
    <t>Serial</t>
  </si>
  <si>
    <t>OpenMP (Guided)</t>
  </si>
  <si>
    <t>MPI</t>
  </si>
  <si>
    <t>Hybrid (guided n= 4)</t>
  </si>
  <si>
    <t>n=&gt;</t>
  </si>
  <si>
    <t xml:space="preserve">n=4  </t>
  </si>
  <si>
    <t>Large</t>
  </si>
  <si>
    <t>406 27 0</t>
  </si>
  <si>
    <t>506 27 0</t>
  </si>
  <si>
    <t>Medium</t>
  </si>
  <si>
    <t>406 17 0</t>
  </si>
  <si>
    <t>506 17 0</t>
  </si>
  <si>
    <t>Small</t>
  </si>
  <si>
    <t>406 13 0</t>
  </si>
  <si>
    <t>506 13 0</t>
  </si>
  <si>
    <t>Debug</t>
  </si>
  <si>
    <t>406 4 0</t>
  </si>
  <si>
    <t>506 4 0</t>
  </si>
  <si>
    <t>Vector Addition Average</t>
  </si>
  <si>
    <t>Vector Addition Normalization (Log Scale)</t>
  </si>
  <si>
    <t>Matrix Addition</t>
  </si>
  <si>
    <t>406 13 14</t>
  </si>
  <si>
    <t>506 13 14</t>
  </si>
  <si>
    <t>406 8 9</t>
  </si>
  <si>
    <t>506 8 9</t>
  </si>
  <si>
    <t>406 6 7</t>
  </si>
  <si>
    <t>506 6 7</t>
  </si>
  <si>
    <t>406 4 4</t>
  </si>
  <si>
    <t>506 4 4</t>
  </si>
  <si>
    <t>Matrix Addition Average</t>
  </si>
  <si>
    <t>Matrix Addition Normalization (Log Scale)</t>
  </si>
  <si>
    <t>Matrix Multiplication</t>
  </si>
  <si>
    <t>406 14 13</t>
  </si>
  <si>
    <t>506 9 8</t>
  </si>
  <si>
    <t>406 7 6</t>
  </si>
  <si>
    <t>406 3 4</t>
  </si>
  <si>
    <t>506 4 3</t>
  </si>
  <si>
    <t>Matrix Multiplication Average</t>
  </si>
  <si>
    <t>Hybrid (guided n= 8)</t>
  </si>
  <si>
    <t>Matrix Multiplication Normalization (Log Scale)</t>
  </si>
  <si>
    <t>Vector Addition Normalization</t>
  </si>
  <si>
    <t>Matrix Addition Normalization</t>
  </si>
  <si>
    <t>Matrix Multiplication Normalization</t>
  </si>
  <si>
    <t>2a</t>
  </si>
  <si>
    <t>2b</t>
  </si>
  <si>
    <t>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</si>
</sst>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Execution time for OpenMP implementation of Vector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36287157160966E-2"/>
          <c:y val="5.5773109180888576E-2"/>
          <c:w val="0.88938320690041672"/>
          <c:h val="0.79345721524027102"/>
        </c:manualLayout>
      </c:layout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('All Data Log Scale'!$A$29:$B$29,'All Data Log Scale'!$A$28:$B$28,'All Data Log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Scale'!$D$29,'All Data Log Scale'!$D$28,'All Data Log Scale'!$D$27)</c:f>
              <c:numCache>
                <c:formatCode>General</c:formatCode>
                <c:ptCount val="3"/>
                <c:pt idx="0">
                  <c:v>5.0656533756055167E-2</c:v>
                </c:pt>
                <c:pt idx="1">
                  <c:v>-6.8422321351528106E-2</c:v>
                </c:pt>
                <c:pt idx="2">
                  <c:v>-9.2018295035173475E-3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9-48D3-848E-EFC1DF7FDADE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('All Data Log Scale'!$A$29:$B$29,'All Data Log Scale'!$A$28:$B$28,'All Data Log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Scale'!$E$29,'All Data Log Scale'!$E$28,'All Data Log Scale'!$E$27)</c:f>
              <c:numCache>
                <c:formatCode>General</c:formatCode>
                <c:ptCount val="3"/>
                <c:pt idx="0">
                  <c:v>2.5905978770542588</c:v>
                </c:pt>
                <c:pt idx="1">
                  <c:v>1.1737077065080497</c:v>
                </c:pt>
                <c:pt idx="2">
                  <c:v>-1.8447788048697651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9-48D3-848E-EFC1DF7FDADE}"/>
            </c:ext>
          </c:extLst>
        </c:ser>
        <c:ser>
          <c:idx val="2"/>
          <c:order val="2"/>
          <c:tx>
            <c:v>4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('All Data Log Scale'!$A$29:$B$29,'All Data Log Scale'!$A$28:$B$28,'All Data Log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Scale'!$F$29,'All Data Log Scale'!$F$28,'All Data Log Scale'!$F$27)</c:f>
              <c:numCache>
                <c:formatCode>General</c:formatCode>
                <c:ptCount val="3"/>
                <c:pt idx="0">
                  <c:v>0.60114107404751249</c:v>
                </c:pt>
                <c:pt idx="1">
                  <c:v>-0.28298378539304653</c:v>
                </c:pt>
                <c:pt idx="2">
                  <c:v>-5.7419479881760986E-2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9-48D3-848E-EFC1DF7FDADE}"/>
            </c:ext>
          </c:extLst>
        </c:ser>
        <c:ser>
          <c:idx val="3"/>
          <c:order val="3"/>
          <c:tx>
            <c:v>8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('All Data Log Scale'!$A$29:$B$29,'All Data Log Scale'!$A$28:$B$28,'All Data Log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Scale'!$G$29,'All Data Log Scale'!$G$28,'All Data Log Scale'!$G$27)</c:f>
              <c:numCache>
                <c:formatCode>General</c:formatCode>
                <c:ptCount val="3"/>
                <c:pt idx="0">
                  <c:v>1.8210199063007613</c:v>
                </c:pt>
                <c:pt idx="1">
                  <c:v>-0.29421903741617494</c:v>
                </c:pt>
                <c:pt idx="2">
                  <c:v>-0.43782876980034469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49-48D3-848E-EFC1DF7FDADE}"/>
            </c:ext>
          </c:extLst>
        </c:ser>
        <c:ser>
          <c:idx val="4"/>
          <c:order val="4"/>
          <c:tx>
            <c:v>16 Threads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('All Data Log Scale'!$A$29:$B$29,'All Data Log Scale'!$A$28:$B$28,'All Data Log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Scale'!$H$29,'All Data Log Scale'!$H$28,'All Data Log Scale'!$H$27)</c:f>
              <c:numCache>
                <c:formatCode>General</c:formatCode>
                <c:ptCount val="3"/>
                <c:pt idx="0">
                  <c:v>2.6460945380903835</c:v>
                </c:pt>
                <c:pt idx="1">
                  <c:v>0.71204739987754917</c:v>
                </c:pt>
                <c:pt idx="2">
                  <c:v>-0.41526261460966846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49-48D3-848E-EFC1DF7FD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643103"/>
        <c:axId val="1811633119"/>
      </c:barChart>
      <c:catAx>
        <c:axId val="181164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Different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3119"/>
        <c:crosses val="autoZero"/>
        <c:auto val="1"/>
        <c:lblAlgn val="ctr"/>
        <c:lblOffset val="100"/>
        <c:noMultiLvlLbl val="0"/>
      </c:catAx>
      <c:valAx>
        <c:axId val="1811633119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Normalized Execution Time (Log</a:t>
                </a:r>
                <a:r>
                  <a:rPr lang="en-IN" sz="1050" b="1" baseline="0"/>
                  <a:t> Scale)</a:t>
                </a:r>
                <a:endParaRPr lang="en-IN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execution time for OpenMP implementation of Vector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Scale'!$A$29:$B$29,'All Data Normal Scale'!$A$28:$B$28,'All Data Normal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Scale'!$D$29,'All Data Normal Scale'!$D$28,'All Data Normal Scale'!$D$27)</c:f>
              <c:numCache>
                <c:formatCode>General</c:formatCode>
                <c:ptCount val="3"/>
                <c:pt idx="0">
                  <c:v>1.1237159201973879</c:v>
                </c:pt>
                <c:pt idx="1">
                  <c:v>0.85423562378939277</c:v>
                </c:pt>
                <c:pt idx="2">
                  <c:v>0.97903489316918535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5-4B03-916B-C77D293502D1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Scale'!$A$29:$B$29,'All Data Normal Scale'!$A$28:$B$28,'All Data Normal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Scale'!$E$29,'All Data Normal Scale'!$E$28,'All Data Normal Scale'!$E$27)</c:f>
              <c:numCache>
                <c:formatCode>General</c:formatCode>
                <c:ptCount val="3"/>
                <c:pt idx="0">
                  <c:v>3.1227453848309419</c:v>
                </c:pt>
                <c:pt idx="1">
                  <c:v>0.652155911427452</c:v>
                </c:pt>
                <c:pt idx="2">
                  <c:v>0.51998750127212534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5-4B03-916B-C77D293502D1}"/>
            </c:ext>
          </c:extLst>
        </c:ser>
        <c:ser>
          <c:idx val="2"/>
          <c:order val="2"/>
          <c:tx>
            <c:v>4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Scale'!$A$29:$B$29,'All Data Normal Scale'!$A$28:$B$28,'All Data Normal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Scale'!$F$29,'All Data Normal Scale'!$F$28,'All Data Normal Scale'!$F$27)</c:f>
              <c:numCache>
                <c:formatCode>General</c:formatCode>
                <c:ptCount val="3"/>
                <c:pt idx="0">
                  <c:v>3.9915454067021621</c:v>
                </c:pt>
                <c:pt idx="1">
                  <c:v>0.5212141705398684</c:v>
                </c:pt>
                <c:pt idx="2">
                  <c:v>0.87615414542985481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E5-4B03-916B-C77D293502D1}"/>
            </c:ext>
          </c:extLst>
        </c:ser>
        <c:ser>
          <c:idx val="3"/>
          <c:order val="3"/>
          <c:tx>
            <c:v>8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Scale'!$A$29:$B$29,'All Data Normal Scale'!$A$28:$B$28,'All Data Normal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Scale'!$G$29,'All Data Normal Scale'!$G$28,'All Data Normal Scale'!$G$27)</c:f>
              <c:numCache>
                <c:formatCode>General</c:formatCode>
                <c:ptCount val="3"/>
                <c:pt idx="0">
                  <c:v>66.224685772088222</c:v>
                </c:pt>
                <c:pt idx="1">
                  <c:v>0.50790321580208708</c:v>
                </c:pt>
                <c:pt idx="2">
                  <c:v>0.36489778758645769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E5-4B03-916B-C77D293502D1}"/>
            </c:ext>
          </c:extLst>
        </c:ser>
        <c:ser>
          <c:idx val="4"/>
          <c:order val="4"/>
          <c:tx>
            <c:v>16 Threads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Scale'!$A$29:$B$29,'All Data Normal Scale'!$A$28:$B$28,'All Data Normal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Scale'!$H$29,'All Data Normal Scale'!$H$28,'All Data Normal Scale'!$H$27)</c:f>
              <c:numCache>
                <c:formatCode>General</c:formatCode>
                <c:ptCount val="3"/>
                <c:pt idx="0">
                  <c:v>442.68472637053947</c:v>
                </c:pt>
                <c:pt idx="1">
                  <c:v>5.1528488086486144</c:v>
                </c:pt>
                <c:pt idx="2">
                  <c:v>0.38435929258419377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E5-4B03-916B-C77D293502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1643103"/>
        <c:axId val="1811633119"/>
      </c:barChart>
      <c:catAx>
        <c:axId val="181164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Different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3119"/>
        <c:crosses val="autoZero"/>
        <c:auto val="1"/>
        <c:lblAlgn val="ctr"/>
        <c:lblOffset val="100"/>
        <c:noMultiLvlLbl val="0"/>
      </c:catAx>
      <c:valAx>
        <c:axId val="1811633119"/>
        <c:scaling>
          <c:orientation val="minMax"/>
          <c:max val="5.5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Normalized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116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cap="all" normalizeH="0" baseline="0">
                <a:effectLst/>
              </a:rPr>
              <a:t>execution time for mpi implementation of </a:t>
            </a:r>
            <a:r>
              <a:rPr lang="en-IN"/>
              <a:t>Vector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Rank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Scale'!$A$29:$B$29,'All Data Normal Scale'!$A$28:$B$28,'All Data Normal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Scale'!$I$29,'All Data Normal Scale'!$I$28,'All Data Normal Scale'!$I$27)</c:f>
              <c:numCache>
                <c:formatCode>General</c:formatCode>
                <c:ptCount val="3"/>
                <c:pt idx="0">
                  <c:v>5.7849307297469093</c:v>
                </c:pt>
                <c:pt idx="1">
                  <c:v>4.5933691764245879</c:v>
                </c:pt>
                <c:pt idx="2">
                  <c:v>1.1425948309922098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8-4969-9E11-FAD143E0E2EE}"/>
            </c:ext>
          </c:extLst>
        </c:ser>
        <c:ser>
          <c:idx val="1"/>
          <c:order val="1"/>
          <c:tx>
            <c:v>2 Ranks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Scale'!$A$29:$B$29,'All Data Normal Scale'!$A$28:$B$28,'All Data Normal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Scale'!$J$29,'All Data Normal Scale'!$J$28,'All Data Normal Scale'!$J$27)</c:f>
              <c:numCache>
                <c:formatCode>General</c:formatCode>
                <c:ptCount val="3"/>
                <c:pt idx="0">
                  <c:v>517.49433740456971</c:v>
                </c:pt>
                <c:pt idx="1">
                  <c:v>175.48965836175802</c:v>
                </c:pt>
                <c:pt idx="2">
                  <c:v>2.1917499863441012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8-4969-9E11-FAD143E0E2EE}"/>
            </c:ext>
          </c:extLst>
        </c:ser>
        <c:ser>
          <c:idx val="2"/>
          <c:order val="2"/>
          <c:tx>
            <c:v>4 Ranks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Scale'!$A$29:$B$29,'All Data Normal Scale'!$A$28:$B$28,'All Data Normal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Scale'!$K$29,'All Data Normal Scale'!$K$28,'All Data Normal Scale'!$K$27)</c:f>
              <c:numCache>
                <c:formatCode>General</c:formatCode>
                <c:ptCount val="3"/>
                <c:pt idx="0">
                  <c:v>813.04981853722563</c:v>
                </c:pt>
                <c:pt idx="1">
                  <c:v>240.71907630453768</c:v>
                </c:pt>
                <c:pt idx="2">
                  <c:v>2.0797751851528168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8-4969-9E11-FAD143E0E2EE}"/>
            </c:ext>
          </c:extLst>
        </c:ser>
        <c:ser>
          <c:idx val="3"/>
          <c:order val="3"/>
          <c:tx>
            <c:v>8 Ranks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Scale'!$A$29:$B$29,'All Data Normal Scale'!$A$28:$B$28,'All Data Normal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Scale'!$L$29,'All Data Normal Scale'!$L$28,'All Data Normal Scale'!$L$27)</c:f>
              <c:numCache>
                <c:formatCode>General</c:formatCode>
                <c:ptCount val="3"/>
                <c:pt idx="0">
                  <c:v>915.89580414322916</c:v>
                </c:pt>
                <c:pt idx="1">
                  <c:v>282.93337456257183</c:v>
                </c:pt>
                <c:pt idx="2">
                  <c:v>3.8462953193192511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48-4969-9E11-FAD143E0E2EE}"/>
            </c:ext>
          </c:extLst>
        </c:ser>
        <c:ser>
          <c:idx val="4"/>
          <c:order val="4"/>
          <c:tx>
            <c:v>16 Ranks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Scale'!$A$29:$B$29,'All Data Normal Scale'!$A$28:$B$28,'All Data Normal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Scale'!$M$29,'All Data Normal Scale'!$M$28,'All Data Normal Scale'!$M$27)</c:f>
              <c:numCache>
                <c:formatCode>General</c:formatCode>
                <c:ptCount val="3"/>
                <c:pt idx="0">
                  <c:v>484.86011988162204</c:v>
                </c:pt>
                <c:pt idx="1">
                  <c:v>579.88394867928162</c:v>
                </c:pt>
                <c:pt idx="2">
                  <c:v>3.8717557177434805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48-4969-9E11-FAD143E0E2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1643103"/>
        <c:axId val="1811633119"/>
      </c:barChart>
      <c:catAx>
        <c:axId val="181164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Different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3119"/>
        <c:crosses val="autoZero"/>
        <c:auto val="1"/>
        <c:lblAlgn val="ctr"/>
        <c:lblOffset val="100"/>
        <c:noMultiLvlLbl val="0"/>
      </c:catAx>
      <c:valAx>
        <c:axId val="181163311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Normalized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116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cap="all" normalizeH="0" baseline="0">
                <a:effectLst/>
              </a:rPr>
              <a:t>execution time for OpenMP implementation of </a:t>
            </a:r>
            <a:r>
              <a:rPr lang="en-IN"/>
              <a:t>Matrix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Scale'!$A$61:$B$61,'All Data Normal Scale'!$A$60:$B$60,'All Data Normal Scale'!$A$59:$B$59)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Scale'!$D$61,'All Data Normal Scale'!$D$60,'All Data Normal Scale'!$D$59)</c:f>
              <c:numCache>
                <c:formatCode>General</c:formatCode>
                <c:ptCount val="3"/>
                <c:pt idx="0">
                  <c:v>1.6682112767336359</c:v>
                </c:pt>
                <c:pt idx="1">
                  <c:v>1.1734494257722032</c:v>
                </c:pt>
                <c:pt idx="2">
                  <c:v>1.178334625463562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B-456B-9315-1F7A9ABDCC6E}"/>
            </c:ext>
          </c:extLst>
        </c:ser>
        <c:ser>
          <c:idx val="1"/>
          <c:order val="1"/>
          <c:tx>
            <c:v>2 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Scale'!$A$61:$B$61,'All Data Normal Scale'!$A$60:$B$60,'All Data Normal Scale'!$A$59:$B$59)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Scale'!$E$61,'All Data Normal Scale'!$E$60,'All Data Normal Scale'!$E$59)</c:f>
              <c:numCache>
                <c:formatCode>General</c:formatCode>
                <c:ptCount val="3"/>
                <c:pt idx="0">
                  <c:v>11.641121192482178</c:v>
                </c:pt>
                <c:pt idx="1">
                  <c:v>1.050864724187605</c:v>
                </c:pt>
                <c:pt idx="2">
                  <c:v>1.1801783690196206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B-456B-9315-1F7A9ABDCC6E}"/>
            </c:ext>
          </c:extLst>
        </c:ser>
        <c:ser>
          <c:idx val="2"/>
          <c:order val="2"/>
          <c:tx>
            <c:v>4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Scale'!$A$61:$B$61,'All Data Normal Scale'!$A$60:$B$60,'All Data Normal Scale'!$A$59:$B$59)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Scale'!$F$61,'All Data Normal Scale'!$F$60,'All Data Normal Scale'!$F$59)</c:f>
              <c:numCache>
                <c:formatCode>General</c:formatCode>
                <c:ptCount val="3"/>
                <c:pt idx="0">
                  <c:v>14.38943616331821</c:v>
                </c:pt>
                <c:pt idx="1">
                  <c:v>1.2033044959290711</c:v>
                </c:pt>
                <c:pt idx="2">
                  <c:v>0.22349355094630982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B-456B-9315-1F7A9ABDCC6E}"/>
            </c:ext>
          </c:extLst>
        </c:ser>
        <c:ser>
          <c:idx val="3"/>
          <c:order val="3"/>
          <c:tx>
            <c:v>8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Scale'!$A$61:$B$61,'All Data Normal Scale'!$A$60:$B$60,'All Data Normal Scale'!$A$59:$B$59)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Scale'!$G$61,'All Data Normal Scale'!$G$60,'All Data Normal Scale'!$G$59)</c:f>
              <c:numCache>
                <c:formatCode>General</c:formatCode>
                <c:ptCount val="3"/>
                <c:pt idx="0">
                  <c:v>292.75505508749194</c:v>
                </c:pt>
                <c:pt idx="1">
                  <c:v>1.9379483791893162</c:v>
                </c:pt>
                <c:pt idx="2">
                  <c:v>0.22078081159068511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B-456B-9315-1F7A9ABDCC6E}"/>
            </c:ext>
          </c:extLst>
        </c:ser>
        <c:ser>
          <c:idx val="4"/>
          <c:order val="4"/>
          <c:tx>
            <c:v>16 Threads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Scale'!$A$61:$B$61,'All Data Normal Scale'!$A$60:$B$60,'All Data Normal Scale'!$A$59:$B$59)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Scale'!$H$61,'All Data Normal Scale'!$H$60,'All Data Normal Scale'!$H$59)</c:f>
              <c:numCache>
                <c:formatCode>General</c:formatCode>
                <c:ptCount val="3"/>
                <c:pt idx="0">
                  <c:v>1762.819961114712</c:v>
                </c:pt>
                <c:pt idx="1">
                  <c:v>128.41736292947704</c:v>
                </c:pt>
                <c:pt idx="2">
                  <c:v>0.35806514724005334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B-456B-9315-1F7A9ABDCC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1643103"/>
        <c:axId val="1811633119"/>
      </c:barChart>
      <c:catAx>
        <c:axId val="181164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Different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3119"/>
        <c:crosses val="autoZero"/>
        <c:auto val="1"/>
        <c:lblAlgn val="ctr"/>
        <c:lblOffset val="100"/>
        <c:noMultiLvlLbl val="0"/>
      </c:catAx>
      <c:valAx>
        <c:axId val="1811633119"/>
        <c:scaling>
          <c:orientation val="minMax"/>
          <c:max val="6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Normalized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116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cap="all" normalizeH="0" baseline="0">
                <a:effectLst/>
              </a:rPr>
              <a:t>execution time for mpi implementation of </a:t>
            </a:r>
            <a:r>
              <a:rPr lang="en-IN"/>
              <a:t>Matrix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Rank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Scale'!$A$61:$B$61,'All Data Normal Scale'!$A$60:$B$60,'All Data Normal Scale'!$A$59:$B$59)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Scale'!$I$61,'All Data Normal Scale'!$I$60,'All Data Normal Scale'!$I$59)</c:f>
              <c:numCache>
                <c:formatCode>General</c:formatCode>
                <c:ptCount val="3"/>
                <c:pt idx="0">
                  <c:v>3.4124432922877519</c:v>
                </c:pt>
                <c:pt idx="1">
                  <c:v>1.0095680756404848</c:v>
                </c:pt>
                <c:pt idx="2">
                  <c:v>0.44715708116318753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5-4686-81E5-4C692A8A1375}"/>
            </c:ext>
          </c:extLst>
        </c:ser>
        <c:ser>
          <c:idx val="1"/>
          <c:order val="1"/>
          <c:tx>
            <c:v>2 Ranks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Scale'!$A$61:$B$61,'All Data Normal Scale'!$A$60:$B$60,'All Data Normal Scale'!$A$59:$B$59)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Scale'!$J$61,'All Data Normal Scale'!$J$60,'All Data Normal Scale'!$J$59)</c:f>
              <c:numCache>
                <c:formatCode>General</c:formatCode>
                <c:ptCount val="3"/>
                <c:pt idx="0">
                  <c:v>26.813998703823721</c:v>
                </c:pt>
                <c:pt idx="1">
                  <c:v>13.235725484890208</c:v>
                </c:pt>
                <c:pt idx="2">
                  <c:v>3.3412941380620231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5-4686-81E5-4C692A8A1375}"/>
            </c:ext>
          </c:extLst>
        </c:ser>
        <c:ser>
          <c:idx val="2"/>
          <c:order val="2"/>
          <c:tx>
            <c:v>4 Ranks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Scale'!$A$61:$B$61,'All Data Normal Scale'!$A$60:$B$60,'All Data Normal Scale'!$A$59:$B$59)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Scale'!$K$61,'All Data Normal Scale'!$K$60,'All Data Normal Scale'!$K$59)</c:f>
              <c:numCache>
                <c:formatCode>General</c:formatCode>
                <c:ptCount val="3"/>
                <c:pt idx="0">
                  <c:v>23.041834089436165</c:v>
                </c:pt>
                <c:pt idx="1">
                  <c:v>14.771036316028237</c:v>
                </c:pt>
                <c:pt idx="2">
                  <c:v>4.924274950293416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E5-4686-81E5-4C692A8A1375}"/>
            </c:ext>
          </c:extLst>
        </c:ser>
        <c:ser>
          <c:idx val="3"/>
          <c:order val="3"/>
          <c:tx>
            <c:v>8 Ranks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Scale'!$A$61:$B$61,'All Data Normal Scale'!$A$60:$B$60,'All Data Normal Scale'!$A$59:$B$59)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Scale'!$L$61,'All Data Normal Scale'!$L$60,'All Data Normal Scale'!$L$59)</c:f>
              <c:numCache>
                <c:formatCode>General</c:formatCode>
                <c:ptCount val="3"/>
                <c:pt idx="0">
                  <c:v>95.890408295528189</c:v>
                </c:pt>
                <c:pt idx="1">
                  <c:v>22.645392249715474</c:v>
                </c:pt>
                <c:pt idx="2">
                  <c:v>6.0245534597814734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E5-4686-81E5-4C692A8A1375}"/>
            </c:ext>
          </c:extLst>
        </c:ser>
        <c:ser>
          <c:idx val="4"/>
          <c:order val="4"/>
          <c:tx>
            <c:v>16 Ranks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Scale'!$A$61:$B$61,'All Data Normal Scale'!$A$60:$B$60,'All Data Normal Scale'!$A$59:$B$59)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Scale'!$M$61,'All Data Normal Scale'!$M$60,'All Data Normal Scale'!$M$59)</c:f>
              <c:numCache>
                <c:formatCode>General</c:formatCode>
                <c:ptCount val="3"/>
                <c:pt idx="0">
                  <c:v>103.55664290343486</c:v>
                </c:pt>
                <c:pt idx="1">
                  <c:v>33.617533247908831</c:v>
                </c:pt>
                <c:pt idx="2">
                  <c:v>6.0872362214066982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E5-4686-81E5-4C692A8A13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1643103"/>
        <c:axId val="1811633119"/>
      </c:barChart>
      <c:catAx>
        <c:axId val="181164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Different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3119"/>
        <c:crosses val="autoZero"/>
        <c:auto val="1"/>
        <c:lblAlgn val="ctr"/>
        <c:lblOffset val="100"/>
        <c:noMultiLvlLbl val="0"/>
      </c:catAx>
      <c:valAx>
        <c:axId val="181163311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Normalized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116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cap="all" normalizeH="0" baseline="0">
                <a:effectLst/>
              </a:rPr>
              <a:t>execution time for OpenMP implementation of </a:t>
            </a:r>
            <a:r>
              <a:rPr lang="en-IN"/>
              <a:t>Matrix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Scale'!$A$93:$B$93,'All Data Normal Scale'!$A$92:$B$92,'All Data Normal Scale'!$A$91:$B$91)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Scale'!$D$93,'All Data Normal Scale'!$D$92,'All Data Normal Scale'!$D$91)</c:f>
              <c:numCache>
                <c:formatCode>General</c:formatCode>
                <c:ptCount val="3"/>
                <c:pt idx="0">
                  <c:v>12.216728818262418</c:v>
                </c:pt>
                <c:pt idx="1">
                  <c:v>6.9146328645552959</c:v>
                </c:pt>
                <c:pt idx="2">
                  <c:v>0.95510937248079331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0-40B1-BE7F-3EDD1A0415C9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Scale'!$A$93:$B$93,'All Data Normal Scale'!$A$92:$B$92,'All Data Normal Scale'!$A$91:$B$91)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Scale'!$E$93,'All Data Normal Scale'!$E$92,'All Data Normal Scale'!$E$91)</c:f>
              <c:numCache>
                <c:formatCode>General</c:formatCode>
                <c:ptCount val="3"/>
                <c:pt idx="0">
                  <c:v>8.350122740136074</c:v>
                </c:pt>
                <c:pt idx="1">
                  <c:v>3.8170633844889714</c:v>
                </c:pt>
                <c:pt idx="2">
                  <c:v>0.56008570854147155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0-40B1-BE7F-3EDD1A0415C9}"/>
            </c:ext>
          </c:extLst>
        </c:ser>
        <c:ser>
          <c:idx val="2"/>
          <c:order val="2"/>
          <c:tx>
            <c:v>4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Scale'!$A$93:$B$93,'All Data Normal Scale'!$A$92:$B$92,'All Data Normal Scale'!$A$91:$B$91)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Scale'!$F$93,'All Data Normal Scale'!$F$92,'All Data Normal Scale'!$F$91)</c:f>
              <c:numCache>
                <c:formatCode>General</c:formatCode>
                <c:ptCount val="3"/>
                <c:pt idx="0">
                  <c:v>5.338183059250758</c:v>
                </c:pt>
                <c:pt idx="1">
                  <c:v>2.1285400950971813</c:v>
                </c:pt>
                <c:pt idx="2">
                  <c:v>0.26618914702143115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0-40B1-BE7F-3EDD1A0415C9}"/>
            </c:ext>
          </c:extLst>
        </c:ser>
        <c:ser>
          <c:idx val="3"/>
          <c:order val="3"/>
          <c:tx>
            <c:v>8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Scale'!$A$93:$B$93,'All Data Normal Scale'!$A$92:$B$92,'All Data Normal Scale'!$A$91:$B$91)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Scale'!$G$93,'All Data Normal Scale'!$G$92,'All Data Normal Scale'!$G$91)</c:f>
              <c:numCache>
                <c:formatCode>General</c:formatCode>
                <c:ptCount val="3"/>
                <c:pt idx="0">
                  <c:v>4.7434053402352694</c:v>
                </c:pt>
                <c:pt idx="1">
                  <c:v>1.2890290514319327</c:v>
                </c:pt>
                <c:pt idx="2">
                  <c:v>0.17373914735576107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20-40B1-BE7F-3EDD1A0415C9}"/>
            </c:ext>
          </c:extLst>
        </c:ser>
        <c:ser>
          <c:idx val="4"/>
          <c:order val="4"/>
          <c:tx>
            <c:v>16 Threads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Scale'!$A$93:$B$93,'All Data Normal Scale'!$A$92:$B$92,'All Data Normal Scale'!$A$91:$B$91)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Scale'!$H$93,'All Data Normal Scale'!$H$92,'All Data Normal Scale'!$H$91)</c:f>
              <c:numCache>
                <c:formatCode>General</c:formatCode>
                <c:ptCount val="3"/>
                <c:pt idx="0">
                  <c:v>14.875924660083786</c:v>
                </c:pt>
                <c:pt idx="1">
                  <c:v>0.90165689890206302</c:v>
                </c:pt>
                <c:pt idx="2">
                  <c:v>8.7649108254420099E-2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20-40B1-BE7F-3EDD1A0415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1643103"/>
        <c:axId val="1811633119"/>
      </c:barChart>
      <c:catAx>
        <c:axId val="181164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Different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3119"/>
        <c:crosses val="autoZero"/>
        <c:auto val="1"/>
        <c:lblAlgn val="ctr"/>
        <c:lblOffset val="100"/>
        <c:noMultiLvlLbl val="0"/>
      </c:catAx>
      <c:valAx>
        <c:axId val="1811633119"/>
        <c:scaling>
          <c:orientation val="minMax"/>
          <c:max val="6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Normalized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116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cap="all" normalizeH="0" baseline="0">
                <a:effectLst/>
              </a:rPr>
              <a:t>execution time for mpi implementation of </a:t>
            </a:r>
            <a:r>
              <a:rPr lang="en-IN"/>
              <a:t>Matrix </a:t>
            </a:r>
            <a:r>
              <a:rPr lang="en-IN" sz="1600" b="1" i="0" u="none" strike="noStrike" cap="all" normalizeH="0" baseline="0">
                <a:effectLst/>
              </a:rPr>
              <a:t>MULtiplication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Rank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Scale'!$A$93:$B$93,'All Data Normal Scale'!$A$92:$B$92,'All Data Normal Scale'!$A$91:$B$91)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Scale'!$I$93,'All Data Normal Scale'!$I$92,'All Data Normal Scale'!$I$91)</c:f>
              <c:numCache>
                <c:formatCode>General</c:formatCode>
                <c:ptCount val="3"/>
                <c:pt idx="0">
                  <c:v>0.99843565545359714</c:v>
                </c:pt>
                <c:pt idx="1">
                  <c:v>0.68664616808156509</c:v>
                </c:pt>
                <c:pt idx="2">
                  <c:v>0.51500200219644821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2-47C8-B6DD-D3830B5229D3}"/>
            </c:ext>
          </c:extLst>
        </c:ser>
        <c:ser>
          <c:idx val="1"/>
          <c:order val="1"/>
          <c:tx>
            <c:v>2 Ranks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Scale'!$A$93:$B$93,'All Data Normal Scale'!$A$92:$B$92,'All Data Normal Scale'!$A$91:$B$91)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Scale'!$J$93,'All Data Normal Scale'!$J$92,'All Data Normal Scale'!$J$91)</c:f>
              <c:numCache>
                <c:formatCode>General</c:formatCode>
                <c:ptCount val="3"/>
                <c:pt idx="0">
                  <c:v>1.0824697693800343</c:v>
                </c:pt>
                <c:pt idx="1">
                  <c:v>0.56728668952407868</c:v>
                </c:pt>
                <c:pt idx="2">
                  <c:v>0.34691181211089989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2-47C8-B6DD-D3830B5229D3}"/>
            </c:ext>
          </c:extLst>
        </c:ser>
        <c:ser>
          <c:idx val="2"/>
          <c:order val="2"/>
          <c:tx>
            <c:v>4 Ranks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Scale'!$A$93:$B$93,'All Data Normal Scale'!$A$92:$B$92,'All Data Normal Scale'!$A$91:$B$91)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Scale'!$K$93,'All Data Normal Scale'!$K$92,'All Data Normal Scale'!$K$91)</c:f>
              <c:numCache>
                <c:formatCode>General</c:formatCode>
                <c:ptCount val="3"/>
                <c:pt idx="0">
                  <c:v>1.2889311504700287</c:v>
                </c:pt>
                <c:pt idx="1">
                  <c:v>0.33780050614223806</c:v>
                </c:pt>
                <c:pt idx="2">
                  <c:v>0.18047320795231112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2-47C8-B6DD-D3830B5229D3}"/>
            </c:ext>
          </c:extLst>
        </c:ser>
        <c:ser>
          <c:idx val="3"/>
          <c:order val="3"/>
          <c:tx>
            <c:v>8 Ranks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Scale'!$A$93:$B$93,'All Data Normal Scale'!$A$92:$B$92,'All Data Normal Scale'!$A$91:$B$91)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Scale'!$L$93,'All Data Normal Scale'!$L$92,'All Data Normal Scale'!$L$91)</c:f>
              <c:numCache>
                <c:formatCode>General</c:formatCode>
                <c:ptCount val="3"/>
                <c:pt idx="0">
                  <c:v>2.3098080922441193</c:v>
                </c:pt>
                <c:pt idx="1">
                  <c:v>0.25455482193637369</c:v>
                </c:pt>
                <c:pt idx="2">
                  <c:v>0.10749172124751911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02-47C8-B6DD-D3830B5229D3}"/>
            </c:ext>
          </c:extLst>
        </c:ser>
        <c:ser>
          <c:idx val="4"/>
          <c:order val="4"/>
          <c:tx>
            <c:v>16 Ranks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Scale'!$A$93:$B$93,'All Data Normal Scale'!$A$92:$B$92,'All Data Normal Scale'!$A$91:$B$91)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Scale'!$M$93,'All Data Normal Scale'!$M$92,'All Data Normal Scale'!$M$91)</c:f>
              <c:numCache>
                <c:formatCode>General</c:formatCode>
                <c:ptCount val="3"/>
                <c:pt idx="0">
                  <c:v>5.3042278876804483</c:v>
                </c:pt>
                <c:pt idx="1">
                  <c:v>0.31651599798416408</c:v>
                </c:pt>
                <c:pt idx="2">
                  <c:v>5.9089770750597487E-2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02-47C8-B6DD-D3830B5229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1643103"/>
        <c:axId val="1811633119"/>
      </c:barChart>
      <c:catAx>
        <c:axId val="181164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Different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3119"/>
        <c:crosses val="autoZero"/>
        <c:auto val="1"/>
        <c:lblAlgn val="ctr"/>
        <c:lblOffset val="100"/>
        <c:noMultiLvlLbl val="0"/>
      </c:catAx>
      <c:valAx>
        <c:axId val="181163311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Normalized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116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execution</a:t>
            </a:r>
            <a:r>
              <a:rPr lang="en-IN" baseline="0"/>
              <a:t> time for </a:t>
            </a:r>
            <a:r>
              <a:rPr lang="en-IN"/>
              <a:t>Vector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Scale'!$A$29:$B$29,'All Data Normal Scale'!$A$28:$B$28,'All Data Normal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Scale'!$C$29,'All Data Normal Scale'!$C$28,'All Data Normal Scale'!$C$27)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F-4D3A-A7AF-A82BCED05143}"/>
            </c:ext>
          </c:extLst>
        </c:ser>
        <c:ser>
          <c:idx val="1"/>
          <c:order val="1"/>
          <c:tx>
            <c:v>OpenMP (16 Threads)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Scale'!$A$29:$B$29,'All Data Normal Scale'!$A$28:$B$28,'All Data Normal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Scale'!$H$29,'All Data Normal Scale'!$H$28,'All Data Normal Scale'!$H$27)</c:f>
              <c:numCache>
                <c:formatCode>General</c:formatCode>
                <c:ptCount val="3"/>
                <c:pt idx="0">
                  <c:v>442.68472637053947</c:v>
                </c:pt>
                <c:pt idx="1">
                  <c:v>5.1528488086486144</c:v>
                </c:pt>
                <c:pt idx="2">
                  <c:v>0.38435929258419377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F-4D3A-A7AF-A82BCED05143}"/>
            </c:ext>
          </c:extLst>
        </c:ser>
        <c:ser>
          <c:idx val="4"/>
          <c:order val="2"/>
          <c:tx>
            <c:v>MPI (16 Ranks)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Scale'!$A$29:$B$29,'All Data Normal Scale'!$A$28:$B$28,'All Data Normal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Scale'!$M$29,'All Data Normal Scale'!$M$28,'All Data Normal Scale'!$M$27)</c:f>
              <c:numCache>
                <c:formatCode>General</c:formatCode>
                <c:ptCount val="3"/>
                <c:pt idx="0">
                  <c:v>484.86011988162204</c:v>
                </c:pt>
                <c:pt idx="1">
                  <c:v>579.88394867928162</c:v>
                </c:pt>
                <c:pt idx="2">
                  <c:v>3.8717557177434805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F-4D3A-A7AF-A82BCED05143}"/>
            </c:ext>
          </c:extLst>
        </c:ser>
        <c:ser>
          <c:idx val="2"/>
          <c:order val="3"/>
          <c:tx>
            <c:v>Hybrid (4 Threads &amp; 4 Ranks)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Scale'!$A$29:$B$29,'All Data Normal Scale'!$A$28:$B$28,'All Data Normal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Scale'!$N$29,'All Data Normal Scale'!$N$28,'All Data Normal Scale'!$N$27)</c:f>
              <c:numCache>
                <c:formatCode>General</c:formatCode>
                <c:ptCount val="3"/>
                <c:pt idx="0">
                  <c:v>3195.2414240897815</c:v>
                </c:pt>
                <c:pt idx="1">
                  <c:v>121.09781170102538</c:v>
                </c:pt>
                <c:pt idx="2">
                  <c:v>2.2375654616473217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F-4D3A-A7AF-A82BCED051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1643103"/>
        <c:axId val="1811633119"/>
      </c:barChart>
      <c:catAx>
        <c:axId val="181164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Different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3119"/>
        <c:crosses val="autoZero"/>
        <c:auto val="1"/>
        <c:lblAlgn val="ctr"/>
        <c:lblOffset val="100"/>
        <c:noMultiLvlLbl val="0"/>
      </c:catAx>
      <c:valAx>
        <c:axId val="181163311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Normalized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116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execution</a:t>
            </a:r>
            <a:r>
              <a:rPr lang="en-IN" baseline="0"/>
              <a:t> time for matrix</a:t>
            </a:r>
            <a:r>
              <a:rPr lang="en-IN"/>
              <a:t>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Scale'!$A$29:$B$29,'All Data Normal Scale'!$A$28:$B$28,'All Data Normal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Scale'!$C$61,'All Data Normal Scale'!$C$60,'All Data Normal Scale'!$C$59)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E-41A5-9CF5-31FAD0FFA48C}"/>
            </c:ext>
          </c:extLst>
        </c:ser>
        <c:ser>
          <c:idx val="1"/>
          <c:order val="1"/>
          <c:tx>
            <c:v>OpenMP (16 Threads)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Scale'!$A$29:$B$29,'All Data Normal Scale'!$A$28:$B$28,'All Data Normal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Scale'!$H$61,'All Data Normal Scale'!$H$60,'All Data Normal Scale'!$H$59)</c:f>
              <c:numCache>
                <c:formatCode>General</c:formatCode>
                <c:ptCount val="3"/>
                <c:pt idx="0">
                  <c:v>1762.819961114712</c:v>
                </c:pt>
                <c:pt idx="1">
                  <c:v>128.41736292947704</c:v>
                </c:pt>
                <c:pt idx="2">
                  <c:v>0.35806514724005334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E-41A5-9CF5-31FAD0FFA48C}"/>
            </c:ext>
          </c:extLst>
        </c:ser>
        <c:ser>
          <c:idx val="4"/>
          <c:order val="2"/>
          <c:tx>
            <c:v>MPI (16 Ranks)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Scale'!$A$29:$B$29,'All Data Normal Scale'!$A$28:$B$28,'All Data Normal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Scale'!$M$61,'All Data Normal Scale'!$M$60,'All Data Normal Scale'!$M$59)</c:f>
              <c:numCache>
                <c:formatCode>General</c:formatCode>
                <c:ptCount val="3"/>
                <c:pt idx="0">
                  <c:v>103.55664290343486</c:v>
                </c:pt>
                <c:pt idx="1">
                  <c:v>33.617533247908831</c:v>
                </c:pt>
                <c:pt idx="2">
                  <c:v>6.0872362214066982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E-41A5-9CF5-31FAD0FFA48C}"/>
            </c:ext>
          </c:extLst>
        </c:ser>
        <c:ser>
          <c:idx val="2"/>
          <c:order val="3"/>
          <c:tx>
            <c:v>Hybrid (4 Threads &amp; 4 Ranks)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Scale'!$A$29:$B$29,'All Data Normal Scale'!$A$28:$B$28,'All Data Normal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Scale'!$N$61,'All Data Normal Scale'!$N$60,'All Data Normal Scale'!$N$59)</c:f>
              <c:numCache>
                <c:formatCode>General</c:formatCode>
                <c:ptCount val="3"/>
                <c:pt idx="0">
                  <c:v>92262.994880103695</c:v>
                </c:pt>
                <c:pt idx="1">
                  <c:v>4933.8612254968284</c:v>
                </c:pt>
                <c:pt idx="2">
                  <c:v>9.284919235417961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DE-41A5-9CF5-31FAD0FFA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1643103"/>
        <c:axId val="1811633119"/>
      </c:barChart>
      <c:catAx>
        <c:axId val="181164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Different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3119"/>
        <c:crosses val="autoZero"/>
        <c:auto val="1"/>
        <c:lblAlgn val="ctr"/>
        <c:lblOffset val="100"/>
        <c:noMultiLvlLbl val="0"/>
      </c:catAx>
      <c:valAx>
        <c:axId val="181163311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Normalized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116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execution</a:t>
            </a:r>
            <a:r>
              <a:rPr lang="en-IN" baseline="0"/>
              <a:t> time for </a:t>
            </a:r>
            <a:r>
              <a:rPr lang="en-IN"/>
              <a:t>matrix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Scale'!$A$29:$B$29,'All Data Normal Scale'!$A$28:$B$28,'All Data Normal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Scale'!$C$93,'All Data Normal Scale'!$C$92,'All Data Normal Scale'!$C$91)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3-4B72-B68D-51FD55224155}"/>
            </c:ext>
          </c:extLst>
        </c:ser>
        <c:ser>
          <c:idx val="1"/>
          <c:order val="1"/>
          <c:tx>
            <c:v>OpenMP (16 Threads)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Scale'!$A$29:$B$29,'All Data Normal Scale'!$A$28:$B$28,'All Data Normal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Scale'!$H$93,'All Data Normal Scale'!$H$92,'All Data Normal Scale'!$H$91)</c:f>
              <c:numCache>
                <c:formatCode>General</c:formatCode>
                <c:ptCount val="3"/>
                <c:pt idx="0">
                  <c:v>14.875924660083786</c:v>
                </c:pt>
                <c:pt idx="1">
                  <c:v>0.90165689890206302</c:v>
                </c:pt>
                <c:pt idx="2">
                  <c:v>8.7649108254420099E-2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3-4B72-B68D-51FD55224155}"/>
            </c:ext>
          </c:extLst>
        </c:ser>
        <c:ser>
          <c:idx val="4"/>
          <c:order val="2"/>
          <c:tx>
            <c:v>MPI (16 Ranks)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Scale'!$A$29:$B$29,'All Data Normal Scale'!$A$28:$B$28,'All Data Normal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Scale'!$M$93,'All Data Normal Scale'!$M$92,'All Data Normal Scale'!$M$91)</c:f>
              <c:numCache>
                <c:formatCode>General</c:formatCode>
                <c:ptCount val="3"/>
                <c:pt idx="0">
                  <c:v>5.3042278876804483</c:v>
                </c:pt>
                <c:pt idx="1">
                  <c:v>0.31651599798416408</c:v>
                </c:pt>
                <c:pt idx="2">
                  <c:v>5.9089770750597487E-2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83-4B72-B68D-51FD55224155}"/>
            </c:ext>
          </c:extLst>
        </c:ser>
        <c:ser>
          <c:idx val="2"/>
          <c:order val="3"/>
          <c:tx>
            <c:v>Hybrid (4 Threads &amp; 4 Ranks)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Data Normal Scale'!$A$29:$B$29,'All Data Normal Scale'!$A$28:$B$28,'All Data Normal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Normal Scale'!$N$93,'All Data Normal Scale'!$N$92,'All Data Normal Scale'!$N$91)</c:f>
              <c:numCache>
                <c:formatCode>General</c:formatCode>
                <c:ptCount val="3"/>
                <c:pt idx="0">
                  <c:v>695.47340237204139</c:v>
                </c:pt>
                <c:pt idx="1">
                  <c:v>19.831986193594858</c:v>
                </c:pt>
                <c:pt idx="2">
                  <c:v>0.26580589744515676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83-4B72-B68D-51FD552241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1643103"/>
        <c:axId val="1811633119"/>
      </c:barChart>
      <c:catAx>
        <c:axId val="181164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Different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3119"/>
        <c:crosses val="autoZero"/>
        <c:auto val="1"/>
        <c:lblAlgn val="ctr"/>
        <c:lblOffset val="100"/>
        <c:noMultiLvlLbl val="0"/>
      </c:catAx>
      <c:valAx>
        <c:axId val="181163311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Normalized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116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Execution time for</a:t>
            </a:r>
            <a:r>
              <a:rPr lang="en-IN" sz="1600" b="1" baseline="0"/>
              <a:t> MPI</a:t>
            </a:r>
            <a:r>
              <a:rPr lang="en-IN" sz="1600" b="1"/>
              <a:t> Implementation of Vector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Rank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('All Data Log Scale'!$A$29:$B$29,'All Data Log Scale'!$A$28:$B$28,'All Data Log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Scale'!$I$29,'All Data Log Scale'!$I$28,'All Data Log Scale'!$I$27)</c:f>
              <c:numCache>
                <c:formatCode>General</c:formatCode>
                <c:ptCount val="3"/>
                <c:pt idx="0">
                  <c:v>0.76229816296472752</c:v>
                </c:pt>
                <c:pt idx="1">
                  <c:v>0.66213135176254223</c:v>
                </c:pt>
                <c:pt idx="2">
                  <c:v>5.7892255015412418E-2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4-44A5-8D5F-7DD82F6721E0}"/>
            </c:ext>
          </c:extLst>
        </c:ser>
        <c:ser>
          <c:idx val="1"/>
          <c:order val="1"/>
          <c:tx>
            <c:v>2 Ranks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('All Data Log Scale'!$A$29:$B$29,'All Data Log Scale'!$A$28:$B$28,'All Data Log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Scale'!$J$29,'All Data Log Scale'!$J$28,'All Data Log Scale'!$J$27)</c:f>
              <c:numCache>
                <c:formatCode>General</c:formatCode>
                <c:ptCount val="3"/>
                <c:pt idx="0">
                  <c:v>2.7139056019600596</c:v>
                </c:pt>
                <c:pt idx="1">
                  <c:v>2.2442515285012345</c:v>
                </c:pt>
                <c:pt idx="2">
                  <c:v>0.34079101252046351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4-44A5-8D5F-7DD82F6721E0}"/>
            </c:ext>
          </c:extLst>
        </c:ser>
        <c:ser>
          <c:idx val="2"/>
          <c:order val="2"/>
          <c:tx>
            <c:v>4 Ranks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('All Data Log Scale'!$A$29:$B$29,'All Data Log Scale'!$A$28:$B$28,'All Data Log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Scale'!$K$29,'All Data Log Scale'!$K$28,'All Data Log Scale'!$K$27)</c:f>
              <c:numCache>
                <c:formatCode>General</c:formatCode>
                <c:ptCount val="3"/>
                <c:pt idx="0">
                  <c:v>2.9101171572213058</c:v>
                </c:pt>
                <c:pt idx="1">
                  <c:v>2.3815105082456003</c:v>
                </c:pt>
                <c:pt idx="2">
                  <c:v>0.31801639211449167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14-44A5-8D5F-7DD82F6721E0}"/>
            </c:ext>
          </c:extLst>
        </c:ser>
        <c:ser>
          <c:idx val="3"/>
          <c:order val="3"/>
          <c:tx>
            <c:v>8 Ranks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('All Data Log Scale'!$A$29:$B$29,'All Data Log Scale'!$A$28:$B$28,'All Data Log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Scale'!$L$29,'All Data Log Scale'!$L$28,'All Data Log Scale'!$L$27)</c:f>
              <c:numCache>
                <c:formatCode>General</c:formatCode>
                <c:ptCount val="3"/>
                <c:pt idx="0">
                  <c:v>2.96184606945438</c:v>
                </c:pt>
                <c:pt idx="1">
                  <c:v>2.4516841794593054</c:v>
                </c:pt>
                <c:pt idx="2">
                  <c:v>0.58504262639930993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14-44A5-8D5F-7DD82F6721E0}"/>
            </c:ext>
          </c:extLst>
        </c:ser>
        <c:ser>
          <c:idx val="4"/>
          <c:order val="4"/>
          <c:tx>
            <c:v>16 Ranks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('All Data Log Scale'!$A$29:$B$29,'All Data Log Scale'!$A$28:$B$28,'All Data Log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Scale'!$M$29,'All Data Log Scale'!$M$28,'All Data Log Scale'!$M$27)</c:f>
              <c:numCache>
                <c:formatCode>General</c:formatCode>
                <c:ptCount val="3"/>
                <c:pt idx="0">
                  <c:v>2.6856164645287857</c:v>
                </c:pt>
                <c:pt idx="1">
                  <c:v>2.7633410875437083</c:v>
                </c:pt>
                <c:pt idx="2">
                  <c:v>0.58790794838254246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14-44A5-8D5F-7DD82F672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643103"/>
        <c:axId val="1811633119"/>
      </c:barChart>
      <c:catAx>
        <c:axId val="181164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Different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3119"/>
        <c:crosses val="autoZero"/>
        <c:auto val="1"/>
        <c:lblAlgn val="ctr"/>
        <c:lblOffset val="100"/>
        <c:noMultiLvlLbl val="0"/>
      </c:catAx>
      <c:valAx>
        <c:axId val="1811633119"/>
        <c:scaling>
          <c:orientation val="minMax"/>
          <c:max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Normalized Execution Time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Execution time for OpenMP Implementation of Matrix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('All Data Log Scale'!$A$61:$B$61,'All Data Log Scale'!$A$60:$B$60,'All Data Log Scale'!$A$59:$B$59)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Scale'!$D$61,'All Data Log Scale'!$D$60,'All Data Log Scale'!$D$59)</c:f>
              <c:numCache>
                <c:formatCode>General</c:formatCode>
                <c:ptCount val="3"/>
                <c:pt idx="0">
                  <c:v>0.22225105260203137</c:v>
                </c:pt>
                <c:pt idx="1">
                  <c:v>6.9464376779634907E-2</c:v>
                </c:pt>
                <c:pt idx="2">
                  <c:v>7.1268639649227958E-2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7-4476-BE02-6406A2EEE709}"/>
            </c:ext>
          </c:extLst>
        </c:ser>
        <c:ser>
          <c:idx val="1"/>
          <c:order val="1"/>
          <c:tx>
            <c:v>2 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('All Data Log Scale'!$A$61:$B$61,'All Data Log Scale'!$A$60:$B$60,'All Data Log Scale'!$A$59:$B$59)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Scale'!$E$61,'All Data Log Scale'!$E$60,'All Data Log Scale'!$E$59)</c:f>
              <c:numCache>
                <c:formatCode>General</c:formatCode>
                <c:ptCount val="3"/>
                <c:pt idx="0">
                  <c:v>3.2664789339453622</c:v>
                </c:pt>
                <c:pt idx="1">
                  <c:v>1.957752727679662</c:v>
                </c:pt>
                <c:pt idx="2">
                  <c:v>-1.2511522671360851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7-4476-BE02-6406A2EEE709}"/>
            </c:ext>
          </c:extLst>
        </c:ser>
        <c:ser>
          <c:idx val="2"/>
          <c:order val="2"/>
          <c:tx>
            <c:v>4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('All Data Log Scale'!$A$61:$B$61,'All Data Log Scale'!$A$60:$B$60,'All Data Log Scale'!$A$59:$B$59)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Scale'!$F$61,'All Data Log Scale'!$F$60,'All Data Log Scale'!$F$59)</c:f>
              <c:numCache>
                <c:formatCode>General</c:formatCode>
                <c:ptCount val="3"/>
                <c:pt idx="0">
                  <c:v>1.1580437768443843</c:v>
                </c:pt>
                <c:pt idx="1">
                  <c:v>8.0375539366927873E-2</c:v>
                </c:pt>
                <c:pt idx="2">
                  <c:v>-0.65073500420470709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7-4476-BE02-6406A2EEE709}"/>
            </c:ext>
          </c:extLst>
        </c:ser>
        <c:ser>
          <c:idx val="3"/>
          <c:order val="3"/>
          <c:tx>
            <c:v>8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('All Data Log Scale'!$A$61:$B$61,'All Data Log Scale'!$A$60:$B$60,'All Data Log Scale'!$A$59:$B$59)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Scale'!$G$61,'All Data Log Scale'!$G$60,'All Data Log Scale'!$G$59)</c:f>
              <c:numCache>
                <c:formatCode>General</c:formatCode>
                <c:ptCount val="3"/>
                <c:pt idx="0">
                  <c:v>2.4665044028994783</c:v>
                </c:pt>
                <c:pt idx="1">
                  <c:v>0.28734220463847748</c:v>
                </c:pt>
                <c:pt idx="2">
                  <c:v>-0.6560386745225798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87-4476-BE02-6406A2EEE709}"/>
            </c:ext>
          </c:extLst>
        </c:ser>
        <c:ser>
          <c:idx val="4"/>
          <c:order val="4"/>
          <c:tx>
            <c:v>16 Threads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('All Data Log Scale'!$A$61:$B$61,'All Data Log Scale'!$A$60:$B$60,'All Data Log Scale'!$A$59:$B$59)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Scale'!$H$61,'All Data Log Scale'!$H$60,'All Data Log Scale'!$H$59)</c:f>
              <c:numCache>
                <c:formatCode>General</c:formatCode>
                <c:ptCount val="3"/>
                <c:pt idx="0">
                  <c:v>3.2462079595556546</c:v>
                </c:pt>
                <c:pt idx="1">
                  <c:v>2.1086237473673037</c:v>
                </c:pt>
                <c:pt idx="2">
                  <c:v>-0.44603794957720411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87-4476-BE02-6406A2EEE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643103"/>
        <c:axId val="1811633119"/>
      </c:barChart>
      <c:catAx>
        <c:axId val="181164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Different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3119"/>
        <c:crosses val="autoZero"/>
        <c:auto val="1"/>
        <c:lblAlgn val="ctr"/>
        <c:lblOffset val="100"/>
        <c:noMultiLvlLbl val="0"/>
      </c:catAx>
      <c:valAx>
        <c:axId val="18116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Normalized Execution Time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Execution time for MPI Implementation of Matrix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Rank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('All Data Log Scale'!$A$61:$B$61,'All Data Log Scale'!$A$60:$B$60,'All Data Log Scale'!$A$59:$B$59)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Scale'!$I$61,'All Data Log Scale'!$I$60,'All Data Log Scale'!$I$59)</c:f>
              <c:numCache>
                <c:formatCode>General</c:formatCode>
                <c:ptCount val="3"/>
                <c:pt idx="0">
                  <c:v>0.53306544303748893</c:v>
                </c:pt>
                <c:pt idx="1">
                  <c:v>4.1356089440519415E-3</c:v>
                </c:pt>
                <c:pt idx="2">
                  <c:v>-0.34953988738569575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4-485A-B3B0-3C095C027EF1}"/>
            </c:ext>
          </c:extLst>
        </c:ser>
        <c:ser>
          <c:idx val="1"/>
          <c:order val="1"/>
          <c:tx>
            <c:v>2 Ranks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('All Data Log Scale'!$A$61:$B$61,'All Data Log Scale'!$A$60:$B$60,'All Data Log Scale'!$A$59:$B$59)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Scale'!$J$61,'All Data Log Scale'!$J$60,'All Data Log Scale'!$J$59)</c:f>
              <c:numCache>
                <c:formatCode>General</c:formatCode>
                <c:ptCount val="3"/>
                <c:pt idx="0">
                  <c:v>1.4283615840504091</c:v>
                </c:pt>
                <c:pt idx="1">
                  <c:v>1.1217477511114391</c:v>
                </c:pt>
                <c:pt idx="2">
                  <c:v>0.52391470877624158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4-485A-B3B0-3C095C027EF1}"/>
            </c:ext>
          </c:extLst>
        </c:ser>
        <c:ser>
          <c:idx val="2"/>
          <c:order val="2"/>
          <c:tx>
            <c:v>4 Ranks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('All Data Log Scale'!$A$61:$B$61,'All Data Log Scale'!$A$60:$B$60,'All Data Log Scale'!$A$59:$B$59)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Scale'!$K$61,'All Data Log Scale'!$K$60,'All Data Log Scale'!$K$59)</c:f>
              <c:numCache>
                <c:formatCode>General</c:formatCode>
                <c:ptCount val="3"/>
                <c:pt idx="0">
                  <c:v>1.3625170452033972</c:v>
                </c:pt>
                <c:pt idx="1">
                  <c:v>1.1694109658972018</c:v>
                </c:pt>
                <c:pt idx="2">
                  <c:v>0.69234229406868431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4-485A-B3B0-3C095C027EF1}"/>
            </c:ext>
          </c:extLst>
        </c:ser>
        <c:ser>
          <c:idx val="3"/>
          <c:order val="3"/>
          <c:tx>
            <c:v>8 Ranks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('All Data Log Scale'!$A$61:$B$61,'All Data Log Scale'!$A$60:$B$60,'All Data Log Scale'!$A$59:$B$59)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Scale'!$L$61,'All Data Log Scale'!$L$60,'All Data Log Scale'!$L$59)</c:f>
              <c:numCache>
                <c:formatCode>General</c:formatCode>
                <c:ptCount val="3"/>
                <c:pt idx="0">
                  <c:v>1.9817751678311821</c:v>
                </c:pt>
                <c:pt idx="1">
                  <c:v>1.3549798476690791</c:v>
                </c:pt>
                <c:pt idx="2">
                  <c:v>0.77992486251002213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24-485A-B3B0-3C095C027EF1}"/>
            </c:ext>
          </c:extLst>
        </c:ser>
        <c:ser>
          <c:idx val="4"/>
          <c:order val="4"/>
          <c:tx>
            <c:v>16 Ranks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('All Data Log Scale'!$A$61:$B$61,'All Data Log Scale'!$A$60:$B$60,'All Data Log Scale'!$A$59:$B$59)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Scale'!$M$61,'All Data Log Scale'!$M$60,'All Data Log Scale'!$M$59)</c:f>
              <c:numCache>
                <c:formatCode>General</c:formatCode>
                <c:ptCount val="3"/>
                <c:pt idx="0">
                  <c:v>2.0151779630437789</c:v>
                </c:pt>
                <c:pt idx="1">
                  <c:v>1.5265658430676192</c:v>
                </c:pt>
                <c:pt idx="2">
                  <c:v>0.78442015532009612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24-485A-B3B0-3C095C027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643103"/>
        <c:axId val="1811633119"/>
      </c:barChart>
      <c:catAx>
        <c:axId val="181164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Different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3119"/>
        <c:crosses val="autoZero"/>
        <c:auto val="1"/>
        <c:lblAlgn val="ctr"/>
        <c:lblOffset val="100"/>
        <c:noMultiLvlLbl val="0"/>
      </c:catAx>
      <c:valAx>
        <c:axId val="1811633119"/>
        <c:scaling>
          <c:orientation val="minMax"/>
          <c:max val="2.00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Normalized Execution Time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Execution time for OpenMP Implementation of Matrix Multiplication</a:t>
            </a:r>
          </a:p>
        </c:rich>
      </c:tx>
      <c:layout>
        <c:manualLayout>
          <c:xMode val="edge"/>
          <c:yMode val="edge"/>
          <c:x val="0.17869527689540918"/>
          <c:y val="1.5476944053893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77234605228179E-2"/>
          <c:y val="9.3268741037975264E-2"/>
          <c:w val="0.90959545073574299"/>
          <c:h val="0.73184706793926579"/>
        </c:manualLayout>
      </c:layout>
      <c:barChart>
        <c:barDir val="col"/>
        <c:grouping val="clustered"/>
        <c:varyColors val="0"/>
        <c:ser>
          <c:idx val="0"/>
          <c:order val="0"/>
          <c:tx>
            <c:v>1 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('All Data Log Scale'!$A$93:$B$93,'All Data Log Scale'!$A$92:$B$92,'All Data Log Scale'!$A$91:$B$91)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Scale'!$D$93,'All Data Log Scale'!$D$92,'All Data Log Scale'!$D$91)</c:f>
              <c:numCache>
                <c:formatCode>General</c:formatCode>
                <c:ptCount val="3"/>
                <c:pt idx="0">
                  <c:v>1.0869549337003015</c:v>
                </c:pt>
                <c:pt idx="1">
                  <c:v>0.83976912600273079</c:v>
                </c:pt>
                <c:pt idx="2">
                  <c:v>-1.9946893185782719E-2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D-4CB4-8C31-11F862CAC307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('All Data Log Scale'!$A$93:$B$93,'All Data Log Scale'!$A$92:$B$92,'All Data Log Scale'!$A$91:$B$91)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Scale'!$E$93,'All Data Log Scale'!$E$92,'All Data Log Scale'!$E$91)</c:f>
              <c:numCache>
                <c:formatCode>General</c:formatCode>
                <c:ptCount val="3"/>
                <c:pt idx="0">
                  <c:v>1.0422587465448239</c:v>
                </c:pt>
                <c:pt idx="1">
                  <c:v>-0.56284066088123175</c:v>
                </c:pt>
                <c:pt idx="2">
                  <c:v>-6.4671411114588304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D-4CB4-8C31-11F862CAC307}"/>
            </c:ext>
          </c:extLst>
        </c:ser>
        <c:ser>
          <c:idx val="2"/>
          <c:order val="2"/>
          <c:tx>
            <c:v>4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('All Data Log Scale'!$A$93:$B$93,'All Data Log Scale'!$A$92:$B$92,'All Data Log Scale'!$A$91:$B$91)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Scale'!$F$93,'All Data Log Scale'!$F$92,'All Data Log Scale'!$F$91)</c:f>
              <c:numCache>
                <c:formatCode>General</c:formatCode>
                <c:ptCount val="3"/>
                <c:pt idx="0">
                  <c:v>0.72739346271849858</c:v>
                </c:pt>
                <c:pt idx="1">
                  <c:v>0.32808183535198632</c:v>
                </c:pt>
                <c:pt idx="2">
                  <c:v>-0.57480965541577544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D-4CB4-8C31-11F862CAC307}"/>
            </c:ext>
          </c:extLst>
        </c:ser>
        <c:ser>
          <c:idx val="3"/>
          <c:order val="3"/>
          <c:tx>
            <c:v>8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('All Data Log Scale'!$A$93:$B$93,'All Data Log Scale'!$A$92:$B$92,'All Data Log Scale'!$A$91:$B$91)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Scale'!$G$93,'All Data Log Scale'!$G$92,'All Data Log Scale'!$G$91)</c:f>
              <c:numCache>
                <c:formatCode>General</c:formatCode>
                <c:ptCount val="3"/>
                <c:pt idx="0">
                  <c:v>0.67609023818882552</c:v>
                </c:pt>
                <c:pt idx="1">
                  <c:v>0.11026270535526692</c:v>
                </c:pt>
                <c:pt idx="2">
                  <c:v>-0.7601023141663994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D-4CB4-8C31-11F862CAC307}"/>
            </c:ext>
          </c:extLst>
        </c:ser>
        <c:ser>
          <c:idx val="4"/>
          <c:order val="4"/>
          <c:tx>
            <c:v>16 Threads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('All Data Log Scale'!$A$93:$B$93,'All Data Log Scale'!$A$92:$B$92,'All Data Log Scale'!$A$91:$B$91)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Scale'!$H$93,'All Data Log Scale'!$H$92,'All Data Log Scale'!$H$91)</c:f>
              <c:numCache>
                <c:formatCode>General</c:formatCode>
                <c:ptCount val="3"/>
                <c:pt idx="0">
                  <c:v>1.1724839701848691</c:v>
                </c:pt>
                <c:pt idx="1">
                  <c:v>-4.4958690019305629E-2</c:v>
                </c:pt>
                <c:pt idx="2">
                  <c:v>-1.0572524980773705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CD-4CB4-8C31-11F862CAC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643103"/>
        <c:axId val="1811633119"/>
      </c:barChart>
      <c:catAx>
        <c:axId val="181164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Different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3119"/>
        <c:crosses val="autoZero"/>
        <c:auto val="1"/>
        <c:lblAlgn val="ctr"/>
        <c:lblOffset val="100"/>
        <c:noMultiLvlLbl val="0"/>
      </c:catAx>
      <c:valAx>
        <c:axId val="18116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Normalized Execution Timem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950670478764017"/>
          <c:y val="0.9144057354577686"/>
          <c:w val="0.54952967132142017"/>
          <c:h val="4.3510042704843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Execution time for MPI</a:t>
            </a:r>
            <a:r>
              <a:rPr lang="en-IN" sz="1600" b="1" baseline="0"/>
              <a:t> I</a:t>
            </a:r>
            <a:r>
              <a:rPr lang="en-IN" sz="1600" b="1"/>
              <a:t>mplementation of Matrix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Rank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('All Data Log Scale'!$A$93:$B$93,'All Data Log Scale'!$A$92:$B$92,'All Data Log Scale'!$A$91:$B$91)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Scale'!$I$93,'All Data Log Scale'!$I$92,'All Data Log Scale'!$I$91)</c:f>
              <c:numCache>
                <c:formatCode>General</c:formatCode>
                <c:ptCount val="3"/>
                <c:pt idx="0">
                  <c:v>-6.7991815619308489E-4</c:v>
                </c:pt>
                <c:pt idx="1">
                  <c:v>-0.16326699923683624</c:v>
                </c:pt>
                <c:pt idx="2">
                  <c:v>-0.28819108252933545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7-4465-AD33-D303416C8322}"/>
            </c:ext>
          </c:extLst>
        </c:ser>
        <c:ser>
          <c:idx val="1"/>
          <c:order val="1"/>
          <c:tx>
            <c:v>2 Ranks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('All Data Log Scale'!$A$93:$B$93,'All Data Log Scale'!$A$92:$B$92,'All Data Log Scale'!$A$91:$B$91)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Scale'!$J$93,'All Data Log Scale'!$J$92,'All Data Log Scale'!$J$91)</c:f>
              <c:numCache>
                <c:formatCode>General</c:formatCode>
                <c:ptCount val="3"/>
                <c:pt idx="0">
                  <c:v>3.4415776457492143E-2</c:v>
                </c:pt>
                <c:pt idx="1">
                  <c:v>-0.24619740634197976</c:v>
                </c:pt>
                <c:pt idx="2">
                  <c:v>-0.45978091247489877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7-4465-AD33-D303416C8322}"/>
            </c:ext>
          </c:extLst>
        </c:ser>
        <c:ser>
          <c:idx val="2"/>
          <c:order val="2"/>
          <c:tx>
            <c:v>4 Ranks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('All Data Log Scale'!$A$93:$B$93,'All Data Log Scale'!$A$92:$B$92,'All Data Log Scale'!$A$91:$B$91)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Scale'!$K$93,'All Data Log Scale'!$K$92,'All Data Log Scale'!$K$91)</c:f>
              <c:numCache>
                <c:formatCode>General</c:formatCode>
                <c:ptCount val="3"/>
                <c:pt idx="0">
                  <c:v>0.11022971970442794</c:v>
                </c:pt>
                <c:pt idx="1">
                  <c:v>-0.47133970404086462</c:v>
                </c:pt>
                <c:pt idx="2">
                  <c:v>-0.743587261914049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A7-4465-AD33-D303416C8322}"/>
            </c:ext>
          </c:extLst>
        </c:ser>
        <c:ser>
          <c:idx val="3"/>
          <c:order val="3"/>
          <c:tx>
            <c:v>8 Ranks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('All Data Log Scale'!$A$93:$B$93,'All Data Log Scale'!$A$92:$B$92,'All Data Log Scale'!$A$91:$B$91)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Scale'!$L$93,'All Data Log Scale'!$L$92,'All Data Log Scale'!$L$91)</c:f>
              <c:numCache>
                <c:formatCode>General</c:formatCode>
                <c:ptCount val="3"/>
                <c:pt idx="0">
                  <c:v>0.36357589853214095</c:v>
                </c:pt>
                <c:pt idx="1">
                  <c:v>-0.59421867187148758</c:v>
                </c:pt>
                <c:pt idx="2">
                  <c:v>-0.96862498277136266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A7-4465-AD33-D303416C8322}"/>
            </c:ext>
          </c:extLst>
        </c:ser>
        <c:ser>
          <c:idx val="4"/>
          <c:order val="4"/>
          <c:tx>
            <c:v>16 Ranks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('All Data Log Scale'!$A$93:$B$93,'All Data Log Scale'!$A$92:$B$92,'All Data Log Scale'!$A$91:$B$91)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Scale'!$M$93,'All Data Log Scale'!$M$92,'All Data Log Scale'!$M$91)</c:f>
              <c:numCache>
                <c:formatCode>General</c:formatCode>
                <c:ptCount val="3"/>
                <c:pt idx="0">
                  <c:v>0.72462217456640565</c:v>
                </c:pt>
                <c:pt idx="1">
                  <c:v>-0.49960433411216998</c:v>
                </c:pt>
                <c:pt idx="2">
                  <c:v>-1.228487694940686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A7-4465-AD33-D303416C8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643103"/>
        <c:axId val="1811633119"/>
      </c:barChart>
      <c:catAx>
        <c:axId val="181164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Different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3119"/>
        <c:crosses val="autoZero"/>
        <c:auto val="1"/>
        <c:lblAlgn val="ctr"/>
        <c:lblOffset val="100"/>
        <c:noMultiLvlLbl val="0"/>
      </c:catAx>
      <c:valAx>
        <c:axId val="18116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Normalized Execution Time (Log</a:t>
                </a:r>
                <a:r>
                  <a:rPr lang="en-IN" sz="1100" b="1" baseline="0"/>
                  <a:t> Scale)</a:t>
                </a:r>
                <a:endParaRPr lang="en-IN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Execution time for Vector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('All Data Log Scale'!$A$29:$B$29,'All Data Log Scale'!$A$28:$B$28,'All Data Log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Scale'!$C$29,'All Data Log Scale'!$C$28,'All Data Log Scale'!$C$27)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4-492D-AD3F-80F2828B0732}"/>
            </c:ext>
          </c:extLst>
        </c:ser>
        <c:ser>
          <c:idx val="1"/>
          <c:order val="1"/>
          <c:tx>
            <c:v>OpenMP (16 Threads)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('All Data Log Scale'!$A$29:$B$29,'All Data Log Scale'!$A$28:$B$28,'All Data Log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Scale'!$H$29,'All Data Log Scale'!$H$28,'All Data Log Scale'!$H$27)</c:f>
              <c:numCache>
                <c:formatCode>General</c:formatCode>
                <c:ptCount val="3"/>
                <c:pt idx="0">
                  <c:v>2.6460945380903835</c:v>
                </c:pt>
                <c:pt idx="1">
                  <c:v>0.71204739987754917</c:v>
                </c:pt>
                <c:pt idx="2">
                  <c:v>-0.41526261460966846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4-492D-AD3F-80F2828B0732}"/>
            </c:ext>
          </c:extLst>
        </c:ser>
        <c:ser>
          <c:idx val="4"/>
          <c:order val="2"/>
          <c:tx>
            <c:v>MPI (16 Ranks)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('All Data Log Scale'!$A$29:$B$29,'All Data Log Scale'!$A$28:$B$28,'All Data Log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Scale'!$M$29,'All Data Log Scale'!$M$28,'All Data Log Scale'!$M$27)</c:f>
              <c:numCache>
                <c:formatCode>General</c:formatCode>
                <c:ptCount val="3"/>
                <c:pt idx="0">
                  <c:v>2.6856164645287857</c:v>
                </c:pt>
                <c:pt idx="1">
                  <c:v>2.7633410875437083</c:v>
                </c:pt>
                <c:pt idx="2">
                  <c:v>0.58790794838254246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4-492D-AD3F-80F2828B0732}"/>
            </c:ext>
          </c:extLst>
        </c:ser>
        <c:ser>
          <c:idx val="2"/>
          <c:order val="3"/>
          <c:tx>
            <c:v>Hybrid (4 Threads &amp; 4 Ranks)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('All Data Log Scale'!$A$29:$B$29,'All Data Log Scale'!$A$28:$B$28,'All Data Log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Scale'!$N$29,'All Data Log Scale'!$N$28,'All Data Log Scale'!$N$27)</c:f>
              <c:numCache>
                <c:formatCode>General</c:formatCode>
                <c:ptCount val="3"/>
                <c:pt idx="0">
                  <c:v>3.504503677889983</c:v>
                </c:pt>
                <c:pt idx="1">
                  <c:v>2.0831362952920518</c:v>
                </c:pt>
                <c:pt idx="2">
                  <c:v>0.34977574978296144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34-492D-AD3F-80F2828B0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643103"/>
        <c:axId val="1811633119"/>
      </c:barChart>
      <c:catAx>
        <c:axId val="181164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Different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3119"/>
        <c:crosses val="autoZero"/>
        <c:auto val="1"/>
        <c:lblAlgn val="ctr"/>
        <c:lblOffset val="100"/>
        <c:noMultiLvlLbl val="0"/>
      </c:catAx>
      <c:valAx>
        <c:axId val="18116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Normalized Execution Time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Execution time for Matrix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('All Data Log Scale'!$A$29:$B$29,'All Data Log Scale'!$A$28:$B$28,'All Data Log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Scale'!$C$61,'All Data Log Scale'!$C$60,'All Data Log Scale'!$C$59)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1-4650-A24D-FC868D047138}"/>
            </c:ext>
          </c:extLst>
        </c:ser>
        <c:ser>
          <c:idx val="1"/>
          <c:order val="1"/>
          <c:tx>
            <c:v>OpenMP (16 Threads)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('All Data Log Scale'!$A$29:$B$29,'All Data Log Scale'!$A$28:$B$28,'All Data Log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Scale'!$H$61,'All Data Log Scale'!$H$60,'All Data Log Scale'!$H$59)</c:f>
              <c:numCache>
                <c:formatCode>General</c:formatCode>
                <c:ptCount val="3"/>
                <c:pt idx="0">
                  <c:v>3.2462079595556546</c:v>
                </c:pt>
                <c:pt idx="1">
                  <c:v>2.1086237473673037</c:v>
                </c:pt>
                <c:pt idx="2">
                  <c:v>-0.44603794957720411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1-4650-A24D-FC868D047138}"/>
            </c:ext>
          </c:extLst>
        </c:ser>
        <c:ser>
          <c:idx val="4"/>
          <c:order val="2"/>
          <c:tx>
            <c:v>MPI (16 Ranks)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('All Data Log Scale'!$A$29:$B$29,'All Data Log Scale'!$A$28:$B$28,'All Data Log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Scale'!$M$61,'All Data Log Scale'!$M$60,'All Data Log Scale'!$M$59)</c:f>
              <c:numCache>
                <c:formatCode>General</c:formatCode>
                <c:ptCount val="3"/>
                <c:pt idx="0">
                  <c:v>2.0151779630437789</c:v>
                </c:pt>
                <c:pt idx="1">
                  <c:v>1.5265658430676192</c:v>
                </c:pt>
                <c:pt idx="2">
                  <c:v>0.78442015532009612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31-4650-A24D-FC868D047138}"/>
            </c:ext>
          </c:extLst>
        </c:ser>
        <c:ser>
          <c:idx val="2"/>
          <c:order val="3"/>
          <c:tx>
            <c:v>Hybrid (4 Threads &amp; 4 Ranks)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('All Data Log Scale'!$A$29:$B$29,'All Data Log Scale'!$A$28:$B$28,'All Data Log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Scale'!$N$61,'All Data Log Scale'!$N$60,'All Data Log Scale'!$N$59)</c:f>
              <c:numCache>
                <c:formatCode>General</c:formatCode>
                <c:ptCount val="3"/>
                <c:pt idx="0">
                  <c:v>4.9650275478095649</c:v>
                </c:pt>
                <c:pt idx="1">
                  <c:v>3.6931869299432307</c:v>
                </c:pt>
                <c:pt idx="2">
                  <c:v>0.96777813039514604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31-4650-A24D-FC868D047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643103"/>
        <c:axId val="1811633119"/>
      </c:barChart>
      <c:catAx>
        <c:axId val="181164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Different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3119"/>
        <c:crosses val="autoZero"/>
        <c:auto val="1"/>
        <c:lblAlgn val="ctr"/>
        <c:lblOffset val="100"/>
        <c:noMultiLvlLbl val="0"/>
      </c:catAx>
      <c:valAx>
        <c:axId val="18116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Normalized Execution Time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Execution time for Matrix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('All Data Log Scale'!$A$29:$B$29,'All Data Log Scale'!$A$28:$B$28,'All Data Log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Scale'!$C$93,'All Data Log Scale'!$C$92,'All Data Log Scale'!$C$91)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6-4222-B44C-5570CFB20FBA}"/>
            </c:ext>
          </c:extLst>
        </c:ser>
        <c:ser>
          <c:idx val="1"/>
          <c:order val="1"/>
          <c:tx>
            <c:v>OpenMP (16 Threads)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('All Data Log Scale'!$A$29:$B$29,'All Data Log Scale'!$A$28:$B$28,'All Data Log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Scale'!$H$93,'All Data Log Scale'!$H$92,'All Data Log Scale'!$H$91)</c:f>
              <c:numCache>
                <c:formatCode>General</c:formatCode>
                <c:ptCount val="3"/>
                <c:pt idx="0">
                  <c:v>1.1724839701848691</c:v>
                </c:pt>
                <c:pt idx="1">
                  <c:v>-4.4958690019305629E-2</c:v>
                </c:pt>
                <c:pt idx="2">
                  <c:v>-1.0572524980773705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6-4222-B44C-5570CFB20FBA}"/>
            </c:ext>
          </c:extLst>
        </c:ser>
        <c:ser>
          <c:idx val="4"/>
          <c:order val="2"/>
          <c:tx>
            <c:v>MPI (16 Ranks)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('All Data Log Scale'!$A$29:$B$29,'All Data Log Scale'!$A$28:$B$28,'All Data Log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Scale'!$M$93,'All Data Log Scale'!$M$92,'All Data Log Scale'!$M$91)</c:f>
              <c:numCache>
                <c:formatCode>General</c:formatCode>
                <c:ptCount val="3"/>
                <c:pt idx="0">
                  <c:v>0.72462217456640565</c:v>
                </c:pt>
                <c:pt idx="1">
                  <c:v>-0.49960433411216998</c:v>
                </c:pt>
                <c:pt idx="2">
                  <c:v>-1.228487694940686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86-4222-B44C-5570CFB20FBA}"/>
            </c:ext>
          </c:extLst>
        </c:ser>
        <c:ser>
          <c:idx val="2"/>
          <c:order val="3"/>
          <c:tx>
            <c:v>Hybrid (4 Threads &amp; 4 Ranks)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('All Data Log Scale'!$A$29:$B$29,'All Data Log Scale'!$A$28:$B$28,'All Data Log Scale'!$A$27:$B$27)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('All Data Log Scale'!$N$93,'All Data Log Scale'!$N$92,'All Data Log Scale'!$N$91)</c:f>
              <c:numCache>
                <c:formatCode>General</c:formatCode>
                <c:ptCount val="3"/>
                <c:pt idx="0">
                  <c:v>2.8422805255229853</c:v>
                </c:pt>
                <c:pt idx="1">
                  <c:v>1.2973662114177089</c:v>
                </c:pt>
                <c:pt idx="2">
                  <c:v>-0.57543538757885615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86-4222-B44C-5570CFB20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643103"/>
        <c:axId val="1811633119"/>
      </c:barChart>
      <c:catAx>
        <c:axId val="181164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Different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3119"/>
        <c:crosses val="autoZero"/>
        <c:auto val="1"/>
        <c:lblAlgn val="ctr"/>
        <c:lblOffset val="100"/>
        <c:noMultiLvlLbl val="0"/>
      </c:catAx>
      <c:valAx>
        <c:axId val="181163311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Normalized Execution Time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340177</xdr:colOff>
      <xdr:row>3</xdr:row>
      <xdr:rowOff>31449</xdr:rowOff>
    </xdr:from>
    <xdr:to>
      <xdr:col>26</xdr:col>
      <xdr:colOff>299356</xdr:colOff>
      <xdr:row>28</xdr:row>
      <xdr:rowOff>114906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FEF4A-33C5-4E79-AD45-7510650D9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163284</xdr:colOff>
      <xdr:row>4</xdr:row>
      <xdr:rowOff>108858</xdr:rowOff>
    </xdr:from>
    <xdr:to>
      <xdr:col>39</xdr:col>
      <xdr:colOff>122464</xdr:colOff>
      <xdr:row>29</xdr:row>
      <xdr:rowOff>192315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6AD560-696A-4BBB-9829-9E5C86109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299355</xdr:colOff>
      <xdr:row>34</xdr:row>
      <xdr:rowOff>69245</xdr:rowOff>
    </xdr:from>
    <xdr:to>
      <xdr:col>26</xdr:col>
      <xdr:colOff>258534</xdr:colOff>
      <xdr:row>61</xdr:row>
      <xdr:rowOff>16630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D8CB3A-C6CD-4A15-A4E2-50259CC75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136070</xdr:colOff>
      <xdr:row>34</xdr:row>
      <xdr:rowOff>37797</xdr:rowOff>
    </xdr:from>
    <xdr:to>
      <xdr:col>40</xdr:col>
      <xdr:colOff>95249</xdr:colOff>
      <xdr:row>60</xdr:row>
      <xdr:rowOff>175682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D526D8-D4DF-4969-8320-C14665E85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</xdr:colOff>
      <xdr:row>68</xdr:row>
      <xdr:rowOff>82852</xdr:rowOff>
    </xdr:from>
    <xdr:to>
      <xdr:col>27</xdr:col>
      <xdr:colOff>0</xdr:colOff>
      <xdr:row>92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21748B-AB84-46E2-BBD8-CE60FBC4B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136070</xdr:colOff>
      <xdr:row>68</xdr:row>
      <xdr:rowOff>92225</xdr:rowOff>
    </xdr:from>
    <xdr:to>
      <xdr:col>39</xdr:col>
      <xdr:colOff>95250</xdr:colOff>
      <xdr:row>93</xdr:row>
      <xdr:rowOff>39611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A8C189-1385-4959-B47C-E27F0D942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149679</xdr:colOff>
      <xdr:row>4</xdr:row>
      <xdr:rowOff>108857</xdr:rowOff>
    </xdr:from>
    <xdr:to>
      <xdr:col>55</xdr:col>
      <xdr:colOff>340179</xdr:colOff>
      <xdr:row>29</xdr:row>
      <xdr:rowOff>192314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F86EB-C48F-457B-B87B-567131797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0</xdr:colOff>
      <xdr:row>36</xdr:row>
      <xdr:rowOff>0</xdr:rowOff>
    </xdr:from>
    <xdr:to>
      <xdr:col>55</xdr:col>
      <xdr:colOff>190500</xdr:colOff>
      <xdr:row>62</xdr:row>
      <xdr:rowOff>124278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2A8209-7317-43ED-AB17-F94E8ED07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13607</xdr:colOff>
      <xdr:row>69</xdr:row>
      <xdr:rowOff>27214</xdr:rowOff>
    </xdr:from>
    <xdr:to>
      <xdr:col>55</xdr:col>
      <xdr:colOff>204107</xdr:colOff>
      <xdr:row>93</xdr:row>
      <xdr:rowOff>178707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38178E-EE3E-4E3F-98CB-20CEAD871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204106</xdr:colOff>
      <xdr:row>1</xdr:row>
      <xdr:rowOff>27215</xdr:rowOff>
    </xdr:from>
    <xdr:to>
      <xdr:col>26</xdr:col>
      <xdr:colOff>163285</xdr:colOff>
      <xdr:row>32</xdr:row>
      <xdr:rowOff>231322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F2E21-784D-4E54-A2CD-A02A4D1DB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163284</xdr:colOff>
      <xdr:row>4</xdr:row>
      <xdr:rowOff>108858</xdr:rowOff>
    </xdr:from>
    <xdr:to>
      <xdr:col>39</xdr:col>
      <xdr:colOff>122464</xdr:colOff>
      <xdr:row>29</xdr:row>
      <xdr:rowOff>192315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065DF5-41BF-49D5-B66F-447E41241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299355</xdr:colOff>
      <xdr:row>34</xdr:row>
      <xdr:rowOff>69245</xdr:rowOff>
    </xdr:from>
    <xdr:to>
      <xdr:col>26</xdr:col>
      <xdr:colOff>258534</xdr:colOff>
      <xdr:row>61</xdr:row>
      <xdr:rowOff>16630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2E37E6-D0A3-454B-8785-CAFD3B5F9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95248</xdr:colOff>
      <xdr:row>35</xdr:row>
      <xdr:rowOff>37797</xdr:rowOff>
    </xdr:from>
    <xdr:to>
      <xdr:col>39</xdr:col>
      <xdr:colOff>54428</xdr:colOff>
      <xdr:row>61</xdr:row>
      <xdr:rowOff>175682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864849-F48A-4278-8C5D-982D285E9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176892</xdr:colOff>
      <xdr:row>68</xdr:row>
      <xdr:rowOff>82852</xdr:rowOff>
    </xdr:from>
    <xdr:to>
      <xdr:col>26</xdr:col>
      <xdr:colOff>136071</xdr:colOff>
      <xdr:row>93</xdr:row>
      <xdr:rowOff>30238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06EA3C-05A4-4D7A-B6D7-ED75F847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136070</xdr:colOff>
      <xdr:row>68</xdr:row>
      <xdr:rowOff>92225</xdr:rowOff>
    </xdr:from>
    <xdr:to>
      <xdr:col>39</xdr:col>
      <xdr:colOff>95250</xdr:colOff>
      <xdr:row>93</xdr:row>
      <xdr:rowOff>39611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3CDB57-987B-42EB-866F-74E4272B0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149679</xdr:colOff>
      <xdr:row>4</xdr:row>
      <xdr:rowOff>108857</xdr:rowOff>
    </xdr:from>
    <xdr:to>
      <xdr:col>55</xdr:col>
      <xdr:colOff>340179</xdr:colOff>
      <xdr:row>29</xdr:row>
      <xdr:rowOff>192314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7097B8-6F87-49DB-8DB7-7ECEA0109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0</xdr:colOff>
      <xdr:row>36</xdr:row>
      <xdr:rowOff>0</xdr:rowOff>
    </xdr:from>
    <xdr:to>
      <xdr:col>55</xdr:col>
      <xdr:colOff>190500</xdr:colOff>
      <xdr:row>62</xdr:row>
      <xdr:rowOff>124278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04273B-534B-46ED-9E42-B50FFEA94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13607</xdr:colOff>
      <xdr:row>69</xdr:row>
      <xdr:rowOff>27214</xdr:rowOff>
    </xdr:from>
    <xdr:to>
      <xdr:col>55</xdr:col>
      <xdr:colOff>204107</xdr:colOff>
      <xdr:row>93</xdr:row>
      <xdr:rowOff>178707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7A0765-82D6-4951-99CE-D83519BAD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sters/Post%20Arrival/1_Fall_22/ECE506/Project/Project1/Result_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ctor Addition"/>
      <sheetName val="Matrix Addition"/>
      <sheetName val="Matrix Multiplication"/>
      <sheetName val="All Data Normal Scale"/>
      <sheetName val="All Data Log Scale"/>
    </sheetNames>
    <sheetDataSet>
      <sheetData sheetId="0" refreshError="1"/>
      <sheetData sheetId="1" refreshError="1"/>
      <sheetData sheetId="2" refreshError="1"/>
      <sheetData sheetId="3">
        <row r="27">
          <cell r="A27" t="str">
            <v>Large</v>
          </cell>
          <cell r="C27">
            <v>1</v>
          </cell>
          <cell r="D27">
            <v>0.97903489316918535</v>
          </cell>
          <cell r="E27">
            <v>0.51998750127212534</v>
          </cell>
          <cell r="F27">
            <v>0.87615414542985481</v>
          </cell>
          <cell r="G27">
            <v>0.36489778758645769</v>
          </cell>
          <cell r="H27">
            <v>0.38435929258419377</v>
          </cell>
          <cell r="I27">
            <v>1.1425948309922098</v>
          </cell>
          <cell r="J27">
            <v>2.1917499863441012</v>
          </cell>
          <cell r="K27">
            <v>2.0797751851528168</v>
          </cell>
          <cell r="L27">
            <v>3.8462953193192511</v>
          </cell>
          <cell r="M27">
            <v>3.8717557177434805</v>
          </cell>
          <cell r="N27">
            <v>2.2375654616473217</v>
          </cell>
        </row>
        <row r="28">
          <cell r="A28" t="str">
            <v>Medium</v>
          </cell>
          <cell r="C28">
            <v>1</v>
          </cell>
          <cell r="D28">
            <v>0.85423562378939277</v>
          </cell>
          <cell r="E28">
            <v>0.652155911427452</v>
          </cell>
          <cell r="F28">
            <v>0.5212141705398684</v>
          </cell>
          <cell r="G28">
            <v>0.50790321580208708</v>
          </cell>
          <cell r="H28">
            <v>5.1528488086486144</v>
          </cell>
          <cell r="I28">
            <v>4.5933691764245879</v>
          </cell>
          <cell r="J28">
            <v>175.48965836175802</v>
          </cell>
          <cell r="K28">
            <v>240.71907630453768</v>
          </cell>
          <cell r="L28">
            <v>282.93337456257183</v>
          </cell>
          <cell r="M28">
            <v>579.88394867928162</v>
          </cell>
          <cell r="N28">
            <v>121.09781170102538</v>
          </cell>
        </row>
        <row r="29">
          <cell r="A29" t="str">
            <v>Small</v>
          </cell>
          <cell r="C29">
            <v>1</v>
          </cell>
          <cell r="D29">
            <v>1.1237159201973879</v>
          </cell>
          <cell r="E29">
            <v>3.1227453848309419</v>
          </cell>
          <cell r="F29">
            <v>3.9915454067021621</v>
          </cell>
          <cell r="G29">
            <v>66.224685772088222</v>
          </cell>
          <cell r="H29">
            <v>442.68472637053947</v>
          </cell>
          <cell r="I29">
            <v>5.7849307297469093</v>
          </cell>
          <cell r="J29">
            <v>517.49433740456971</v>
          </cell>
          <cell r="K29">
            <v>813.04981853722563</v>
          </cell>
          <cell r="L29">
            <v>915.89580414322916</v>
          </cell>
          <cell r="M29">
            <v>484.86011988162204</v>
          </cell>
          <cell r="N29">
            <v>3195.2414240897815</v>
          </cell>
        </row>
        <row r="59">
          <cell r="A59" t="str">
            <v>Large</v>
          </cell>
          <cell r="C59">
            <v>1</v>
          </cell>
          <cell r="D59">
            <v>1.178334625463562</v>
          </cell>
          <cell r="E59">
            <v>1.1801783690196206</v>
          </cell>
          <cell r="F59">
            <v>0.22349355094630982</v>
          </cell>
          <cell r="G59">
            <v>0.22078081159068511</v>
          </cell>
          <cell r="H59">
            <v>0.35806514724005334</v>
          </cell>
          <cell r="I59">
            <v>0.44715708116318753</v>
          </cell>
          <cell r="J59">
            <v>3.3412941380620231</v>
          </cell>
          <cell r="K59">
            <v>4.924274950293416</v>
          </cell>
          <cell r="L59">
            <v>6.0245534597814734</v>
          </cell>
          <cell r="M59">
            <v>6.0872362214066982</v>
          </cell>
          <cell r="N59">
            <v>9.284919235417961</v>
          </cell>
        </row>
        <row r="60">
          <cell r="A60" t="str">
            <v>Medium</v>
          </cell>
          <cell r="C60">
            <v>1</v>
          </cell>
          <cell r="D60">
            <v>1.1734494257722032</v>
          </cell>
          <cell r="E60">
            <v>1.050864724187605</v>
          </cell>
          <cell r="F60">
            <v>1.2033044959290711</v>
          </cell>
          <cell r="G60">
            <v>1.9379483791893162</v>
          </cell>
          <cell r="H60">
            <v>128.41736292947704</v>
          </cell>
          <cell r="I60">
            <v>1.0095680756404848</v>
          </cell>
          <cell r="J60">
            <v>13.235725484890208</v>
          </cell>
          <cell r="K60">
            <v>14.771036316028237</v>
          </cell>
          <cell r="L60">
            <v>22.645392249715474</v>
          </cell>
          <cell r="M60">
            <v>33.617533247908831</v>
          </cell>
          <cell r="N60">
            <v>4933.8612254968284</v>
          </cell>
        </row>
        <row r="61">
          <cell r="A61" t="str">
            <v>Small</v>
          </cell>
          <cell r="C61">
            <v>1</v>
          </cell>
          <cell r="D61">
            <v>1.6682112767336359</v>
          </cell>
          <cell r="E61">
            <v>11.641121192482178</v>
          </cell>
          <cell r="F61">
            <v>14.38943616331821</v>
          </cell>
          <cell r="G61">
            <v>292.75505508749194</v>
          </cell>
          <cell r="H61">
            <v>1762.819961114712</v>
          </cell>
          <cell r="I61">
            <v>3.4124432922877519</v>
          </cell>
          <cell r="J61">
            <v>26.813998703823721</v>
          </cell>
          <cell r="K61">
            <v>23.041834089436165</v>
          </cell>
          <cell r="L61">
            <v>95.890408295528189</v>
          </cell>
          <cell r="M61">
            <v>103.55664290343486</v>
          </cell>
          <cell r="N61">
            <v>92262.994880103695</v>
          </cell>
        </row>
        <row r="91">
          <cell r="A91" t="str">
            <v>Large</v>
          </cell>
          <cell r="C91">
            <v>1</v>
          </cell>
          <cell r="D91">
            <v>0.95510937248079331</v>
          </cell>
          <cell r="E91">
            <v>0.56008570854147155</v>
          </cell>
          <cell r="F91">
            <v>0.26618914702143115</v>
          </cell>
          <cell r="G91">
            <v>0.17373914735576107</v>
          </cell>
          <cell r="H91">
            <v>8.7649108254420099E-2</v>
          </cell>
          <cell r="I91">
            <v>0.51500200219644821</v>
          </cell>
          <cell r="J91">
            <v>0.34691181211089989</v>
          </cell>
          <cell r="K91">
            <v>0.18047320795231112</v>
          </cell>
          <cell r="L91">
            <v>0.10749172124751911</v>
          </cell>
          <cell r="M91">
            <v>5.9089770750597487E-2</v>
          </cell>
          <cell r="N91">
            <v>0.26580589744515676</v>
          </cell>
        </row>
        <row r="92">
          <cell r="A92" t="str">
            <v>Medium</v>
          </cell>
          <cell r="C92">
            <v>1</v>
          </cell>
          <cell r="D92">
            <v>6.9146328645552959</v>
          </cell>
          <cell r="E92">
            <v>3.8170633844889714</v>
          </cell>
          <cell r="F92">
            <v>2.1285400950971813</v>
          </cell>
          <cell r="G92">
            <v>1.2890290514319327</v>
          </cell>
          <cell r="H92">
            <v>0.90165689890206302</v>
          </cell>
          <cell r="I92">
            <v>0.68664616808156509</v>
          </cell>
          <cell r="J92">
            <v>0.56728668952407868</v>
          </cell>
          <cell r="K92">
            <v>0.33780050614223806</v>
          </cell>
          <cell r="L92">
            <v>0.25455482193637369</v>
          </cell>
          <cell r="M92">
            <v>0.31651599798416408</v>
          </cell>
          <cell r="N92">
            <v>19.831986193594858</v>
          </cell>
        </row>
        <row r="93">
          <cell r="A93" t="str">
            <v>Small</v>
          </cell>
          <cell r="C93">
            <v>1</v>
          </cell>
          <cell r="D93">
            <v>12.216728818262418</v>
          </cell>
          <cell r="E93">
            <v>8.350122740136074</v>
          </cell>
          <cell r="F93">
            <v>5.338183059250758</v>
          </cell>
          <cell r="G93">
            <v>4.7434053402352694</v>
          </cell>
          <cell r="H93">
            <v>14.875924660083786</v>
          </cell>
          <cell r="I93">
            <v>0.99843565545359714</v>
          </cell>
          <cell r="J93">
            <v>1.0824697693800343</v>
          </cell>
          <cell r="K93">
            <v>1.2889311504700287</v>
          </cell>
          <cell r="L93">
            <v>2.3098080922441193</v>
          </cell>
          <cell r="M93">
            <v>5.3042278876804483</v>
          </cell>
          <cell r="N93">
            <v>695.47340237204139</v>
          </cell>
        </row>
      </sheetData>
      <sheetData sheetId="4">
        <row r="27">
          <cell r="A27" t="str">
            <v>Large</v>
          </cell>
          <cell r="C27">
            <v>0</v>
          </cell>
          <cell r="D27">
            <v>-9.2018295035173475E-3</v>
          </cell>
          <cell r="E27">
            <v>-1.8447788048697651</v>
          </cell>
          <cell r="F27">
            <v>-5.7419479881760986E-2</v>
          </cell>
          <cell r="G27">
            <v>-0.43782876980034469</v>
          </cell>
          <cell r="H27">
            <v>-0.41526261460966846</v>
          </cell>
          <cell r="I27">
            <v>5.7892255015412418E-2</v>
          </cell>
          <cell r="J27">
            <v>0.34079101252046351</v>
          </cell>
          <cell r="K27">
            <v>0.31801639211449167</v>
          </cell>
          <cell r="L27">
            <v>0.58504262639930993</v>
          </cell>
          <cell r="M27">
            <v>0.58790794838254246</v>
          </cell>
          <cell r="N27">
            <v>0.34977574978296144</v>
          </cell>
        </row>
        <row r="28">
          <cell r="A28" t="str">
            <v>Medium</v>
          </cell>
          <cell r="C28">
            <v>0</v>
          </cell>
          <cell r="D28">
            <v>-6.8422321351528106E-2</v>
          </cell>
          <cell r="E28">
            <v>1.1737077065080497</v>
          </cell>
          <cell r="F28">
            <v>-0.28298378539304653</v>
          </cell>
          <cell r="G28">
            <v>-0.29421903741617494</v>
          </cell>
          <cell r="H28">
            <v>0.71204739987754917</v>
          </cell>
          <cell r="I28">
            <v>0.66213135176254223</v>
          </cell>
          <cell r="J28">
            <v>2.2442515285012345</v>
          </cell>
          <cell r="K28">
            <v>2.3815105082456003</v>
          </cell>
          <cell r="L28">
            <v>2.4516841794593054</v>
          </cell>
          <cell r="M28">
            <v>2.7633410875437083</v>
          </cell>
          <cell r="N28">
            <v>2.0831362952920518</v>
          </cell>
        </row>
        <row r="29">
          <cell r="A29" t="str">
            <v>Small</v>
          </cell>
          <cell r="C29">
            <v>0</v>
          </cell>
          <cell r="D29">
            <v>5.0656533756055167E-2</v>
          </cell>
          <cell r="E29">
            <v>2.5905978770542588</v>
          </cell>
          <cell r="F29">
            <v>0.60114107404751249</v>
          </cell>
          <cell r="G29">
            <v>1.8210199063007613</v>
          </cell>
          <cell r="H29">
            <v>2.6460945380903835</v>
          </cell>
          <cell r="I29">
            <v>0.76229816296472752</v>
          </cell>
          <cell r="J29">
            <v>2.7139056019600596</v>
          </cell>
          <cell r="K29">
            <v>2.9101171572213058</v>
          </cell>
          <cell r="L29">
            <v>2.96184606945438</v>
          </cell>
          <cell r="M29">
            <v>2.6856164645287857</v>
          </cell>
          <cell r="N29">
            <v>3.504503677889983</v>
          </cell>
        </row>
        <row r="59">
          <cell r="A59" t="str">
            <v>Large</v>
          </cell>
          <cell r="C59">
            <v>0</v>
          </cell>
          <cell r="D59">
            <v>7.1268639649227958E-2</v>
          </cell>
          <cell r="E59">
            <v>-1.2511522671360851</v>
          </cell>
          <cell r="F59">
            <v>-0.65073500420470709</v>
          </cell>
          <cell r="G59">
            <v>-0.6560386745225798</v>
          </cell>
          <cell r="H59">
            <v>-0.44603794957720411</v>
          </cell>
          <cell r="I59">
            <v>-0.34953988738569575</v>
          </cell>
          <cell r="J59">
            <v>0.52391470877624158</v>
          </cell>
          <cell r="K59">
            <v>0.69234229406868431</v>
          </cell>
          <cell r="L59">
            <v>0.77992486251002213</v>
          </cell>
          <cell r="M59">
            <v>0.78442015532009612</v>
          </cell>
          <cell r="N59">
            <v>0.96777813039514604</v>
          </cell>
        </row>
        <row r="60">
          <cell r="A60" t="str">
            <v>Medium</v>
          </cell>
          <cell r="C60">
            <v>0</v>
          </cell>
          <cell r="D60">
            <v>6.9464376779634907E-2</v>
          </cell>
          <cell r="E60">
            <v>1.957752727679662</v>
          </cell>
          <cell r="F60">
            <v>8.0375539366927873E-2</v>
          </cell>
          <cell r="G60">
            <v>0.28734220463847748</v>
          </cell>
          <cell r="H60">
            <v>2.1086237473673037</v>
          </cell>
          <cell r="I60">
            <v>4.1356089440519415E-3</v>
          </cell>
          <cell r="J60">
            <v>1.1217477511114391</v>
          </cell>
          <cell r="K60">
            <v>1.1694109658972018</v>
          </cell>
          <cell r="L60">
            <v>1.3549798476690791</v>
          </cell>
          <cell r="M60">
            <v>1.5265658430676192</v>
          </cell>
          <cell r="N60">
            <v>3.6931869299432307</v>
          </cell>
        </row>
        <row r="61">
          <cell r="A61" t="str">
            <v>Small</v>
          </cell>
          <cell r="C61">
            <v>0</v>
          </cell>
          <cell r="D61">
            <v>0.22225105260203137</v>
          </cell>
          <cell r="E61">
            <v>3.2664789339453622</v>
          </cell>
          <cell r="F61">
            <v>1.1580437768443843</v>
          </cell>
          <cell r="G61">
            <v>2.4665044028994783</v>
          </cell>
          <cell r="H61">
            <v>3.2462079595556546</v>
          </cell>
          <cell r="I61">
            <v>0.53306544303748893</v>
          </cell>
          <cell r="J61">
            <v>1.4283615840504091</v>
          </cell>
          <cell r="K61">
            <v>1.3625170452033972</v>
          </cell>
          <cell r="L61">
            <v>1.9817751678311821</v>
          </cell>
          <cell r="M61">
            <v>2.0151779630437789</v>
          </cell>
          <cell r="N61">
            <v>4.9650275478095649</v>
          </cell>
        </row>
        <row r="91">
          <cell r="A91" t="str">
            <v>Large</v>
          </cell>
          <cell r="C91">
            <v>0</v>
          </cell>
          <cell r="D91">
            <v>-1.9946893185782719E-2</v>
          </cell>
          <cell r="E91">
            <v>-6.4671411114588304</v>
          </cell>
          <cell r="F91">
            <v>-0.57480965541577544</v>
          </cell>
          <cell r="G91">
            <v>-0.7601023141663994</v>
          </cell>
          <cell r="H91">
            <v>-1.0572524980773705</v>
          </cell>
          <cell r="I91">
            <v>-0.28819108252933545</v>
          </cell>
          <cell r="J91">
            <v>-0.45978091247489877</v>
          </cell>
          <cell r="K91">
            <v>-0.743587261914049</v>
          </cell>
          <cell r="L91">
            <v>-0.96862498277136266</v>
          </cell>
          <cell r="M91">
            <v>-1.228487694940686</v>
          </cell>
          <cell r="N91">
            <v>-0.57543538757885615</v>
          </cell>
        </row>
        <row r="92">
          <cell r="A92" t="str">
            <v>Medium</v>
          </cell>
          <cell r="C92">
            <v>0</v>
          </cell>
          <cell r="D92">
            <v>0.83976912600273079</v>
          </cell>
          <cell r="E92">
            <v>-0.56284066088123175</v>
          </cell>
          <cell r="F92">
            <v>0.32808183535198632</v>
          </cell>
          <cell r="G92">
            <v>0.11026270535526692</v>
          </cell>
          <cell r="H92">
            <v>-4.4958690019305629E-2</v>
          </cell>
          <cell r="I92">
            <v>-0.16326699923683624</v>
          </cell>
          <cell r="J92">
            <v>-0.24619740634197976</v>
          </cell>
          <cell r="K92">
            <v>-0.47133970404086462</v>
          </cell>
          <cell r="L92">
            <v>-0.59421867187148758</v>
          </cell>
          <cell r="M92">
            <v>-0.49960433411216998</v>
          </cell>
          <cell r="N92">
            <v>1.2973662114177089</v>
          </cell>
        </row>
        <row r="93">
          <cell r="A93" t="str">
            <v>Small</v>
          </cell>
          <cell r="C93">
            <v>0</v>
          </cell>
          <cell r="D93">
            <v>1.0869549337003015</v>
          </cell>
          <cell r="E93">
            <v>1.0422587465448239</v>
          </cell>
          <cell r="F93">
            <v>0.72739346271849858</v>
          </cell>
          <cell r="G93">
            <v>0.67609023818882552</v>
          </cell>
          <cell r="H93">
            <v>1.1724839701848691</v>
          </cell>
          <cell r="I93">
            <v>-6.7991815619308489E-4</v>
          </cell>
          <cell r="J93">
            <v>3.4415776457492143E-2</v>
          </cell>
          <cell r="K93">
            <v>0.11022971970442794</v>
          </cell>
          <cell r="L93">
            <v>0.36357589853214095</v>
          </cell>
          <cell r="M93">
            <v>0.72462217456640565</v>
          </cell>
          <cell r="N93">
            <v>2.8422805255229853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7F85-93B2-4793-A587-961337068236}">
  <dimension ref="A1:AV94"/>
  <sheetViews>
    <sheetView tabSelected="1" zoomScale="70" zoomScaleNormal="70" workbookViewId="0">
      <selection activeCell="D1" sqref="D1:H1"/>
    </sheetView>
  </sheetViews>
  <sheetFormatPr defaultRowHeight="15" x14ac:dyDescent="0.25"/>
  <cols>
    <col min="3" max="13" width="11.42578125" customWidth="1"/>
    <col min="14" max="14" width="25.140625" customWidth="1"/>
  </cols>
  <sheetData>
    <row r="1" spans="1:48" ht="19.5" thickBot="1" x14ac:dyDescent="0.35">
      <c r="A1" s="1" t="s">
        <v>0</v>
      </c>
      <c r="B1" s="2"/>
      <c r="C1" s="3" t="s">
        <v>1</v>
      </c>
      <c r="D1" s="4" t="s">
        <v>2</v>
      </c>
      <c r="E1" s="4"/>
      <c r="F1" s="4"/>
      <c r="G1" s="4"/>
      <c r="H1" s="4"/>
      <c r="I1" s="5" t="s">
        <v>3</v>
      </c>
      <c r="J1" s="5"/>
      <c r="K1" s="5"/>
      <c r="L1" s="5"/>
      <c r="M1" s="6"/>
      <c r="N1" s="7" t="s">
        <v>4</v>
      </c>
    </row>
    <row r="2" spans="1:48" ht="21" customHeight="1" thickBot="1" x14ac:dyDescent="0.45">
      <c r="A2" s="8"/>
      <c r="B2" s="9"/>
      <c r="C2" s="10" t="s">
        <v>5</v>
      </c>
      <c r="D2" s="11">
        <v>1</v>
      </c>
      <c r="E2" s="12">
        <v>2</v>
      </c>
      <c r="F2" s="12">
        <v>4</v>
      </c>
      <c r="G2" s="12">
        <v>8</v>
      </c>
      <c r="H2" s="13">
        <v>16</v>
      </c>
      <c r="I2" s="14">
        <v>1</v>
      </c>
      <c r="J2" s="14">
        <v>2</v>
      </c>
      <c r="K2" s="14">
        <v>4</v>
      </c>
      <c r="L2" s="14">
        <v>8</v>
      </c>
      <c r="M2" s="15">
        <v>16</v>
      </c>
      <c r="N2" s="16" t="s">
        <v>6</v>
      </c>
      <c r="T2" s="78" t="s">
        <v>44</v>
      </c>
      <c r="AH2" s="78" t="s">
        <v>45</v>
      </c>
      <c r="AV2" s="78" t="s">
        <v>46</v>
      </c>
    </row>
    <row r="3" spans="1:48" x14ac:dyDescent="0.25">
      <c r="A3" s="17" t="s">
        <v>7</v>
      </c>
      <c r="B3" s="18" t="s">
        <v>8</v>
      </c>
      <c r="C3" s="19">
        <v>1313.794091</v>
      </c>
      <c r="D3" s="19">
        <v>1280.1567230000001</v>
      </c>
      <c r="E3" s="19">
        <v>392.85580299999998</v>
      </c>
      <c r="F3" s="19">
        <v>663.81712600000003</v>
      </c>
      <c r="G3" s="20">
        <v>337.37024000000002</v>
      </c>
      <c r="H3" s="19">
        <v>409.485499</v>
      </c>
      <c r="I3" s="19">
        <v>1605.671818</v>
      </c>
      <c r="J3" s="19">
        <v>3175.2990960000002</v>
      </c>
      <c r="K3" s="19">
        <v>2719.890633</v>
      </c>
      <c r="L3" s="19">
        <v>5057.5198609999998</v>
      </c>
      <c r="M3" s="19">
        <v>5119.7986259999998</v>
      </c>
      <c r="N3" s="19">
        <v>2545.4809</v>
      </c>
    </row>
    <row r="4" spans="1:48" x14ac:dyDescent="0.25">
      <c r="A4" s="21"/>
      <c r="B4" s="22" t="s">
        <v>9</v>
      </c>
      <c r="C4" s="23">
        <v>1340.24539</v>
      </c>
      <c r="D4" s="23">
        <v>1319.5337549999999</v>
      </c>
      <c r="E4" s="23">
        <v>795.55646300000001</v>
      </c>
      <c r="F4" s="23">
        <v>1570.9026550000001</v>
      </c>
      <c r="G4" s="24">
        <v>342.79185200000001</v>
      </c>
      <c r="H4" s="23">
        <v>401.91332399999999</v>
      </c>
      <c r="I4" s="23">
        <v>1448.595149</v>
      </c>
      <c r="J4" s="23">
        <v>3041.861715</v>
      </c>
      <c r="K4" s="23">
        <v>2662.9657980000002</v>
      </c>
      <c r="L4" s="23">
        <v>5155.62</v>
      </c>
      <c r="M4" s="23">
        <v>5110.5486199999996</v>
      </c>
      <c r="N4" s="23">
        <v>2465.9279609999999</v>
      </c>
    </row>
    <row r="5" spans="1:48" ht="15.75" thickBot="1" x14ac:dyDescent="0.3">
      <c r="A5" s="21"/>
      <c r="B5" s="22"/>
      <c r="C5" s="25">
        <v>1333.028683</v>
      </c>
      <c r="D5" s="25">
        <v>1303.788376</v>
      </c>
      <c r="E5" s="25">
        <v>884.81334600000002</v>
      </c>
      <c r="F5" s="25">
        <v>1258.566519</v>
      </c>
      <c r="G5" s="26">
        <v>774.71025999999995</v>
      </c>
      <c r="H5" s="25">
        <v>721.06787599999996</v>
      </c>
      <c r="I5" s="25">
        <v>1501.3365080000001</v>
      </c>
      <c r="J5" s="25">
        <v>2521.4957829999998</v>
      </c>
      <c r="K5" s="25">
        <v>2909.3489979999999</v>
      </c>
      <c r="L5" s="25">
        <v>5122.3017559999998</v>
      </c>
      <c r="M5" s="25">
        <v>5206.6067149999999</v>
      </c>
      <c r="N5" s="25">
        <v>3909.917156</v>
      </c>
    </row>
    <row r="6" spans="1:48" x14ac:dyDescent="0.25">
      <c r="A6" s="21" t="s">
        <v>10</v>
      </c>
      <c r="B6" s="22" t="s">
        <v>11</v>
      </c>
      <c r="C6" s="23">
        <v>1.4380660000000001</v>
      </c>
      <c r="D6" s="19">
        <v>1.1351899999999999</v>
      </c>
      <c r="E6" s="19">
        <v>0.90350600000000003</v>
      </c>
      <c r="F6" s="19">
        <v>0.71655100000000005</v>
      </c>
      <c r="G6" s="19">
        <v>0.68398700000000001</v>
      </c>
      <c r="H6" s="19">
        <v>4.487603</v>
      </c>
      <c r="I6" s="19">
        <v>5.8522239999999996</v>
      </c>
      <c r="J6" s="19">
        <v>226.17900700000001</v>
      </c>
      <c r="K6" s="19">
        <v>302.52006699999998</v>
      </c>
      <c r="L6" s="19">
        <v>358.36371800000001</v>
      </c>
      <c r="M6" s="19">
        <v>711.25307399999997</v>
      </c>
      <c r="N6" s="19">
        <v>153.88331700000001</v>
      </c>
    </row>
    <row r="7" spans="1:48" x14ac:dyDescent="0.25">
      <c r="A7" s="21"/>
      <c r="B7" s="22" t="s">
        <v>12</v>
      </c>
      <c r="C7" s="23">
        <v>1.1481809999999999</v>
      </c>
      <c r="D7" s="23">
        <v>1.0485549999999999</v>
      </c>
      <c r="E7" s="23">
        <v>0.82889299999999999</v>
      </c>
      <c r="F7" s="23">
        <v>0.62131000000000003</v>
      </c>
      <c r="G7" s="23">
        <v>0.63224400000000003</v>
      </c>
      <c r="H7" s="23">
        <v>10.006771000000001</v>
      </c>
      <c r="I7" s="23">
        <v>5.8135320000000004</v>
      </c>
      <c r="J7" s="23">
        <v>227.14333099999999</v>
      </c>
      <c r="K7" s="23">
        <v>312.17246499999999</v>
      </c>
      <c r="L7" s="23">
        <v>364.33637299999998</v>
      </c>
      <c r="M7" s="23">
        <v>817.16424600000005</v>
      </c>
      <c r="N7" s="23">
        <v>152.76756499999999</v>
      </c>
    </row>
    <row r="8" spans="1:48" ht="15.75" thickBot="1" x14ac:dyDescent="0.3">
      <c r="A8" s="21"/>
      <c r="B8" s="22"/>
      <c r="C8" s="25">
        <v>1.234666</v>
      </c>
      <c r="D8" s="23">
        <v>1.0802149999999999</v>
      </c>
      <c r="E8" s="23">
        <v>0.759432</v>
      </c>
      <c r="F8" s="23">
        <v>0.65365300000000004</v>
      </c>
      <c r="G8" s="23">
        <v>0.62442299999999995</v>
      </c>
      <c r="H8" s="23">
        <v>5.1942130000000004</v>
      </c>
      <c r="I8" s="23">
        <v>5.8851079999999998</v>
      </c>
      <c r="J8" s="23">
        <v>217.20837900000001</v>
      </c>
      <c r="K8" s="23">
        <v>305.074116</v>
      </c>
      <c r="L8" s="23">
        <v>358.36371800000001</v>
      </c>
      <c r="M8" s="23">
        <v>687.26879799999995</v>
      </c>
      <c r="N8" s="23">
        <v>156.05332100000001</v>
      </c>
    </row>
    <row r="9" spans="1:48" x14ac:dyDescent="0.25">
      <c r="A9" s="21" t="s">
        <v>13</v>
      </c>
      <c r="B9" s="22" t="s">
        <v>14</v>
      </c>
      <c r="C9" s="19">
        <v>4.369E-2</v>
      </c>
      <c r="D9" s="19">
        <v>5.5529000000000002E-2</v>
      </c>
      <c r="E9" s="19">
        <v>0.16128400000000001</v>
      </c>
      <c r="F9" s="19">
        <v>0.211676</v>
      </c>
      <c r="G9" s="19">
        <v>4.5144019999999996</v>
      </c>
      <c r="H9" s="19">
        <v>21.577501999999999</v>
      </c>
      <c r="I9" s="19">
        <v>0.29643599999999998</v>
      </c>
      <c r="J9" s="19">
        <v>26.372900999999999</v>
      </c>
      <c r="K9" s="19">
        <v>43.089454000000003</v>
      </c>
      <c r="L9" s="19">
        <v>43.076354000000002</v>
      </c>
      <c r="M9" s="19">
        <v>19.696152999999999</v>
      </c>
      <c r="N9" s="19">
        <v>152.06556399999999</v>
      </c>
    </row>
    <row r="10" spans="1:48" x14ac:dyDescent="0.25">
      <c r="A10" s="21"/>
      <c r="B10" s="22" t="s">
        <v>15</v>
      </c>
      <c r="C10" s="23">
        <v>5.4740999999999998E-2</v>
      </c>
      <c r="D10" s="23">
        <v>5.5808999999999997E-2</v>
      </c>
      <c r="E10" s="23">
        <v>0.155393</v>
      </c>
      <c r="F10" s="23">
        <v>0.19664100000000001</v>
      </c>
      <c r="G10" s="23">
        <v>1.8168580000000001</v>
      </c>
      <c r="H10" s="23">
        <v>28.300118000000001</v>
      </c>
      <c r="I10" s="23">
        <v>0.27734300000000001</v>
      </c>
      <c r="J10" s="23">
        <v>25.455165000000001</v>
      </c>
      <c r="K10" s="23">
        <v>44.566183000000002</v>
      </c>
      <c r="L10" s="23">
        <v>36.217911999999998</v>
      </c>
      <c r="M10" s="23">
        <v>18.848621999999999</v>
      </c>
      <c r="N10" s="23">
        <v>158.66563099999999</v>
      </c>
    </row>
    <row r="11" spans="1:48" ht="15.75" thickBot="1" x14ac:dyDescent="0.3">
      <c r="A11" s="21"/>
      <c r="B11" s="22"/>
      <c r="C11" s="25">
        <v>4.7879999999999999E-2</v>
      </c>
      <c r="D11" s="25">
        <v>5.3074000000000003E-2</v>
      </c>
      <c r="E11" s="25">
        <v>0.14021500000000001</v>
      </c>
      <c r="F11" s="25">
        <v>0.17569000000000001</v>
      </c>
      <c r="G11" s="25">
        <v>3.3581400000000001</v>
      </c>
      <c r="H11" s="25">
        <v>14.892025</v>
      </c>
      <c r="I11" s="25">
        <v>0.27261999999999997</v>
      </c>
      <c r="J11" s="25">
        <v>23.887048</v>
      </c>
      <c r="K11" s="25">
        <v>31.302495</v>
      </c>
      <c r="L11" s="25">
        <v>54.711365000000001</v>
      </c>
      <c r="M11" s="25">
        <v>32.395594000000003</v>
      </c>
      <c r="N11" s="25">
        <v>156.76777300000001</v>
      </c>
    </row>
    <row r="12" spans="1:48" x14ac:dyDescent="0.25">
      <c r="A12" s="21" t="s">
        <v>16</v>
      </c>
      <c r="B12" s="22" t="s">
        <v>17</v>
      </c>
      <c r="C12" s="19">
        <v>3.4000000000000002E-4</v>
      </c>
      <c r="D12" s="23">
        <v>1.9599999999999999E-2</v>
      </c>
      <c r="E12" s="23">
        <v>0.159493</v>
      </c>
      <c r="F12" s="23">
        <v>0.18557999999999999</v>
      </c>
      <c r="G12" s="23">
        <v>2.7020059999999999</v>
      </c>
      <c r="H12" s="23">
        <v>11.166439</v>
      </c>
      <c r="I12" s="23">
        <v>3.7950000000000002E-3</v>
      </c>
      <c r="J12" s="23">
        <v>0.26690900000000001</v>
      </c>
      <c r="K12" s="23">
        <v>0.31251400000000001</v>
      </c>
      <c r="L12" s="23">
        <v>12.042738999999999</v>
      </c>
      <c r="M12" s="23">
        <v>7.2206250000000001</v>
      </c>
      <c r="N12" s="23">
        <v>155.42518899999999</v>
      </c>
    </row>
    <row r="13" spans="1:48" x14ac:dyDescent="0.25">
      <c r="A13" s="21"/>
      <c r="B13" s="22" t="s">
        <v>18</v>
      </c>
      <c r="C13" s="23">
        <v>2.8899999999999998E-4</v>
      </c>
      <c r="D13" s="23">
        <v>1.9091E-2</v>
      </c>
      <c r="E13" s="23">
        <v>0.14780599999999999</v>
      </c>
      <c r="F13" s="23">
        <v>0.20232700000000001</v>
      </c>
      <c r="G13" s="23">
        <v>2.6346180000000001</v>
      </c>
      <c r="H13" s="23">
        <v>19.016666000000001</v>
      </c>
      <c r="I13" s="23">
        <v>6.0520000000000001E-3</v>
      </c>
      <c r="J13" s="23">
        <v>3.655294</v>
      </c>
      <c r="K13" s="23">
        <v>1.3707590000000001</v>
      </c>
      <c r="L13" s="23">
        <v>41.606839999999998</v>
      </c>
      <c r="M13" s="23">
        <v>24.043085999999999</v>
      </c>
      <c r="N13" s="23">
        <v>164.46187900000001</v>
      </c>
    </row>
    <row r="14" spans="1:48" ht="15.75" thickBot="1" x14ac:dyDescent="0.3">
      <c r="A14" s="27"/>
      <c r="B14" s="28"/>
      <c r="C14" s="25">
        <v>2.1800000000000001E-4</v>
      </c>
      <c r="D14" s="25">
        <v>2.0368000000000001E-2</v>
      </c>
      <c r="E14" s="25">
        <v>0.105752</v>
      </c>
      <c r="F14" s="25">
        <v>0.19808600000000001</v>
      </c>
      <c r="G14" s="25">
        <v>2.1861950000000001</v>
      </c>
      <c r="H14" s="25">
        <v>20.523671</v>
      </c>
      <c r="I14" s="25">
        <v>5.9309999999999996E-3</v>
      </c>
      <c r="J14" s="25">
        <v>0.25400600000000001</v>
      </c>
      <c r="K14" s="25">
        <v>0.33106799999999997</v>
      </c>
      <c r="L14" s="25">
        <v>24.850625999999998</v>
      </c>
      <c r="M14" s="25">
        <v>25.616610999999999</v>
      </c>
      <c r="N14" s="25">
        <v>156.63246899999999</v>
      </c>
    </row>
    <row r="15" spans="1:48" x14ac:dyDescent="0.25">
      <c r="A15" s="29"/>
      <c r="B15" s="30"/>
      <c r="C15" s="31"/>
    </row>
    <row r="16" spans="1:48" ht="15.75" thickBot="1" x14ac:dyDescent="0.3">
      <c r="A16" s="29"/>
      <c r="B16" s="30"/>
      <c r="C16" s="31"/>
    </row>
    <row r="17" spans="1:14" ht="19.5" thickBot="1" x14ac:dyDescent="0.35">
      <c r="A17" s="1" t="s">
        <v>19</v>
      </c>
      <c r="B17" s="2"/>
      <c r="C17" s="3" t="s">
        <v>1</v>
      </c>
      <c r="D17" s="4" t="s">
        <v>2</v>
      </c>
      <c r="E17" s="4"/>
      <c r="F17" s="4"/>
      <c r="G17" s="4"/>
      <c r="H17" s="4"/>
      <c r="I17" s="5" t="s">
        <v>3</v>
      </c>
      <c r="J17" s="5"/>
      <c r="K17" s="5"/>
      <c r="L17" s="5"/>
      <c r="M17" s="6"/>
      <c r="N17" s="7" t="s">
        <v>4</v>
      </c>
    </row>
    <row r="18" spans="1:14" ht="23.25" customHeight="1" thickBot="1" x14ac:dyDescent="0.3">
      <c r="A18" s="8"/>
      <c r="B18" s="9"/>
      <c r="C18" s="10" t="s">
        <v>5</v>
      </c>
      <c r="D18" s="11">
        <v>1</v>
      </c>
      <c r="E18" s="12">
        <v>2</v>
      </c>
      <c r="F18" s="12">
        <v>4</v>
      </c>
      <c r="G18" s="12">
        <v>8</v>
      </c>
      <c r="H18" s="13">
        <v>16</v>
      </c>
      <c r="I18" s="14">
        <v>1</v>
      </c>
      <c r="J18" s="14">
        <v>2</v>
      </c>
      <c r="K18" s="14">
        <v>4</v>
      </c>
      <c r="L18" s="14">
        <v>8</v>
      </c>
      <c r="M18" s="15">
        <v>16</v>
      </c>
      <c r="N18" s="16">
        <v>4</v>
      </c>
    </row>
    <row r="19" spans="1:14" x14ac:dyDescent="0.25">
      <c r="A19" s="32" t="s">
        <v>7</v>
      </c>
      <c r="B19" s="33"/>
      <c r="C19" s="31">
        <f>AVERAGE(C3:C5)</f>
        <v>1329.0227213333333</v>
      </c>
      <c r="D19" s="34">
        <f t="shared" ref="D19:N19" si="0">AVERAGE(D3:D5)</f>
        <v>1301.1596179999999</v>
      </c>
      <c r="E19" s="35">
        <f t="shared" si="0"/>
        <v>691.0752040000001</v>
      </c>
      <c r="F19" s="35">
        <f t="shared" si="0"/>
        <v>1164.4287666666667</v>
      </c>
      <c r="G19" s="35">
        <f t="shared" si="0"/>
        <v>484.9574506666666</v>
      </c>
      <c r="H19" s="36">
        <f t="shared" si="0"/>
        <v>510.82223300000004</v>
      </c>
      <c r="I19" s="31">
        <f t="shared" si="0"/>
        <v>1518.5344916666666</v>
      </c>
      <c r="J19" s="31">
        <f t="shared" si="0"/>
        <v>2912.8855313333333</v>
      </c>
      <c r="K19" s="31">
        <f t="shared" si="0"/>
        <v>2764.0684763333334</v>
      </c>
      <c r="L19" s="31">
        <f t="shared" si="0"/>
        <v>5111.8138723333332</v>
      </c>
      <c r="M19" s="31">
        <f t="shared" si="0"/>
        <v>5145.6513203333334</v>
      </c>
      <c r="N19" s="37">
        <f t="shared" si="0"/>
        <v>2973.7753389999998</v>
      </c>
    </row>
    <row r="20" spans="1:14" x14ac:dyDescent="0.25">
      <c r="A20" s="38" t="s">
        <v>10</v>
      </c>
      <c r="B20" s="39"/>
      <c r="C20" s="31">
        <f>AVERAGE(C6:C8)</f>
        <v>1.2736376666666667</v>
      </c>
      <c r="D20" s="40">
        <f t="shared" ref="D20:N20" si="1">AVERAGE(D6:D8)</f>
        <v>1.0879866666666667</v>
      </c>
      <c r="E20" s="31">
        <f t="shared" si="1"/>
        <v>0.83061033333333334</v>
      </c>
      <c r="F20" s="31">
        <f t="shared" si="1"/>
        <v>0.66383800000000004</v>
      </c>
      <c r="G20" s="31">
        <f t="shared" si="1"/>
        <v>0.64688466666666666</v>
      </c>
      <c r="H20" s="41">
        <f t="shared" si="1"/>
        <v>6.5628623333333342</v>
      </c>
      <c r="I20" s="31">
        <f t="shared" si="1"/>
        <v>5.8502879999999999</v>
      </c>
      <c r="J20" s="31">
        <f t="shared" si="1"/>
        <v>223.51023899999998</v>
      </c>
      <c r="K20" s="31">
        <f t="shared" si="1"/>
        <v>306.58888266666668</v>
      </c>
      <c r="L20" s="31">
        <f t="shared" si="1"/>
        <v>360.354603</v>
      </c>
      <c r="M20" s="31">
        <f t="shared" si="1"/>
        <v>738.56203933333336</v>
      </c>
      <c r="N20" s="42">
        <f t="shared" si="1"/>
        <v>154.23473433333334</v>
      </c>
    </row>
    <row r="21" spans="1:14" x14ac:dyDescent="0.25">
      <c r="A21" s="38" t="s">
        <v>13</v>
      </c>
      <c r="B21" s="39"/>
      <c r="C21" s="31">
        <f>AVERAGE(C9:C11)</f>
        <v>4.8770333333333332E-2</v>
      </c>
      <c r="D21" s="40">
        <f t="shared" ref="D21:N21" si="2">AVERAGE(D9:D11)</f>
        <v>5.4803999999999999E-2</v>
      </c>
      <c r="E21" s="31">
        <f t="shared" si="2"/>
        <v>0.15229733333333331</v>
      </c>
      <c r="F21" s="31">
        <f t="shared" si="2"/>
        <v>0.19466900000000001</v>
      </c>
      <c r="G21" s="31">
        <f t="shared" si="2"/>
        <v>3.2297999999999996</v>
      </c>
      <c r="H21" s="41">
        <f t="shared" si="2"/>
        <v>21.589881666666667</v>
      </c>
      <c r="I21" s="31">
        <f t="shared" si="2"/>
        <v>0.28213300000000002</v>
      </c>
      <c r="J21" s="31">
        <f t="shared" si="2"/>
        <v>25.238371333333333</v>
      </c>
      <c r="K21" s="31">
        <f t="shared" si="2"/>
        <v>39.652710666666671</v>
      </c>
      <c r="L21" s="31">
        <f t="shared" si="2"/>
        <v>44.668543666666665</v>
      </c>
      <c r="M21" s="31">
        <f t="shared" si="2"/>
        <v>23.646789666666667</v>
      </c>
      <c r="N21" s="42">
        <f t="shared" si="2"/>
        <v>155.83298933333333</v>
      </c>
    </row>
    <row r="22" spans="1:14" ht="15.75" thickBot="1" x14ac:dyDescent="0.3">
      <c r="A22" s="43" t="s">
        <v>16</v>
      </c>
      <c r="B22" s="44"/>
      <c r="C22" s="45">
        <f>AVERAGE(C12:C14)</f>
        <v>2.8233333333333333E-4</v>
      </c>
      <c r="D22" s="46">
        <f>AVERAGE(D12:D14)</f>
        <v>1.9686333333333333E-2</v>
      </c>
      <c r="E22" s="45">
        <f t="shared" ref="E22:N22" si="3">AVERAGE(E12:E14)</f>
        <v>0.13768366666666668</v>
      </c>
      <c r="F22" s="45">
        <f t="shared" si="3"/>
        <v>0.195331</v>
      </c>
      <c r="G22" s="45">
        <f t="shared" si="3"/>
        <v>2.5076063333333334</v>
      </c>
      <c r="H22" s="47">
        <f t="shared" si="3"/>
        <v>16.902258666666668</v>
      </c>
      <c r="I22" s="45">
        <f t="shared" si="3"/>
        <v>5.2593333333333337E-3</v>
      </c>
      <c r="J22" s="45">
        <f t="shared" si="3"/>
        <v>1.3920696666666668</v>
      </c>
      <c r="K22" s="45">
        <f t="shared" si="3"/>
        <v>0.67144700000000002</v>
      </c>
      <c r="L22" s="45">
        <f t="shared" si="3"/>
        <v>26.166734999999999</v>
      </c>
      <c r="M22" s="45">
        <f t="shared" si="3"/>
        <v>18.960107333333333</v>
      </c>
      <c r="N22" s="48">
        <f t="shared" si="3"/>
        <v>158.83984566666666</v>
      </c>
    </row>
    <row r="23" spans="1:14" x14ac:dyDescent="0.25">
      <c r="A23" s="29"/>
      <c r="B23" s="29"/>
      <c r="C23" s="31"/>
    </row>
    <row r="24" spans="1:14" ht="15.75" thickBot="1" x14ac:dyDescent="0.3">
      <c r="A24" s="29"/>
      <c r="B24" s="29"/>
      <c r="C24" s="31"/>
    </row>
    <row r="25" spans="1:14" ht="19.5" thickBot="1" x14ac:dyDescent="0.35">
      <c r="A25" s="1" t="s">
        <v>20</v>
      </c>
      <c r="B25" s="2"/>
      <c r="C25" s="3" t="s">
        <v>1</v>
      </c>
      <c r="D25" s="4" t="s">
        <v>2</v>
      </c>
      <c r="E25" s="4"/>
      <c r="F25" s="4"/>
      <c r="G25" s="4"/>
      <c r="H25" s="4"/>
      <c r="I25" s="5" t="s">
        <v>3</v>
      </c>
      <c r="J25" s="5"/>
      <c r="K25" s="5"/>
      <c r="L25" s="5"/>
      <c r="M25" s="6"/>
      <c r="N25" s="7" t="s">
        <v>4</v>
      </c>
    </row>
    <row r="26" spans="1:14" ht="40.5" customHeight="1" thickBot="1" x14ac:dyDescent="0.3">
      <c r="A26" s="8"/>
      <c r="B26" s="9"/>
      <c r="C26" s="49" t="s">
        <v>5</v>
      </c>
      <c r="D26" s="11">
        <v>1</v>
      </c>
      <c r="E26" s="12">
        <v>2</v>
      </c>
      <c r="F26" s="12">
        <v>4</v>
      </c>
      <c r="G26" s="12">
        <v>8</v>
      </c>
      <c r="H26" s="13">
        <v>16</v>
      </c>
      <c r="I26" s="50">
        <v>1</v>
      </c>
      <c r="J26" s="50">
        <v>2</v>
      </c>
      <c r="K26" s="50">
        <v>4</v>
      </c>
      <c r="L26" s="50">
        <v>8</v>
      </c>
      <c r="M26" s="51">
        <v>16</v>
      </c>
      <c r="N26" s="52">
        <v>4</v>
      </c>
    </row>
    <row r="27" spans="1:14" x14ac:dyDescent="0.25">
      <c r="A27" s="32" t="s">
        <v>7</v>
      </c>
      <c r="B27" s="53"/>
      <c r="C27" s="34">
        <f>LOG(C19/C19)</f>
        <v>0</v>
      </c>
      <c r="D27" s="34">
        <f>LOG(D19/C19)</f>
        <v>-9.2018295035173475E-3</v>
      </c>
      <c r="E27" s="35">
        <f>LOG(19/C19)</f>
        <v>-1.8447788048697651</v>
      </c>
      <c r="F27" s="35">
        <f>LOG(F19/C19)</f>
        <v>-5.7419479881760986E-2</v>
      </c>
      <c r="G27" s="35">
        <f>LOG(G19/C19)</f>
        <v>-0.43782876980034469</v>
      </c>
      <c r="H27" s="36">
        <f>LOG(H19/C19)</f>
        <v>-0.41526261460966846</v>
      </c>
      <c r="I27" s="34">
        <f>LOG(I19/C19)</f>
        <v>5.7892255015412418E-2</v>
      </c>
      <c r="J27" s="35">
        <f>LOG(J19/C19)</f>
        <v>0.34079101252046351</v>
      </c>
      <c r="K27" s="35">
        <f>LOG(K19/C19)</f>
        <v>0.31801639211449167</v>
      </c>
      <c r="L27" s="35">
        <f>LOG(L19/C19)</f>
        <v>0.58504262639930993</v>
      </c>
      <c r="M27" s="36">
        <f>LOG(M19/C19)</f>
        <v>0.58790794838254246</v>
      </c>
      <c r="N27" s="36">
        <f>LOG(N19/C19)</f>
        <v>0.34977574978296144</v>
      </c>
    </row>
    <row r="28" spans="1:14" x14ac:dyDescent="0.25">
      <c r="A28" s="38" t="s">
        <v>10</v>
      </c>
      <c r="B28" s="54"/>
      <c r="C28" s="40">
        <f t="shared" ref="C28:C30" si="4">LOG(C20/C20)</f>
        <v>0</v>
      </c>
      <c r="D28" s="40">
        <f t="shared" ref="D28:D30" si="5">LOG(D20/C20)</f>
        <v>-6.8422321351528106E-2</v>
      </c>
      <c r="E28" s="31">
        <f t="shared" ref="E28:E30" si="6">LOG(19/C20)</f>
        <v>1.1737077065080497</v>
      </c>
      <c r="F28" s="31">
        <f t="shared" ref="F28:F30" si="7">LOG(F20/C20)</f>
        <v>-0.28298378539304653</v>
      </c>
      <c r="G28" s="31">
        <f t="shared" ref="G28:G30" si="8">LOG(G20/C20)</f>
        <v>-0.29421903741617494</v>
      </c>
      <c r="H28" s="41">
        <f t="shared" ref="H28:H30" si="9">LOG(H20/C20)</f>
        <v>0.71204739987754917</v>
      </c>
      <c r="I28" s="40">
        <f t="shared" ref="I28:I30" si="10">LOG(I20/C20)</f>
        <v>0.66213135176254223</v>
      </c>
      <c r="J28" s="31">
        <f t="shared" ref="J28:J30" si="11">LOG(J20/C20)</f>
        <v>2.2442515285012345</v>
      </c>
      <c r="K28" s="31">
        <f t="shared" ref="K28:K30" si="12">LOG(K20/C20)</f>
        <v>2.3815105082456003</v>
      </c>
      <c r="L28" s="31">
        <f t="shared" ref="L28:L30" si="13">LOG(L20/C20)</f>
        <v>2.4516841794593054</v>
      </c>
      <c r="M28" s="41">
        <f t="shared" ref="M28:M30" si="14">LOG(M20/C20)</f>
        <v>2.7633410875437083</v>
      </c>
      <c r="N28" s="41">
        <f t="shared" ref="N28:N30" si="15">LOG(N20/C20)</f>
        <v>2.0831362952920518</v>
      </c>
    </row>
    <row r="29" spans="1:14" x14ac:dyDescent="0.25">
      <c r="A29" s="38" t="s">
        <v>13</v>
      </c>
      <c r="B29" s="54"/>
      <c r="C29" s="40">
        <f t="shared" si="4"/>
        <v>0</v>
      </c>
      <c r="D29" s="40">
        <f t="shared" si="5"/>
        <v>5.0656533756055167E-2</v>
      </c>
      <c r="E29" s="31">
        <f t="shared" si="6"/>
        <v>2.5905978770542588</v>
      </c>
      <c r="F29" s="31">
        <f t="shared" si="7"/>
        <v>0.60114107404751249</v>
      </c>
      <c r="G29" s="31">
        <f t="shared" si="8"/>
        <v>1.8210199063007613</v>
      </c>
      <c r="H29" s="41">
        <f t="shared" si="9"/>
        <v>2.6460945380903835</v>
      </c>
      <c r="I29" s="40">
        <f t="shared" si="10"/>
        <v>0.76229816296472752</v>
      </c>
      <c r="J29" s="31">
        <f t="shared" si="11"/>
        <v>2.7139056019600596</v>
      </c>
      <c r="K29" s="31">
        <f t="shared" si="12"/>
        <v>2.9101171572213058</v>
      </c>
      <c r="L29" s="31">
        <f t="shared" si="13"/>
        <v>2.96184606945438</v>
      </c>
      <c r="M29" s="41">
        <f t="shared" si="14"/>
        <v>2.6856164645287857</v>
      </c>
      <c r="N29" s="41">
        <f t="shared" si="15"/>
        <v>3.504503677889983</v>
      </c>
    </row>
    <row r="30" spans="1:14" ht="15.75" thickBot="1" x14ac:dyDescent="0.3">
      <c r="A30" s="43" t="s">
        <v>16</v>
      </c>
      <c r="B30" s="55"/>
      <c r="C30" s="46">
        <f t="shared" si="4"/>
        <v>0</v>
      </c>
      <c r="D30" s="46">
        <f t="shared" si="5"/>
        <v>1.843402678790756</v>
      </c>
      <c r="E30" s="45">
        <f t="shared" si="6"/>
        <v>4.8279914453417847</v>
      </c>
      <c r="F30" s="45">
        <f t="shared" si="7"/>
        <v>2.840009017838355</v>
      </c>
      <c r="G30" s="45">
        <f t="shared" si="8"/>
        <v>3.9484972024326694</v>
      </c>
      <c r="H30" s="47">
        <f t="shared" si="9"/>
        <v>4.7771825881106622</v>
      </c>
      <c r="I30" s="46">
        <f t="shared" si="10"/>
        <v>1.2701685413936377</v>
      </c>
      <c r="J30" s="45">
        <f t="shared" si="11"/>
        <v>3.6928988146432475</v>
      </c>
      <c r="K30" s="45">
        <f t="shared" si="12"/>
        <v>3.3762495821443181</v>
      </c>
      <c r="L30" s="45">
        <f t="shared" si="13"/>
        <v>4.9669873805578897</v>
      </c>
      <c r="M30" s="47">
        <f t="shared" si="14"/>
        <v>4.8270786359428204</v>
      </c>
      <c r="N30" s="47">
        <f t="shared" si="15"/>
        <v>5.7501973008080762</v>
      </c>
    </row>
    <row r="31" spans="1:14" x14ac:dyDescent="0.25">
      <c r="A31" s="29"/>
      <c r="B31" s="29"/>
      <c r="C31" s="31"/>
    </row>
    <row r="32" spans="1:14" ht="15.75" thickBot="1" x14ac:dyDescent="0.3">
      <c r="A32" s="29"/>
      <c r="B32" s="29"/>
      <c r="C32" s="31"/>
    </row>
    <row r="33" spans="1:14" ht="19.5" thickBot="1" x14ac:dyDescent="0.35">
      <c r="A33" s="56" t="s">
        <v>21</v>
      </c>
      <c r="B33" s="57"/>
      <c r="C33" s="3" t="s">
        <v>1</v>
      </c>
      <c r="D33" s="4" t="s">
        <v>2</v>
      </c>
      <c r="E33" s="4"/>
      <c r="F33" s="4"/>
      <c r="G33" s="4"/>
      <c r="H33" s="4"/>
      <c r="I33" s="5" t="s">
        <v>3</v>
      </c>
      <c r="J33" s="5"/>
      <c r="K33" s="5"/>
      <c r="L33" s="5"/>
      <c r="M33" s="6"/>
      <c r="N33" s="7" t="s">
        <v>4</v>
      </c>
    </row>
    <row r="34" spans="1:14" ht="15.75" thickBot="1" x14ac:dyDescent="0.3">
      <c r="A34" s="58"/>
      <c r="B34" s="59"/>
      <c r="C34" s="10" t="s">
        <v>5</v>
      </c>
      <c r="D34" s="11">
        <v>1</v>
      </c>
      <c r="E34" s="12">
        <v>2</v>
      </c>
      <c r="F34" s="12">
        <v>4</v>
      </c>
      <c r="G34" s="12">
        <v>8</v>
      </c>
      <c r="H34" s="13">
        <v>16</v>
      </c>
      <c r="I34" s="60">
        <v>1</v>
      </c>
      <c r="J34" s="61">
        <v>2</v>
      </c>
      <c r="K34" s="61">
        <v>4</v>
      </c>
      <c r="L34" s="61">
        <v>8</v>
      </c>
      <c r="M34" s="62">
        <v>16</v>
      </c>
      <c r="N34" s="16">
        <v>4</v>
      </c>
    </row>
    <row r="35" spans="1:14" x14ac:dyDescent="0.25">
      <c r="A35" s="17" t="s">
        <v>7</v>
      </c>
      <c r="B35" s="63" t="s">
        <v>22</v>
      </c>
      <c r="C35" s="19">
        <v>271.95491800000002</v>
      </c>
      <c r="D35" s="64">
        <v>132.23404199999999</v>
      </c>
      <c r="E35" s="19">
        <v>507.13714499999998</v>
      </c>
      <c r="F35" s="64">
        <v>50.973067999999998</v>
      </c>
      <c r="G35" s="19">
        <v>70.543102000000005</v>
      </c>
      <c r="H35" s="64">
        <v>172.56419199999999</v>
      </c>
      <c r="I35" s="19">
        <v>131.107361</v>
      </c>
      <c r="J35" s="64">
        <v>973.29219000000001</v>
      </c>
      <c r="K35" s="19">
        <v>1206.5887479999999</v>
      </c>
      <c r="L35" s="64">
        <v>2527.0285960000001</v>
      </c>
      <c r="M35" s="19">
        <v>2097.7044879999999</v>
      </c>
      <c r="N35" s="65">
        <v>3657.3518960000001</v>
      </c>
    </row>
    <row r="36" spans="1:14" x14ac:dyDescent="0.25">
      <c r="A36" s="21"/>
      <c r="B36" s="66" t="s">
        <v>23</v>
      </c>
      <c r="C36" s="67">
        <v>470.1465412</v>
      </c>
      <c r="D36" s="68">
        <v>271.62789199999997</v>
      </c>
      <c r="E36" s="23">
        <v>181.095483</v>
      </c>
      <c r="F36" s="68">
        <v>87.726421000000002</v>
      </c>
      <c r="G36" s="23">
        <v>74.834838000000005</v>
      </c>
      <c r="H36" s="68">
        <v>87.162137000000001</v>
      </c>
      <c r="I36" s="23">
        <v>166.953822</v>
      </c>
      <c r="J36" s="68">
        <v>1444.585196</v>
      </c>
      <c r="K36" s="23">
        <v>1924.1209449999999</v>
      </c>
      <c r="L36" s="68">
        <v>1939.9578260000001</v>
      </c>
      <c r="M36" s="23">
        <v>2035.9756749999999</v>
      </c>
      <c r="N36" s="69">
        <v>3381.2331730000001</v>
      </c>
    </row>
    <row r="37" spans="1:14" ht="15.75" thickBot="1" x14ac:dyDescent="0.3">
      <c r="A37" s="21"/>
      <c r="B37" s="66"/>
      <c r="C37" s="25">
        <v>274.21070300000002</v>
      </c>
      <c r="D37" s="70">
        <v>793.69387700000004</v>
      </c>
      <c r="E37" s="25">
        <v>511.197002</v>
      </c>
      <c r="F37" s="70">
        <v>88.439724999999996</v>
      </c>
      <c r="G37" s="25">
        <v>79.004283999999998</v>
      </c>
      <c r="H37" s="70">
        <v>104.179635</v>
      </c>
      <c r="I37" s="25">
        <v>156.38999699999999</v>
      </c>
      <c r="J37" s="70">
        <v>977.92048399999999</v>
      </c>
      <c r="K37" s="25">
        <v>1873.8908289999999</v>
      </c>
      <c r="L37" s="70">
        <v>1655.8405310000001</v>
      </c>
      <c r="M37" s="25">
        <v>2052.8520429999999</v>
      </c>
      <c r="N37" s="71">
        <v>2397.791275</v>
      </c>
    </row>
    <row r="38" spans="1:14" x14ac:dyDescent="0.25">
      <c r="A38" s="21" t="s">
        <v>10</v>
      </c>
      <c r="B38" s="22" t="s">
        <v>24</v>
      </c>
      <c r="C38" s="23">
        <v>0.239868</v>
      </c>
      <c r="D38" s="23">
        <v>0.25044699999999998</v>
      </c>
      <c r="E38" s="23">
        <v>0.225026</v>
      </c>
      <c r="F38" s="23">
        <v>0.242254</v>
      </c>
      <c r="G38" s="23">
        <v>0.38286399999999998</v>
      </c>
      <c r="H38" s="23">
        <v>32.217948</v>
      </c>
      <c r="I38" s="23">
        <v>0.27363999999999999</v>
      </c>
      <c r="J38" s="23">
        <v>2.4562010000000001</v>
      </c>
      <c r="K38" s="23">
        <v>3.0842559999999999</v>
      </c>
      <c r="L38" s="23">
        <v>4.4440720000000002</v>
      </c>
      <c r="M38" s="24">
        <v>7.0138509999999998</v>
      </c>
      <c r="N38" s="23">
        <v>1013.753622</v>
      </c>
    </row>
    <row r="39" spans="1:14" x14ac:dyDescent="0.25">
      <c r="A39" s="21"/>
      <c r="B39" s="22" t="s">
        <v>25</v>
      </c>
      <c r="C39" s="23">
        <v>0.228159</v>
      </c>
      <c r="D39" s="23">
        <v>0.23771900000000001</v>
      </c>
      <c r="E39" s="23">
        <v>0.21459500000000001</v>
      </c>
      <c r="F39" s="23">
        <v>0.27188299999999999</v>
      </c>
      <c r="G39" s="23">
        <v>0.398843</v>
      </c>
      <c r="H39" s="23">
        <v>24.191381</v>
      </c>
      <c r="I39" s="23">
        <v>0.183839</v>
      </c>
      <c r="J39" s="23">
        <v>2.4746990000000002</v>
      </c>
      <c r="K39" s="23">
        <v>3.0851679999999999</v>
      </c>
      <c r="L39" s="23">
        <v>5.2226220000000003</v>
      </c>
      <c r="M39" s="24">
        <v>7.1700660000000003</v>
      </c>
      <c r="N39" s="23">
        <v>1093.953049</v>
      </c>
    </row>
    <row r="40" spans="1:14" ht="15.75" thickBot="1" x14ac:dyDescent="0.3">
      <c r="A40" s="21"/>
      <c r="B40" s="22"/>
      <c r="C40" s="25">
        <v>0.16020799999999999</v>
      </c>
      <c r="D40" s="23">
        <v>0.24903600000000001</v>
      </c>
      <c r="E40" s="23">
        <v>0.22056899999999999</v>
      </c>
      <c r="F40" s="23">
        <v>0.24182100000000001</v>
      </c>
      <c r="G40" s="23">
        <v>0.43578</v>
      </c>
      <c r="H40" s="23">
        <v>24.266953000000001</v>
      </c>
      <c r="I40" s="23">
        <v>0.17676700000000001</v>
      </c>
      <c r="J40" s="23">
        <v>3.3842460000000001</v>
      </c>
      <c r="K40" s="23">
        <v>3.110258</v>
      </c>
      <c r="L40" s="23">
        <v>4.5599340000000002</v>
      </c>
      <c r="M40" s="24">
        <v>6.9357939999999996</v>
      </c>
      <c r="N40" s="23">
        <v>991.91763600000002</v>
      </c>
    </row>
    <row r="41" spans="1:14" x14ac:dyDescent="0.25">
      <c r="A41" s="21" t="s">
        <v>13</v>
      </c>
      <c r="B41" s="22" t="s">
        <v>26</v>
      </c>
      <c r="C41" s="19">
        <v>9.8949999999999993E-3</v>
      </c>
      <c r="D41" s="19">
        <v>1.8079000000000001E-2</v>
      </c>
      <c r="E41" s="19">
        <v>0.116201</v>
      </c>
      <c r="F41" s="19">
        <v>0.14021600000000001</v>
      </c>
      <c r="G41" s="19">
        <v>3.3080690000000001</v>
      </c>
      <c r="H41" s="19">
        <v>13.005352999999999</v>
      </c>
      <c r="I41" s="19">
        <v>3.4588000000000001E-2</v>
      </c>
      <c r="J41" s="19">
        <v>0.275951</v>
      </c>
      <c r="K41" s="19">
        <v>0.208563</v>
      </c>
      <c r="L41" s="19">
        <v>0.98499899999999996</v>
      </c>
      <c r="M41" s="20">
        <v>1.139149</v>
      </c>
      <c r="N41" s="19">
        <v>934.10017700000003</v>
      </c>
    </row>
    <row r="42" spans="1:14" x14ac:dyDescent="0.25">
      <c r="A42" s="21"/>
      <c r="B42" s="22" t="s">
        <v>27</v>
      </c>
      <c r="C42" s="23">
        <v>1.0337000000000001E-2</v>
      </c>
      <c r="D42" s="23">
        <v>1.6544E-2</v>
      </c>
      <c r="E42" s="23">
        <v>0.12148399999999999</v>
      </c>
      <c r="F42" s="23">
        <v>0.153724</v>
      </c>
      <c r="G42" s="23">
        <v>3.3861469999999998</v>
      </c>
      <c r="H42" s="23">
        <v>22.082018000000001</v>
      </c>
      <c r="I42" s="23">
        <v>3.2759000000000003E-2</v>
      </c>
      <c r="J42" s="23">
        <v>0.28461399999999998</v>
      </c>
      <c r="K42" s="23">
        <v>0.26078699999999999</v>
      </c>
      <c r="L42" s="23">
        <v>0.92738399999999999</v>
      </c>
      <c r="M42" s="24">
        <v>0.96439900000000001</v>
      </c>
      <c r="N42" s="23">
        <v>932.04184099999998</v>
      </c>
    </row>
    <row r="43" spans="1:14" ht="15.75" thickBot="1" x14ac:dyDescent="0.3">
      <c r="A43" s="21"/>
      <c r="B43" s="22"/>
      <c r="C43" s="25">
        <v>1.0628E-2</v>
      </c>
      <c r="D43" s="25">
        <v>1.6858000000000001E-2</v>
      </c>
      <c r="E43" s="25">
        <v>0.12156</v>
      </c>
      <c r="F43" s="25">
        <v>0.150118</v>
      </c>
      <c r="G43" s="25">
        <v>2.3402050000000001</v>
      </c>
      <c r="H43" s="25">
        <v>19.313253</v>
      </c>
      <c r="I43" s="25">
        <v>3.7961000000000002E-2</v>
      </c>
      <c r="J43" s="25">
        <v>0.26691500000000001</v>
      </c>
      <c r="K43" s="25">
        <v>0.24172099999999999</v>
      </c>
      <c r="L43" s="25">
        <v>1.0467949999999999</v>
      </c>
      <c r="M43" s="26">
        <v>1.0922099999999999</v>
      </c>
      <c r="N43" s="25">
        <v>981.09400400000004</v>
      </c>
    </row>
    <row r="44" spans="1:14" x14ac:dyDescent="0.25">
      <c r="A44" s="21" t="s">
        <v>16</v>
      </c>
      <c r="B44" s="22" t="s">
        <v>28</v>
      </c>
      <c r="C44" s="19">
        <v>8.7299999999999997E-4</v>
      </c>
      <c r="D44" s="23">
        <v>1.9384999999999999E-2</v>
      </c>
      <c r="E44" s="23">
        <v>0.14926900000000001</v>
      </c>
      <c r="F44" s="23">
        <v>0.25881599999999999</v>
      </c>
      <c r="G44" s="23">
        <v>2.9879020000000001</v>
      </c>
      <c r="H44" s="23">
        <v>10.453037</v>
      </c>
      <c r="I44" s="23">
        <v>5.7080000000000004E-3</v>
      </c>
      <c r="J44" s="23">
        <v>7.5827000000000006E-2</v>
      </c>
      <c r="K44" s="23">
        <v>0.113744</v>
      </c>
      <c r="L44" s="23">
        <v>6.0798129999999997</v>
      </c>
      <c r="M44" s="24">
        <v>89.901888999999997</v>
      </c>
      <c r="N44" s="23">
        <v>980.65459099999998</v>
      </c>
    </row>
    <row r="45" spans="1:14" x14ac:dyDescent="0.25">
      <c r="A45" s="21"/>
      <c r="B45" s="22" t="s">
        <v>29</v>
      </c>
      <c r="C45" s="23">
        <v>1.1839999999999999E-3</v>
      </c>
      <c r="D45" s="23">
        <v>1.9633000000000001E-2</v>
      </c>
      <c r="E45" s="23">
        <v>0.152145</v>
      </c>
      <c r="F45" s="23">
        <v>0.214336</v>
      </c>
      <c r="G45" s="23">
        <v>1.0326580000000001</v>
      </c>
      <c r="H45" s="23">
        <v>17.649564999999999</v>
      </c>
      <c r="I45" s="23">
        <v>5.8139999999999997E-3</v>
      </c>
      <c r="J45" s="23">
        <v>0.105501</v>
      </c>
      <c r="K45" s="23">
        <v>23.681383</v>
      </c>
      <c r="L45" s="23">
        <v>0.111404</v>
      </c>
      <c r="M45" s="24">
        <v>33.961544000000004</v>
      </c>
      <c r="N45" s="23">
        <v>936.51471000000004</v>
      </c>
    </row>
    <row r="46" spans="1:14" ht="15.75" thickBot="1" x14ac:dyDescent="0.3">
      <c r="A46" s="27"/>
      <c r="B46" s="28"/>
      <c r="C46" s="25">
        <v>5.8E-4</v>
      </c>
      <c r="D46" s="25">
        <v>1.9174E-2</v>
      </c>
      <c r="E46" s="25">
        <v>0.16755999999999999</v>
      </c>
      <c r="F46" s="25">
        <v>0.1996</v>
      </c>
      <c r="G46" s="25">
        <v>1.8356619999999999</v>
      </c>
      <c r="H46" s="25">
        <v>16.426062999999999</v>
      </c>
      <c r="I46" s="25">
        <v>6.0200000000000002E-3</v>
      </c>
      <c r="J46" s="25">
        <v>5.8076000000000003E-2</v>
      </c>
      <c r="K46" s="25">
        <v>3.4950990000000002</v>
      </c>
      <c r="L46" s="25">
        <v>3.498024</v>
      </c>
      <c r="M46" s="26">
        <v>52.065469999999998</v>
      </c>
      <c r="N46" s="25">
        <v>953.22201399999994</v>
      </c>
    </row>
    <row r="48" spans="1:14" ht="15.75" thickBot="1" x14ac:dyDescent="0.3"/>
    <row r="49" spans="1:14" ht="19.5" thickBot="1" x14ac:dyDescent="0.35">
      <c r="A49" s="56" t="s">
        <v>30</v>
      </c>
      <c r="B49" s="57"/>
      <c r="C49" s="3" t="s">
        <v>1</v>
      </c>
      <c r="D49" s="4" t="s">
        <v>2</v>
      </c>
      <c r="E49" s="4"/>
      <c r="F49" s="4"/>
      <c r="G49" s="4"/>
      <c r="H49" s="4"/>
      <c r="I49" s="5" t="s">
        <v>3</v>
      </c>
      <c r="J49" s="5"/>
      <c r="K49" s="5"/>
      <c r="L49" s="5"/>
      <c r="M49" s="6"/>
      <c r="N49" s="7" t="s">
        <v>4</v>
      </c>
    </row>
    <row r="50" spans="1:14" ht="15.75" thickBot="1" x14ac:dyDescent="0.3">
      <c r="A50" s="58"/>
      <c r="B50" s="59"/>
      <c r="C50" s="10" t="s">
        <v>5</v>
      </c>
      <c r="D50" s="11">
        <v>1</v>
      </c>
      <c r="E50" s="12">
        <v>2</v>
      </c>
      <c r="F50" s="12">
        <v>4</v>
      </c>
      <c r="G50" s="12">
        <v>8</v>
      </c>
      <c r="H50" s="13">
        <v>16</v>
      </c>
      <c r="I50" s="14">
        <v>1</v>
      </c>
      <c r="J50" s="14">
        <v>2</v>
      </c>
      <c r="K50" s="14">
        <v>4</v>
      </c>
      <c r="L50" s="14">
        <v>8</v>
      </c>
      <c r="M50" s="15">
        <v>16</v>
      </c>
      <c r="N50" s="16">
        <v>4</v>
      </c>
    </row>
    <row r="51" spans="1:14" x14ac:dyDescent="0.25">
      <c r="A51" s="32" t="s">
        <v>7</v>
      </c>
      <c r="B51" s="33"/>
      <c r="C51" s="31">
        <f t="shared" ref="C51:N51" si="16">AVERAGE(C35:C37)</f>
        <v>338.77072073333335</v>
      </c>
      <c r="D51" s="34">
        <f t="shared" si="16"/>
        <v>399.18527033333334</v>
      </c>
      <c r="E51" s="35">
        <f t="shared" si="16"/>
        <v>399.8098766666667</v>
      </c>
      <c r="F51" s="35">
        <f t="shared" si="16"/>
        <v>75.713071333333332</v>
      </c>
      <c r="G51" s="35">
        <f t="shared" si="16"/>
        <v>74.794074666666674</v>
      </c>
      <c r="H51" s="36">
        <f t="shared" si="16"/>
        <v>121.30198799999999</v>
      </c>
      <c r="I51" s="31">
        <f t="shared" si="16"/>
        <v>151.48372666666668</v>
      </c>
      <c r="J51" s="31">
        <f t="shared" si="16"/>
        <v>1131.9326233333334</v>
      </c>
      <c r="K51" s="31">
        <f t="shared" si="16"/>
        <v>1668.2001739999998</v>
      </c>
      <c r="L51" s="31">
        <f t="shared" si="16"/>
        <v>2040.9423176666667</v>
      </c>
      <c r="M51" s="31">
        <f t="shared" si="16"/>
        <v>2062.1774019999998</v>
      </c>
      <c r="N51" s="37">
        <f t="shared" si="16"/>
        <v>3145.4587813333333</v>
      </c>
    </row>
    <row r="52" spans="1:14" x14ac:dyDescent="0.25">
      <c r="A52" s="38" t="s">
        <v>10</v>
      </c>
      <c r="B52" s="39"/>
      <c r="C52" s="31">
        <f t="shared" ref="C52:N52" si="17">AVERAGE(C38:C40)</f>
        <v>0.20941166666666666</v>
      </c>
      <c r="D52" s="40">
        <f t="shared" si="17"/>
        <v>0.24573400000000001</v>
      </c>
      <c r="E52" s="31">
        <f t="shared" si="17"/>
        <v>0.22006333333333336</v>
      </c>
      <c r="F52" s="31">
        <f t="shared" si="17"/>
        <v>0.25198599999999999</v>
      </c>
      <c r="G52" s="31">
        <f t="shared" si="17"/>
        <v>0.405829</v>
      </c>
      <c r="H52" s="41">
        <f t="shared" si="17"/>
        <v>26.892094</v>
      </c>
      <c r="I52" s="31">
        <f t="shared" si="17"/>
        <v>0.21141533333333332</v>
      </c>
      <c r="J52" s="31">
        <f t="shared" si="17"/>
        <v>2.7717153333333333</v>
      </c>
      <c r="K52" s="31">
        <f t="shared" si="17"/>
        <v>3.0932273333333331</v>
      </c>
      <c r="L52" s="31">
        <f t="shared" si="17"/>
        <v>4.7422093333333333</v>
      </c>
      <c r="M52" s="31">
        <f t="shared" si="17"/>
        <v>7.0399036666666674</v>
      </c>
      <c r="N52" s="42">
        <f t="shared" si="17"/>
        <v>1033.2081023333333</v>
      </c>
    </row>
    <row r="53" spans="1:14" x14ac:dyDescent="0.25">
      <c r="A53" s="38" t="s">
        <v>13</v>
      </c>
      <c r="B53" s="39"/>
      <c r="C53" s="31">
        <f t="shared" ref="C53:N53" si="18">AVERAGE(C41:C43)</f>
        <v>1.0286666666666666E-2</v>
      </c>
      <c r="D53" s="40">
        <f t="shared" si="18"/>
        <v>1.7160333333333333E-2</v>
      </c>
      <c r="E53" s="31">
        <f t="shared" si="18"/>
        <v>0.11974833333333333</v>
      </c>
      <c r="F53" s="31">
        <f t="shared" si="18"/>
        <v>0.14801933333333331</v>
      </c>
      <c r="G53" s="31">
        <f t="shared" si="18"/>
        <v>3.0114736666666668</v>
      </c>
      <c r="H53" s="41">
        <f t="shared" si="18"/>
        <v>18.133541333333337</v>
      </c>
      <c r="I53" s="31">
        <f t="shared" si="18"/>
        <v>3.5102666666666671E-2</v>
      </c>
      <c r="J53" s="31">
        <f t="shared" si="18"/>
        <v>0.27582666666666666</v>
      </c>
      <c r="K53" s="31">
        <f t="shared" si="18"/>
        <v>0.23702366666666666</v>
      </c>
      <c r="L53" s="31">
        <f t="shared" si="18"/>
        <v>0.98639266666666658</v>
      </c>
      <c r="M53" s="31">
        <f t="shared" si="18"/>
        <v>1.0652526666666666</v>
      </c>
      <c r="N53" s="42">
        <f t="shared" si="18"/>
        <v>949.07867399999998</v>
      </c>
    </row>
    <row r="54" spans="1:14" ht="15.75" thickBot="1" x14ac:dyDescent="0.3">
      <c r="A54" s="43" t="s">
        <v>16</v>
      </c>
      <c r="B54" s="44"/>
      <c r="C54" s="45">
        <f t="shared" ref="C54:N54" si="19">AVERAGE(C44:C46)</f>
        <v>8.789999999999999E-4</v>
      </c>
      <c r="D54" s="46">
        <f t="shared" si="19"/>
        <v>1.9397333333333332E-2</v>
      </c>
      <c r="E54" s="45">
        <f t="shared" si="19"/>
        <v>0.15632466666666667</v>
      </c>
      <c r="F54" s="45">
        <f t="shared" si="19"/>
        <v>0.22425066666666668</v>
      </c>
      <c r="G54" s="45">
        <f t="shared" si="19"/>
        <v>1.9520739999999999</v>
      </c>
      <c r="H54" s="47">
        <f t="shared" si="19"/>
        <v>14.842888333333333</v>
      </c>
      <c r="I54" s="45">
        <f t="shared" si="19"/>
        <v>5.8473333333333337E-3</v>
      </c>
      <c r="J54" s="45">
        <f t="shared" si="19"/>
        <v>7.9801333333333335E-2</v>
      </c>
      <c r="K54" s="45">
        <f t="shared" si="19"/>
        <v>9.0967420000000008</v>
      </c>
      <c r="L54" s="45">
        <f t="shared" si="19"/>
        <v>3.2297469999999997</v>
      </c>
      <c r="M54" s="45">
        <f t="shared" si="19"/>
        <v>58.642967666666664</v>
      </c>
      <c r="N54" s="48">
        <f t="shared" si="19"/>
        <v>956.79710499999999</v>
      </c>
    </row>
    <row r="55" spans="1:14" x14ac:dyDescent="0.25">
      <c r="A55" s="29"/>
      <c r="B55" s="29"/>
      <c r="C55" s="31"/>
    </row>
    <row r="56" spans="1:14" ht="15.75" thickBot="1" x14ac:dyDescent="0.3">
      <c r="A56" s="29"/>
      <c r="B56" s="29"/>
      <c r="C56" s="31"/>
    </row>
    <row r="57" spans="1:14" ht="19.5" thickBot="1" x14ac:dyDescent="0.35">
      <c r="A57" s="56" t="s">
        <v>31</v>
      </c>
      <c r="B57" s="57"/>
      <c r="C57" s="3" t="s">
        <v>1</v>
      </c>
      <c r="D57" s="4" t="s">
        <v>2</v>
      </c>
      <c r="E57" s="4"/>
      <c r="F57" s="4"/>
      <c r="G57" s="4"/>
      <c r="H57" s="4"/>
      <c r="I57" s="5" t="s">
        <v>3</v>
      </c>
      <c r="J57" s="5"/>
      <c r="K57" s="5"/>
      <c r="L57" s="5"/>
      <c r="M57" s="6"/>
      <c r="N57" s="7" t="s">
        <v>4</v>
      </c>
    </row>
    <row r="58" spans="1:14" ht="31.5" customHeight="1" thickBot="1" x14ac:dyDescent="0.3">
      <c r="A58" s="58"/>
      <c r="B58" s="59"/>
      <c r="C58" s="10" t="s">
        <v>5</v>
      </c>
      <c r="D58" s="11">
        <v>1</v>
      </c>
      <c r="E58" s="12">
        <v>2</v>
      </c>
      <c r="F58" s="12">
        <v>4</v>
      </c>
      <c r="G58" s="12">
        <v>8</v>
      </c>
      <c r="H58" s="13">
        <v>16</v>
      </c>
      <c r="I58" s="14">
        <v>1</v>
      </c>
      <c r="J58" s="14">
        <v>2</v>
      </c>
      <c r="K58" s="14">
        <v>4</v>
      </c>
      <c r="L58" s="14">
        <v>8</v>
      </c>
      <c r="M58" s="15">
        <v>16</v>
      </c>
      <c r="N58" s="16">
        <v>4</v>
      </c>
    </row>
    <row r="59" spans="1:14" x14ac:dyDescent="0.25">
      <c r="A59" s="32" t="s">
        <v>7</v>
      </c>
      <c r="B59" s="33"/>
      <c r="C59" s="34">
        <f>LOG(C51/C51)</f>
        <v>0</v>
      </c>
      <c r="D59" s="34">
        <f>LOG(D51/C51)</f>
        <v>7.1268639649227958E-2</v>
      </c>
      <c r="E59" s="35">
        <f>LOG(19/C51)</f>
        <v>-1.2511522671360851</v>
      </c>
      <c r="F59" s="35">
        <f>LOG(F51/C51)</f>
        <v>-0.65073500420470709</v>
      </c>
      <c r="G59" s="35">
        <f>LOG(G51/C51)</f>
        <v>-0.6560386745225798</v>
      </c>
      <c r="H59" s="36">
        <f>LOG(H51/C51)</f>
        <v>-0.44603794957720411</v>
      </c>
      <c r="I59" s="34">
        <f>LOG(I51/C51)</f>
        <v>-0.34953988738569575</v>
      </c>
      <c r="J59" s="35">
        <f>LOG(J51/C51)</f>
        <v>0.52391470877624158</v>
      </c>
      <c r="K59" s="35">
        <f>LOG(K51/C51)</f>
        <v>0.69234229406868431</v>
      </c>
      <c r="L59" s="35">
        <f>LOG(L51/C51)</f>
        <v>0.77992486251002213</v>
      </c>
      <c r="M59" s="36">
        <f>LOG(M51/C51)</f>
        <v>0.78442015532009612</v>
      </c>
      <c r="N59" s="36">
        <f>LOG(N51/C51)</f>
        <v>0.96777813039514604</v>
      </c>
    </row>
    <row r="60" spans="1:14" x14ac:dyDescent="0.25">
      <c r="A60" s="38" t="s">
        <v>10</v>
      </c>
      <c r="B60" s="39"/>
      <c r="C60" s="40">
        <f t="shared" ref="C60:C62" si="20">LOG(C52/C52)</f>
        <v>0</v>
      </c>
      <c r="D60" s="40">
        <f t="shared" ref="D60:D62" si="21">LOG(D52/C52)</f>
        <v>6.9464376779634907E-2</v>
      </c>
      <c r="E60" s="31">
        <f t="shared" ref="E60:E62" si="22">LOG(19/C52)</f>
        <v>1.957752727679662</v>
      </c>
      <c r="F60" s="31">
        <f t="shared" ref="F60:F62" si="23">LOG(F52/C52)</f>
        <v>8.0375539366927873E-2</v>
      </c>
      <c r="G60" s="31">
        <f t="shared" ref="G60:G62" si="24">LOG(G52/C52)</f>
        <v>0.28734220463847748</v>
      </c>
      <c r="H60" s="41">
        <f t="shared" ref="H60:H62" si="25">LOG(H52/C52)</f>
        <v>2.1086237473673037</v>
      </c>
      <c r="I60" s="40">
        <f t="shared" ref="I60:I62" si="26">LOG(I52/C52)</f>
        <v>4.1356089440519415E-3</v>
      </c>
      <c r="J60" s="31">
        <f t="shared" ref="J60:J62" si="27">LOG(J52/C52)</f>
        <v>1.1217477511114391</v>
      </c>
      <c r="K60" s="31">
        <f t="shared" ref="K60:K62" si="28">LOG(K52/C52)</f>
        <v>1.1694109658972018</v>
      </c>
      <c r="L60" s="31">
        <f t="shared" ref="L60:L62" si="29">LOG(L52/C52)</f>
        <v>1.3549798476690791</v>
      </c>
      <c r="M60" s="41">
        <f t="shared" ref="M60:M62" si="30">LOG(M52/C52)</f>
        <v>1.5265658430676192</v>
      </c>
      <c r="N60" s="41">
        <f t="shared" ref="N60:N62" si="31">LOG(N52/C52)</f>
        <v>3.6931869299432307</v>
      </c>
    </row>
    <row r="61" spans="1:14" x14ac:dyDescent="0.25">
      <c r="A61" s="38" t="s">
        <v>13</v>
      </c>
      <c r="B61" s="39"/>
      <c r="C61" s="40">
        <f t="shared" si="20"/>
        <v>0</v>
      </c>
      <c r="D61" s="40">
        <f t="shared" si="21"/>
        <v>0.22225105260203137</v>
      </c>
      <c r="E61" s="31">
        <f t="shared" si="22"/>
        <v>3.2664789339453622</v>
      </c>
      <c r="F61" s="31">
        <f t="shared" si="23"/>
        <v>1.1580437768443843</v>
      </c>
      <c r="G61" s="31">
        <f t="shared" si="24"/>
        <v>2.4665044028994783</v>
      </c>
      <c r="H61" s="41">
        <f t="shared" si="25"/>
        <v>3.2462079595556546</v>
      </c>
      <c r="I61" s="40">
        <f t="shared" si="26"/>
        <v>0.53306544303748893</v>
      </c>
      <c r="J61" s="31">
        <f t="shared" si="27"/>
        <v>1.4283615840504091</v>
      </c>
      <c r="K61" s="31">
        <f t="shared" si="28"/>
        <v>1.3625170452033972</v>
      </c>
      <c r="L61" s="31">
        <f t="shared" si="29"/>
        <v>1.9817751678311821</v>
      </c>
      <c r="M61" s="41">
        <f t="shared" si="30"/>
        <v>2.0151779630437789</v>
      </c>
      <c r="N61" s="41">
        <f t="shared" si="31"/>
        <v>4.9650275478095649</v>
      </c>
    </row>
    <row r="62" spans="1:14" ht="15.75" thickBot="1" x14ac:dyDescent="0.3">
      <c r="A62" s="43" t="s">
        <v>16</v>
      </c>
      <c r="B62" s="44"/>
      <c r="C62" s="46">
        <f t="shared" si="20"/>
        <v>0</v>
      </c>
      <c r="D62" s="46">
        <f t="shared" si="21"/>
        <v>1.3437531539172023</v>
      </c>
      <c r="E62" s="45">
        <f t="shared" si="22"/>
        <v>4.3347647258790571</v>
      </c>
      <c r="F62" s="45">
        <f t="shared" si="23"/>
        <v>2.4067448677425776</v>
      </c>
      <c r="G62" s="45">
        <f t="shared" si="24"/>
        <v>3.3465074019774477</v>
      </c>
      <c r="H62" s="47">
        <f t="shared" si="25"/>
        <v>4.2275295450857246</v>
      </c>
      <c r="I62" s="46">
        <f t="shared" si="26"/>
        <v>0.82296897687895376</v>
      </c>
      <c r="J62" s="45">
        <f t="shared" si="27"/>
        <v>1.9580212725986577</v>
      </c>
      <c r="K62" s="45">
        <f t="shared" si="28"/>
        <v>4.0148970024373449</v>
      </c>
      <c r="L62" s="45">
        <f t="shared" si="29"/>
        <v>3.5651796284315234</v>
      </c>
      <c r="M62" s="47">
        <f t="shared" si="30"/>
        <v>4.824227064878631</v>
      </c>
      <c r="N62" s="47">
        <f t="shared" si="31"/>
        <v>6.0368309775191138</v>
      </c>
    </row>
    <row r="63" spans="1:14" x14ac:dyDescent="0.25">
      <c r="A63" s="72"/>
      <c r="B63" s="30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</row>
    <row r="64" spans="1:14" ht="15.75" thickBot="1" x14ac:dyDescent="0.3">
      <c r="A64" s="72"/>
      <c r="B64" s="30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</row>
    <row r="65" spans="1:14" ht="19.5" thickBot="1" x14ac:dyDescent="0.35">
      <c r="A65" s="73" t="s">
        <v>32</v>
      </c>
      <c r="B65" s="74"/>
      <c r="C65" s="3" t="s">
        <v>1</v>
      </c>
      <c r="D65" s="4" t="s">
        <v>2</v>
      </c>
      <c r="E65" s="4"/>
      <c r="F65" s="4"/>
      <c r="G65" s="4"/>
      <c r="H65" s="4"/>
      <c r="I65" s="5" t="s">
        <v>3</v>
      </c>
      <c r="J65" s="5"/>
      <c r="K65" s="5"/>
      <c r="L65" s="5"/>
      <c r="M65" s="6"/>
      <c r="N65" s="7" t="s">
        <v>4</v>
      </c>
    </row>
    <row r="66" spans="1:14" ht="15.75" thickBot="1" x14ac:dyDescent="0.3">
      <c r="A66" s="75"/>
      <c r="B66" s="76"/>
      <c r="C66" s="49" t="s">
        <v>5</v>
      </c>
      <c r="D66" s="60">
        <v>1</v>
      </c>
      <c r="E66" s="61">
        <v>2</v>
      </c>
      <c r="F66" s="61">
        <v>4</v>
      </c>
      <c r="G66" s="61">
        <v>8</v>
      </c>
      <c r="H66" s="62">
        <v>16</v>
      </c>
      <c r="I66" s="14">
        <v>1</v>
      </c>
      <c r="J66" s="14">
        <v>2</v>
      </c>
      <c r="K66" s="14">
        <v>4</v>
      </c>
      <c r="L66" s="14">
        <v>8</v>
      </c>
      <c r="M66" s="15">
        <v>16</v>
      </c>
      <c r="N66" s="16" t="s">
        <v>6</v>
      </c>
    </row>
    <row r="67" spans="1:14" x14ac:dyDescent="0.25">
      <c r="A67" s="17" t="s">
        <v>7</v>
      </c>
      <c r="B67" s="63" t="s">
        <v>33</v>
      </c>
      <c r="C67" s="19"/>
      <c r="D67" s="19"/>
      <c r="E67" s="19"/>
      <c r="F67" s="19"/>
      <c r="G67" s="20"/>
      <c r="H67" s="19"/>
      <c r="I67" s="19"/>
      <c r="J67" s="19"/>
      <c r="K67" s="19"/>
      <c r="L67" s="19"/>
      <c r="M67" s="19"/>
      <c r="N67" s="19"/>
    </row>
    <row r="68" spans="1:14" x14ac:dyDescent="0.25">
      <c r="A68" s="21"/>
      <c r="B68" s="66" t="s">
        <v>23</v>
      </c>
      <c r="C68" s="23">
        <v>55705068.474017002</v>
      </c>
      <c r="D68" s="23">
        <v>53204432.994217999</v>
      </c>
      <c r="E68" s="23">
        <v>31199612.745620999</v>
      </c>
      <c r="F68" s="23">
        <v>14828084.661869001</v>
      </c>
      <c r="G68" s="24">
        <v>9678151.1000699997</v>
      </c>
      <c r="H68" s="23">
        <v>4882499.5769990003</v>
      </c>
      <c r="I68" s="23">
        <v>28688221.796608999</v>
      </c>
      <c r="J68" s="23">
        <v>19324746.248082999</v>
      </c>
      <c r="K68" s="23">
        <v>10053272.406709</v>
      </c>
      <c r="L68" s="23">
        <v>5987833.6924830005</v>
      </c>
      <c r="M68" s="23">
        <v>3291599.7257759999</v>
      </c>
      <c r="N68" s="67">
        <v>14806735.717979999</v>
      </c>
    </row>
    <row r="69" spans="1:14" ht="15.75" thickBot="1" x14ac:dyDescent="0.3">
      <c r="A69" s="21"/>
      <c r="B69" s="66"/>
      <c r="C69" s="25"/>
      <c r="D69" s="25"/>
      <c r="E69" s="25"/>
      <c r="F69" s="25"/>
      <c r="G69" s="26"/>
      <c r="H69" s="25"/>
      <c r="I69" s="25"/>
      <c r="J69" s="77"/>
      <c r="K69" s="25"/>
      <c r="L69" s="25"/>
      <c r="M69" s="25"/>
      <c r="N69" s="25"/>
    </row>
    <row r="70" spans="1:14" x14ac:dyDescent="0.25">
      <c r="A70" s="21" t="s">
        <v>10</v>
      </c>
      <c r="B70" s="22" t="s">
        <v>24</v>
      </c>
      <c r="C70" s="23">
        <v>68.921891000000002</v>
      </c>
      <c r="D70" s="19">
        <v>474.259075</v>
      </c>
      <c r="E70" s="19">
        <v>267.41726599999998</v>
      </c>
      <c r="F70" s="19">
        <v>141.23332500000001</v>
      </c>
      <c r="G70" s="19">
        <v>88.657049000000001</v>
      </c>
      <c r="H70" s="19">
        <v>62.505260999999997</v>
      </c>
      <c r="I70" s="19">
        <v>47.290664</v>
      </c>
      <c r="J70" s="19">
        <v>34.345858</v>
      </c>
      <c r="K70" s="19">
        <v>26.49023</v>
      </c>
      <c r="L70" s="19">
        <v>16.822893000000001</v>
      </c>
      <c r="M70" s="19">
        <v>22.131962999999999</v>
      </c>
      <c r="N70" s="19">
        <v>1351.980125</v>
      </c>
    </row>
    <row r="71" spans="1:14" x14ac:dyDescent="0.25">
      <c r="A71" s="21"/>
      <c r="B71" s="22" t="s">
        <v>34</v>
      </c>
      <c r="C71" s="23">
        <v>69.780441999999994</v>
      </c>
      <c r="D71" s="23">
        <v>492.220664</v>
      </c>
      <c r="E71" s="23">
        <v>268.77437600000002</v>
      </c>
      <c r="F71" s="23">
        <v>147.93949000000001</v>
      </c>
      <c r="G71" s="23">
        <v>88.93853</v>
      </c>
      <c r="H71" s="23">
        <v>64.251084000000006</v>
      </c>
      <c r="I71" s="23">
        <v>47.903616</v>
      </c>
      <c r="J71" s="23">
        <v>36.291325999999998</v>
      </c>
      <c r="K71" s="23">
        <v>21.533111999999999</v>
      </c>
      <c r="L71" s="23">
        <v>17.947209999999998</v>
      </c>
      <c r="M71" s="23">
        <v>21.727049999999998</v>
      </c>
      <c r="N71" s="23">
        <v>1399.906939</v>
      </c>
    </row>
    <row r="72" spans="1:14" ht="15.75" thickBot="1" x14ac:dyDescent="0.3">
      <c r="A72" s="21"/>
      <c r="B72" s="22"/>
      <c r="C72" s="25">
        <v>69.610256000000007</v>
      </c>
      <c r="D72" s="23">
        <v>473.92533500000002</v>
      </c>
      <c r="E72" s="23">
        <v>258.950714</v>
      </c>
      <c r="F72" s="23">
        <v>154.228883</v>
      </c>
      <c r="G72" s="23">
        <v>90.925399999999996</v>
      </c>
      <c r="H72" s="23">
        <v>61.070138</v>
      </c>
      <c r="I72" s="23">
        <v>47.842761000000003</v>
      </c>
      <c r="J72" s="23">
        <v>47.535775000000001</v>
      </c>
      <c r="K72" s="23">
        <v>22.344756</v>
      </c>
      <c r="L72" s="23">
        <v>18.256871</v>
      </c>
      <c r="M72" s="23">
        <v>22.075254000000001</v>
      </c>
      <c r="N72" s="23">
        <v>1379.365325</v>
      </c>
    </row>
    <row r="73" spans="1:14" x14ac:dyDescent="0.25">
      <c r="A73" s="21" t="s">
        <v>13</v>
      </c>
      <c r="B73" s="22" t="s">
        <v>35</v>
      </c>
      <c r="C73" s="19">
        <v>1.6098239999999999</v>
      </c>
      <c r="D73" s="19">
        <v>20.992318999999998</v>
      </c>
      <c r="E73" s="19">
        <v>14.582656999999999</v>
      </c>
      <c r="F73" s="19">
        <v>8.4211310000000008</v>
      </c>
      <c r="G73" s="19">
        <v>8.5678350000000005</v>
      </c>
      <c r="H73" s="19">
        <v>20.122273</v>
      </c>
      <c r="I73" s="19">
        <v>1.8354710000000001</v>
      </c>
      <c r="J73" s="19">
        <v>1.8597859999999999</v>
      </c>
      <c r="K73" s="19">
        <v>2.2972290000000002</v>
      </c>
      <c r="L73" s="19">
        <v>4.1825400000000004</v>
      </c>
      <c r="M73" s="19">
        <v>5.7343349999999997</v>
      </c>
      <c r="N73" s="19">
        <v>1233.8043950000001</v>
      </c>
    </row>
    <row r="74" spans="1:14" x14ac:dyDescent="0.25">
      <c r="A74" s="21"/>
      <c r="B74" s="22" t="s">
        <v>27</v>
      </c>
      <c r="C74" s="23">
        <v>1.880066</v>
      </c>
      <c r="D74" s="23">
        <v>20.992630999999999</v>
      </c>
      <c r="E74" s="23">
        <v>14.295517</v>
      </c>
      <c r="F74" s="23">
        <v>9.4776050000000005</v>
      </c>
      <c r="G74" s="23">
        <v>8.5190260000000002</v>
      </c>
      <c r="H74" s="23">
        <v>33.508673999999999</v>
      </c>
      <c r="I74" s="23">
        <v>1.663165</v>
      </c>
      <c r="J74" s="23">
        <v>1.8882460000000001</v>
      </c>
      <c r="K74" s="23">
        <v>2.3288760000000002</v>
      </c>
      <c r="L74" s="23">
        <v>3.7299370000000001</v>
      </c>
      <c r="M74" s="23">
        <v>5.7673569999999996</v>
      </c>
      <c r="N74" s="23">
        <v>1157.0565790000001</v>
      </c>
    </row>
    <row r="75" spans="1:14" ht="15.75" thickBot="1" x14ac:dyDescent="0.3">
      <c r="A75" s="21"/>
      <c r="B75" s="22"/>
      <c r="C75" s="25">
        <v>1.681605</v>
      </c>
      <c r="D75" s="25">
        <v>21.193802000000002</v>
      </c>
      <c r="E75" s="25">
        <v>14.304444</v>
      </c>
      <c r="F75" s="25">
        <v>9.7076510000000003</v>
      </c>
      <c r="G75" s="25">
        <v>7.4436359999999997</v>
      </c>
      <c r="H75" s="25">
        <v>23.299823</v>
      </c>
      <c r="I75" s="25">
        <v>1.6647689999999999</v>
      </c>
      <c r="J75" s="25">
        <v>1.849955</v>
      </c>
      <c r="K75" s="25">
        <v>2.039596</v>
      </c>
      <c r="L75" s="25">
        <v>4.0326839999999997</v>
      </c>
      <c r="M75" s="25">
        <v>15.929095999999999</v>
      </c>
      <c r="N75" s="25">
        <v>1205.776249</v>
      </c>
    </row>
    <row r="76" spans="1:14" x14ac:dyDescent="0.25">
      <c r="A76" s="21" t="s">
        <v>16</v>
      </c>
      <c r="B76" s="22" t="s">
        <v>36</v>
      </c>
      <c r="C76" s="19">
        <v>2.4580000000000001E-3</v>
      </c>
      <c r="D76" s="23">
        <v>7.1688000000000002E-2</v>
      </c>
      <c r="E76" s="23">
        <v>0.19392799999999999</v>
      </c>
      <c r="F76" s="23">
        <v>0.341752</v>
      </c>
      <c r="G76" s="23">
        <v>4.3517049999999999</v>
      </c>
      <c r="H76" s="23">
        <v>15.209002</v>
      </c>
      <c r="I76" s="23">
        <v>7.8399999999999997E-3</v>
      </c>
      <c r="J76" s="23">
        <v>4.7145799999999998</v>
      </c>
      <c r="K76" s="23">
        <v>6.4167000000000002E-2</v>
      </c>
      <c r="L76" s="23">
        <v>9.4389000000000001E-2</v>
      </c>
      <c r="M76" s="23">
        <v>21.370280000000001</v>
      </c>
      <c r="N76" s="23">
        <v>1120.467472</v>
      </c>
    </row>
    <row r="77" spans="1:14" x14ac:dyDescent="0.25">
      <c r="A77" s="21"/>
      <c r="B77" s="22" t="s">
        <v>37</v>
      </c>
      <c r="C77" s="23">
        <v>3.9110000000000004E-3</v>
      </c>
      <c r="D77" s="23">
        <v>6.2038000000000003E-2</v>
      </c>
      <c r="E77" s="23">
        <v>0.19503999999999999</v>
      </c>
      <c r="F77" s="23">
        <v>0.36573299999999997</v>
      </c>
      <c r="G77" s="23">
        <v>4.4513590000000001</v>
      </c>
      <c r="H77" s="23">
        <v>16.955317000000001</v>
      </c>
      <c r="I77" s="23">
        <v>6.9959999999999996E-3</v>
      </c>
      <c r="J77" s="23">
        <v>9.5142000000000004E-2</v>
      </c>
      <c r="K77" s="23">
        <v>6.6608320000000001</v>
      </c>
      <c r="L77" s="23">
        <v>0.45278400000000002</v>
      </c>
      <c r="M77" s="23">
        <v>6.9696540000000002</v>
      </c>
      <c r="N77" s="23">
        <v>1179.5706829999999</v>
      </c>
    </row>
    <row r="78" spans="1:14" ht="15.75" thickBot="1" x14ac:dyDescent="0.3">
      <c r="A78" s="27"/>
      <c r="B78" s="28"/>
      <c r="C78" s="25">
        <v>3.2000000000000002E-3</v>
      </c>
      <c r="D78" s="25">
        <v>0.21232400000000001</v>
      </c>
      <c r="E78" s="25">
        <v>0.18898300000000001</v>
      </c>
      <c r="F78" s="25">
        <v>0.36141200000000001</v>
      </c>
      <c r="G78" s="25">
        <v>6.523879</v>
      </c>
      <c r="H78" s="25">
        <v>22.252385</v>
      </c>
      <c r="I78" s="25">
        <v>7.8379999999999995E-3</v>
      </c>
      <c r="J78" s="25">
        <v>2.6375869999999999</v>
      </c>
      <c r="K78" s="25">
        <v>4.4745340000000002</v>
      </c>
      <c r="L78" s="25">
        <v>9.6405000000000005E-2</v>
      </c>
      <c r="M78" s="25">
        <v>10.137090000000001</v>
      </c>
      <c r="N78" s="25">
        <v>1163.386432</v>
      </c>
    </row>
    <row r="80" spans="1:14" ht="15.75" thickBot="1" x14ac:dyDescent="0.3"/>
    <row r="81" spans="1:14" ht="19.5" thickBot="1" x14ac:dyDescent="0.35">
      <c r="A81" s="73" t="s">
        <v>38</v>
      </c>
      <c r="B81" s="74"/>
      <c r="C81" s="3" t="s">
        <v>1</v>
      </c>
      <c r="D81" s="4" t="s">
        <v>2</v>
      </c>
      <c r="E81" s="4"/>
      <c r="F81" s="4"/>
      <c r="G81" s="4"/>
      <c r="H81" s="4"/>
      <c r="I81" s="5" t="s">
        <v>3</v>
      </c>
      <c r="J81" s="5"/>
      <c r="K81" s="5"/>
      <c r="L81" s="5"/>
      <c r="M81" s="6"/>
      <c r="N81" s="7" t="s">
        <v>39</v>
      </c>
    </row>
    <row r="82" spans="1:14" ht="38.25" customHeight="1" thickBot="1" x14ac:dyDescent="0.3">
      <c r="A82" s="75"/>
      <c r="B82" s="76"/>
      <c r="C82" s="10" t="s">
        <v>5</v>
      </c>
      <c r="D82" s="11">
        <v>1</v>
      </c>
      <c r="E82" s="12">
        <v>2</v>
      </c>
      <c r="F82" s="12">
        <v>4</v>
      </c>
      <c r="G82" s="12">
        <v>8</v>
      </c>
      <c r="H82" s="13">
        <v>16</v>
      </c>
      <c r="I82" s="14">
        <v>1</v>
      </c>
      <c r="J82" s="14">
        <v>2</v>
      </c>
      <c r="K82" s="14">
        <v>4</v>
      </c>
      <c r="L82" s="14">
        <v>8</v>
      </c>
      <c r="M82" s="15">
        <v>16</v>
      </c>
      <c r="N82" s="16">
        <v>4</v>
      </c>
    </row>
    <row r="83" spans="1:14" x14ac:dyDescent="0.25">
      <c r="A83" s="32" t="s">
        <v>7</v>
      </c>
      <c r="B83" s="33"/>
      <c r="C83" s="31">
        <f>AVERAGE(C67:C69)</f>
        <v>55705068.474017002</v>
      </c>
      <c r="D83" s="34">
        <f t="shared" ref="D83:N83" si="32">AVERAGE(D67:D69)</f>
        <v>53204432.994217999</v>
      </c>
      <c r="E83" s="35">
        <f t="shared" si="32"/>
        <v>31199612.745620999</v>
      </c>
      <c r="F83" s="35">
        <f t="shared" si="32"/>
        <v>14828084.661869001</v>
      </c>
      <c r="G83" s="35">
        <f t="shared" si="32"/>
        <v>9678151.1000699997</v>
      </c>
      <c r="H83" s="36">
        <f t="shared" si="32"/>
        <v>4882499.5769990003</v>
      </c>
      <c r="I83" s="31">
        <f t="shared" si="32"/>
        <v>28688221.796608999</v>
      </c>
      <c r="J83" s="31">
        <f t="shared" si="32"/>
        <v>19324746.248082999</v>
      </c>
      <c r="K83" s="31">
        <f t="shared" si="32"/>
        <v>10053272.406709</v>
      </c>
      <c r="L83" s="31">
        <f t="shared" si="32"/>
        <v>5987833.6924830005</v>
      </c>
      <c r="M83" s="31">
        <f t="shared" si="32"/>
        <v>3291599.7257759999</v>
      </c>
      <c r="N83" s="37">
        <f t="shared" si="32"/>
        <v>14806735.717979999</v>
      </c>
    </row>
    <row r="84" spans="1:14" x14ac:dyDescent="0.25">
      <c r="A84" s="38" t="s">
        <v>10</v>
      </c>
      <c r="B84" s="39"/>
      <c r="C84" s="31">
        <f>AVERAGE(C70:C72)</f>
        <v>69.437529666666663</v>
      </c>
      <c r="D84" s="40">
        <f t="shared" ref="D84:N84" si="33">AVERAGE(D70:D72)</f>
        <v>480.13502466666665</v>
      </c>
      <c r="E84" s="31">
        <f t="shared" si="33"/>
        <v>265.04745200000002</v>
      </c>
      <c r="F84" s="31">
        <f t="shared" si="33"/>
        <v>147.800566</v>
      </c>
      <c r="G84" s="31">
        <f t="shared" si="33"/>
        <v>89.506993000000008</v>
      </c>
      <c r="H84" s="41">
        <f t="shared" si="33"/>
        <v>62.608827666666663</v>
      </c>
      <c r="I84" s="31">
        <f t="shared" si="33"/>
        <v>47.679013666666663</v>
      </c>
      <c r="J84" s="31">
        <f t="shared" si="33"/>
        <v>39.390986333333331</v>
      </c>
      <c r="K84" s="31">
        <f t="shared" si="33"/>
        <v>23.456032666666669</v>
      </c>
      <c r="L84" s="31">
        <f t="shared" si="33"/>
        <v>17.675657999999999</v>
      </c>
      <c r="M84" s="31">
        <f t="shared" si="33"/>
        <v>21.978089000000001</v>
      </c>
      <c r="N84" s="42">
        <f t="shared" si="33"/>
        <v>1377.0841296666667</v>
      </c>
    </row>
    <row r="85" spans="1:14" x14ac:dyDescent="0.25">
      <c r="A85" s="38" t="s">
        <v>13</v>
      </c>
      <c r="B85" s="39"/>
      <c r="C85" s="31">
        <f>AVERAGE(C73:C75)</f>
        <v>1.7238316666666667</v>
      </c>
      <c r="D85" s="40">
        <f t="shared" ref="D85:N85" si="34">AVERAGE(D73:D75)</f>
        <v>21.059584000000001</v>
      </c>
      <c r="E85" s="31">
        <f t="shared" si="34"/>
        <v>14.394206000000002</v>
      </c>
      <c r="F85" s="31">
        <f t="shared" si="34"/>
        <v>9.2021289999999993</v>
      </c>
      <c r="G85" s="31">
        <f t="shared" si="34"/>
        <v>8.1768323333333317</v>
      </c>
      <c r="H85" s="41">
        <f t="shared" si="34"/>
        <v>25.64359</v>
      </c>
      <c r="I85" s="31">
        <f>AVERAGE(I73:I75)</f>
        <v>1.7211350000000001</v>
      </c>
      <c r="J85" s="31">
        <f t="shared" si="34"/>
        <v>1.8659956666666666</v>
      </c>
      <c r="K85" s="31">
        <f t="shared" si="34"/>
        <v>2.2219003333333336</v>
      </c>
      <c r="L85" s="31">
        <f t="shared" si="34"/>
        <v>3.9817203333333335</v>
      </c>
      <c r="M85" s="31">
        <f t="shared" si="34"/>
        <v>9.1435960000000005</v>
      </c>
      <c r="N85" s="42">
        <f t="shared" si="34"/>
        <v>1198.8790743333334</v>
      </c>
    </row>
    <row r="86" spans="1:14" ht="15.75" thickBot="1" x14ac:dyDescent="0.3">
      <c r="A86" s="43" t="s">
        <v>16</v>
      </c>
      <c r="B86" s="44"/>
      <c r="C86" s="45">
        <f>AVERAGE(C76:C78)</f>
        <v>3.189666666666667E-3</v>
      </c>
      <c r="D86" s="46">
        <f>AVERAGE(D76:D78)</f>
        <v>0.11535000000000001</v>
      </c>
      <c r="E86" s="45">
        <f t="shared" ref="E86:N86" si="35">AVERAGE(E76:E78)</f>
        <v>0.19265033333333334</v>
      </c>
      <c r="F86" s="45">
        <f t="shared" si="35"/>
        <v>0.35629899999999998</v>
      </c>
      <c r="G86" s="45">
        <f t="shared" si="35"/>
        <v>5.108981</v>
      </c>
      <c r="H86" s="47">
        <f t="shared" si="35"/>
        <v>18.138901333333333</v>
      </c>
      <c r="I86" s="45">
        <f t="shared" si="35"/>
        <v>7.5579999999999996E-3</v>
      </c>
      <c r="J86" s="45">
        <f t="shared" si="35"/>
        <v>2.4824363333333332</v>
      </c>
      <c r="K86" s="45">
        <f t="shared" si="35"/>
        <v>3.7331776666666667</v>
      </c>
      <c r="L86" s="45">
        <f t="shared" si="35"/>
        <v>0.21452599999999999</v>
      </c>
      <c r="M86" s="45">
        <f t="shared" si="35"/>
        <v>12.825674666666666</v>
      </c>
      <c r="N86" s="48">
        <f t="shared" si="35"/>
        <v>1154.4748623333335</v>
      </c>
    </row>
    <row r="88" spans="1:14" ht="15.75" thickBot="1" x14ac:dyDescent="0.3"/>
    <row r="89" spans="1:14" ht="19.5" thickBot="1" x14ac:dyDescent="0.35">
      <c r="A89" s="73" t="s">
        <v>40</v>
      </c>
      <c r="B89" s="74"/>
      <c r="C89" s="3" t="s">
        <v>1</v>
      </c>
      <c r="D89" s="4" t="s">
        <v>2</v>
      </c>
      <c r="E89" s="4"/>
      <c r="F89" s="4"/>
      <c r="G89" s="4"/>
      <c r="H89" s="4"/>
      <c r="I89" s="5" t="s">
        <v>3</v>
      </c>
      <c r="J89" s="5"/>
      <c r="K89" s="5"/>
      <c r="L89" s="5"/>
      <c r="M89" s="6"/>
      <c r="N89" s="7" t="s">
        <v>39</v>
      </c>
    </row>
    <row r="90" spans="1:14" ht="56.25" customHeight="1" thickBot="1" x14ac:dyDescent="0.3">
      <c r="A90" s="75"/>
      <c r="B90" s="76"/>
      <c r="C90" s="10" t="s">
        <v>5</v>
      </c>
      <c r="D90" s="11">
        <v>1</v>
      </c>
      <c r="E90" s="12">
        <v>2</v>
      </c>
      <c r="F90" s="12">
        <v>4</v>
      </c>
      <c r="G90" s="12">
        <v>8</v>
      </c>
      <c r="H90" s="13">
        <v>16</v>
      </c>
      <c r="I90" s="14">
        <v>1</v>
      </c>
      <c r="J90" s="14">
        <v>2</v>
      </c>
      <c r="K90" s="14">
        <v>4</v>
      </c>
      <c r="L90" s="14">
        <v>8</v>
      </c>
      <c r="M90" s="15">
        <v>16</v>
      </c>
      <c r="N90" s="16">
        <v>4</v>
      </c>
    </row>
    <row r="91" spans="1:14" x14ac:dyDescent="0.25">
      <c r="A91" s="32" t="s">
        <v>7</v>
      </c>
      <c r="B91" s="33"/>
      <c r="C91" s="34">
        <f>LOG(C83/C83)</f>
        <v>0</v>
      </c>
      <c r="D91" s="34">
        <f>LOG(D83/C83)</f>
        <v>-1.9946893185782719E-2</v>
      </c>
      <c r="E91" s="35">
        <f>LOG(19/C83)</f>
        <v>-6.4671411114588304</v>
      </c>
      <c r="F91" s="35">
        <f>LOG(F83/C83)</f>
        <v>-0.57480965541577544</v>
      </c>
      <c r="G91" s="35">
        <f>LOG(G83/C83)</f>
        <v>-0.7601023141663994</v>
      </c>
      <c r="H91" s="36">
        <f>LOG(H83/C83)</f>
        <v>-1.0572524980773705</v>
      </c>
      <c r="I91" s="34">
        <f>LOG(I83/C83)</f>
        <v>-0.28819108252933545</v>
      </c>
      <c r="J91" s="35">
        <f>LOG(J83/C83)</f>
        <v>-0.45978091247489877</v>
      </c>
      <c r="K91" s="35">
        <f>LOG(K83/C83)</f>
        <v>-0.743587261914049</v>
      </c>
      <c r="L91" s="35">
        <f>LOG(L83/C83)</f>
        <v>-0.96862498277136266</v>
      </c>
      <c r="M91" s="36">
        <f>LOG(M83/C83)</f>
        <v>-1.228487694940686</v>
      </c>
      <c r="N91" s="36">
        <f>LOG(N83/C83)</f>
        <v>-0.57543538757885615</v>
      </c>
    </row>
    <row r="92" spans="1:14" x14ac:dyDescent="0.25">
      <c r="A92" s="38" t="s">
        <v>10</v>
      </c>
      <c r="B92" s="39"/>
      <c r="C92" s="40">
        <f t="shared" ref="C92:C94" si="36">LOG(C84/C84)</f>
        <v>0</v>
      </c>
      <c r="D92" s="40">
        <f>LOG(D84/C84)</f>
        <v>0.83976912600273079</v>
      </c>
      <c r="E92" s="31">
        <f t="shared" ref="E92:E94" si="37">LOG(19/C84)</f>
        <v>-0.56284066088123175</v>
      </c>
      <c r="F92" s="31">
        <f t="shared" ref="F92:F94" si="38">LOG(F84/C84)</f>
        <v>0.32808183535198632</v>
      </c>
      <c r="G92" s="31">
        <f t="shared" ref="G92:G94" si="39">LOG(G84/C84)</f>
        <v>0.11026270535526692</v>
      </c>
      <c r="H92" s="41">
        <f t="shared" ref="H92:H94" si="40">LOG(H84/C84)</f>
        <v>-4.4958690019305629E-2</v>
      </c>
      <c r="I92" s="40">
        <f t="shared" ref="I92:I94" si="41">LOG(I84/C84)</f>
        <v>-0.16326699923683624</v>
      </c>
      <c r="J92" s="31">
        <f t="shared" ref="J92:J94" si="42">LOG(J84/C84)</f>
        <v>-0.24619740634197976</v>
      </c>
      <c r="K92" s="31">
        <f t="shared" ref="K92:K94" si="43">LOG(K84/C84)</f>
        <v>-0.47133970404086462</v>
      </c>
      <c r="L92" s="31">
        <f t="shared" ref="L92:L94" si="44">LOG(L84/C84)</f>
        <v>-0.59421867187148758</v>
      </c>
      <c r="M92" s="41">
        <f t="shared" ref="M92:M94" si="45">LOG(M84/C84)</f>
        <v>-0.49960433411216998</v>
      </c>
      <c r="N92" s="41">
        <f t="shared" ref="N92:N94" si="46">LOG(N84/C84)</f>
        <v>1.2973662114177089</v>
      </c>
    </row>
    <row r="93" spans="1:14" x14ac:dyDescent="0.25">
      <c r="A93" s="38" t="s">
        <v>13</v>
      </c>
      <c r="B93" s="39"/>
      <c r="C93" s="40">
        <f t="shared" si="36"/>
        <v>0</v>
      </c>
      <c r="D93" s="40">
        <f t="shared" ref="D93:D94" si="47">LOG(D85/C85)</f>
        <v>1.0869549337003015</v>
      </c>
      <c r="E93" s="31">
        <f t="shared" si="37"/>
        <v>1.0422587465448239</v>
      </c>
      <c r="F93" s="31">
        <f t="shared" si="38"/>
        <v>0.72739346271849858</v>
      </c>
      <c r="G93" s="31">
        <f t="shared" si="39"/>
        <v>0.67609023818882552</v>
      </c>
      <c r="H93" s="41">
        <f t="shared" si="40"/>
        <v>1.1724839701848691</v>
      </c>
      <c r="I93" s="40">
        <f t="shared" si="41"/>
        <v>-6.7991815619308489E-4</v>
      </c>
      <c r="J93" s="31">
        <f t="shared" si="42"/>
        <v>3.4415776457492143E-2</v>
      </c>
      <c r="K93" s="31">
        <f t="shared" si="43"/>
        <v>0.11022971970442794</v>
      </c>
      <c r="L93" s="31">
        <f t="shared" si="44"/>
        <v>0.36357589853214095</v>
      </c>
      <c r="M93" s="41">
        <f t="shared" si="45"/>
        <v>0.72462217456640565</v>
      </c>
      <c r="N93" s="41">
        <f t="shared" si="46"/>
        <v>2.8422805255229853</v>
      </c>
    </row>
    <row r="94" spans="1:14" ht="15.75" thickBot="1" x14ac:dyDescent="0.3">
      <c r="A94" s="43" t="s">
        <v>16</v>
      </c>
      <c r="B94" s="44"/>
      <c r="C94" s="46">
        <f t="shared" si="36"/>
        <v>0</v>
      </c>
      <c r="D94" s="46">
        <f t="shared" si="47"/>
        <v>1.5582722989946955</v>
      </c>
      <c r="E94" s="45">
        <f t="shared" si="37"/>
        <v>3.7750083010904123</v>
      </c>
      <c r="F94" s="45">
        <f t="shared" si="38"/>
        <v>2.0480693035857325</v>
      </c>
      <c r="G94" s="45">
        <f t="shared" si="39"/>
        <v>3.2045889877072025</v>
      </c>
      <c r="H94" s="47">
        <f t="shared" si="40"/>
        <v>3.7548656785992156</v>
      </c>
      <c r="I94" s="46">
        <f t="shared" si="41"/>
        <v>0.37466158771857894</v>
      </c>
      <c r="J94" s="45">
        <f t="shared" si="42"/>
        <v>2.8911328191633787</v>
      </c>
      <c r="K94" s="45">
        <f t="shared" si="43"/>
        <v>3.0683333591817177</v>
      </c>
      <c r="L94" s="45">
        <f t="shared" si="44"/>
        <v>1.8277346352235568</v>
      </c>
      <c r="M94" s="47">
        <f t="shared" si="45"/>
        <v>3.6043349196371413</v>
      </c>
      <c r="N94" s="47">
        <f t="shared" si="46"/>
        <v>5.5586391811163951</v>
      </c>
    </row>
  </sheetData>
  <mergeCells count="63">
    <mergeCell ref="I89:M89"/>
    <mergeCell ref="A91:B91"/>
    <mergeCell ref="A92:B92"/>
    <mergeCell ref="A93:B93"/>
    <mergeCell ref="A94:B94"/>
    <mergeCell ref="A83:B83"/>
    <mergeCell ref="A84:B84"/>
    <mergeCell ref="A85:B85"/>
    <mergeCell ref="A86:B86"/>
    <mergeCell ref="A89:B90"/>
    <mergeCell ref="D89:H89"/>
    <mergeCell ref="I65:M65"/>
    <mergeCell ref="A67:A69"/>
    <mergeCell ref="A70:A72"/>
    <mergeCell ref="A73:A75"/>
    <mergeCell ref="A76:A78"/>
    <mergeCell ref="A81:B82"/>
    <mergeCell ref="D81:H81"/>
    <mergeCell ref="I81:M81"/>
    <mergeCell ref="A59:B59"/>
    <mergeCell ref="A60:B60"/>
    <mergeCell ref="A61:B61"/>
    <mergeCell ref="A62:B62"/>
    <mergeCell ref="A65:B66"/>
    <mergeCell ref="D65:H65"/>
    <mergeCell ref="I49:M49"/>
    <mergeCell ref="A51:B51"/>
    <mergeCell ref="A52:B52"/>
    <mergeCell ref="A53:B53"/>
    <mergeCell ref="A54:B54"/>
    <mergeCell ref="A57:B58"/>
    <mergeCell ref="D57:H57"/>
    <mergeCell ref="I57:M57"/>
    <mergeCell ref="A35:A37"/>
    <mergeCell ref="A38:A40"/>
    <mergeCell ref="A41:A43"/>
    <mergeCell ref="A44:A46"/>
    <mergeCell ref="A49:B50"/>
    <mergeCell ref="D49:H49"/>
    <mergeCell ref="A28:B28"/>
    <mergeCell ref="A29:B29"/>
    <mergeCell ref="A30:B30"/>
    <mergeCell ref="A33:B34"/>
    <mergeCell ref="D33:H33"/>
    <mergeCell ref="I33:M33"/>
    <mergeCell ref="A21:B21"/>
    <mergeCell ref="A22:B22"/>
    <mergeCell ref="A25:B26"/>
    <mergeCell ref="D25:H25"/>
    <mergeCell ref="I25:M25"/>
    <mergeCell ref="A27:B27"/>
    <mergeCell ref="A12:A14"/>
    <mergeCell ref="A17:B18"/>
    <mergeCell ref="D17:H17"/>
    <mergeCell ref="I17:M17"/>
    <mergeCell ref="A19:B19"/>
    <mergeCell ref="A20:B20"/>
    <mergeCell ref="A1:B2"/>
    <mergeCell ref="D1:H1"/>
    <mergeCell ref="I1:M1"/>
    <mergeCell ref="A3:A5"/>
    <mergeCell ref="A6:A8"/>
    <mergeCell ref="A9:A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261E-E06A-4D05-A8F0-522BA6FE765F}">
  <dimension ref="A1:AW94"/>
  <sheetViews>
    <sheetView topLeftCell="R27" zoomScale="70" zoomScaleNormal="70" workbookViewId="0">
      <selection activeCell="AA28" sqref="AA28"/>
    </sheetView>
  </sheetViews>
  <sheetFormatPr defaultRowHeight="15" x14ac:dyDescent="0.25"/>
  <cols>
    <col min="2" max="13" width="11.42578125" customWidth="1"/>
    <col min="14" max="14" width="25.140625" customWidth="1"/>
  </cols>
  <sheetData>
    <row r="1" spans="1:49" ht="27" thickBot="1" x14ac:dyDescent="0.45">
      <c r="A1" s="1" t="s">
        <v>0</v>
      </c>
      <c r="B1" s="2"/>
      <c r="C1" s="3" t="s">
        <v>1</v>
      </c>
      <c r="D1" s="4" t="s">
        <v>2</v>
      </c>
      <c r="E1" s="4"/>
      <c r="F1" s="4"/>
      <c r="G1" s="4"/>
      <c r="H1" s="4"/>
      <c r="I1" s="5" t="s">
        <v>3</v>
      </c>
      <c r="J1" s="5"/>
      <c r="K1" s="5"/>
      <c r="L1" s="5"/>
      <c r="M1" s="6"/>
      <c r="N1" s="7" t="s">
        <v>4</v>
      </c>
      <c r="U1" s="78" t="s">
        <v>44</v>
      </c>
      <c r="AI1" s="78" t="s">
        <v>45</v>
      </c>
      <c r="AW1" s="78" t="s">
        <v>46</v>
      </c>
    </row>
    <row r="2" spans="1:49" ht="21" customHeight="1" thickBot="1" x14ac:dyDescent="0.3">
      <c r="A2" s="8"/>
      <c r="B2" s="9"/>
      <c r="C2" s="10" t="s">
        <v>5</v>
      </c>
      <c r="D2" s="11">
        <v>1</v>
      </c>
      <c r="E2" s="12">
        <v>2</v>
      </c>
      <c r="F2" s="12">
        <v>4</v>
      </c>
      <c r="G2" s="12">
        <v>8</v>
      </c>
      <c r="H2" s="13">
        <v>16</v>
      </c>
      <c r="I2" s="14">
        <v>1</v>
      </c>
      <c r="J2" s="14">
        <v>2</v>
      </c>
      <c r="K2" s="14">
        <v>4</v>
      </c>
      <c r="L2" s="14">
        <v>8</v>
      </c>
      <c r="M2" s="15">
        <v>16</v>
      </c>
      <c r="N2" s="16" t="s">
        <v>6</v>
      </c>
    </row>
    <row r="3" spans="1:49" x14ac:dyDescent="0.25">
      <c r="A3" s="17" t="s">
        <v>7</v>
      </c>
      <c r="B3" s="18" t="s">
        <v>8</v>
      </c>
      <c r="C3" s="19">
        <v>1313.794091</v>
      </c>
      <c r="D3" s="19">
        <v>1280.1567230000001</v>
      </c>
      <c r="E3" s="19">
        <v>392.85580299999998</v>
      </c>
      <c r="F3" s="19">
        <v>663.81712600000003</v>
      </c>
      <c r="G3" s="20">
        <v>337.37024000000002</v>
      </c>
      <c r="H3" s="19">
        <v>409.485499</v>
      </c>
      <c r="I3" s="19">
        <v>1605.671818</v>
      </c>
      <c r="J3" s="19">
        <v>3175.2990960000002</v>
      </c>
      <c r="K3" s="19">
        <v>2719.890633</v>
      </c>
      <c r="L3" s="19">
        <v>5057.5198609999998</v>
      </c>
      <c r="M3" s="19">
        <v>5119.7986259999998</v>
      </c>
      <c r="N3" s="19">
        <v>2545.4809</v>
      </c>
    </row>
    <row r="4" spans="1:49" x14ac:dyDescent="0.25">
      <c r="A4" s="21"/>
      <c r="B4" s="22" t="s">
        <v>9</v>
      </c>
      <c r="C4" s="23">
        <v>1340.24539</v>
      </c>
      <c r="D4" s="23">
        <v>1319.5337549999999</v>
      </c>
      <c r="E4" s="23">
        <v>795.55646300000001</v>
      </c>
      <c r="F4" s="23">
        <v>1570.9026550000001</v>
      </c>
      <c r="G4" s="24">
        <v>342.79185200000001</v>
      </c>
      <c r="H4" s="23">
        <v>401.91332399999999</v>
      </c>
      <c r="I4" s="23">
        <v>1448.595149</v>
      </c>
      <c r="J4" s="23">
        <v>3041.861715</v>
      </c>
      <c r="K4" s="23">
        <v>2662.9657980000002</v>
      </c>
      <c r="L4" s="23">
        <v>5155.62</v>
      </c>
      <c r="M4" s="23">
        <v>5110.5486199999996</v>
      </c>
      <c r="N4" s="23">
        <v>2465.9279609999999</v>
      </c>
    </row>
    <row r="5" spans="1:49" ht="15.75" thickBot="1" x14ac:dyDescent="0.3">
      <c r="A5" s="21"/>
      <c r="B5" s="22"/>
      <c r="C5" s="25">
        <v>1333.028683</v>
      </c>
      <c r="D5" s="25">
        <v>1303.788376</v>
      </c>
      <c r="E5" s="25">
        <v>884.81334600000002</v>
      </c>
      <c r="F5" s="25">
        <v>1258.566519</v>
      </c>
      <c r="G5" s="26">
        <v>774.71025999999995</v>
      </c>
      <c r="H5" s="25">
        <v>721.06787599999996</v>
      </c>
      <c r="I5" s="25">
        <v>1501.3365080000001</v>
      </c>
      <c r="J5" s="25">
        <v>2521.4957829999998</v>
      </c>
      <c r="K5" s="25">
        <v>2909.3489979999999</v>
      </c>
      <c r="L5" s="25">
        <v>5122.3017559999998</v>
      </c>
      <c r="M5" s="25">
        <v>5206.6067149999999</v>
      </c>
      <c r="N5" s="25">
        <v>3909.917156</v>
      </c>
    </row>
    <row r="6" spans="1:49" x14ac:dyDescent="0.25">
      <c r="A6" s="21" t="s">
        <v>10</v>
      </c>
      <c r="B6" s="22" t="s">
        <v>11</v>
      </c>
      <c r="C6" s="23">
        <v>1.4380660000000001</v>
      </c>
      <c r="D6" s="19">
        <v>1.1351899999999999</v>
      </c>
      <c r="E6" s="19">
        <v>0.90350600000000003</v>
      </c>
      <c r="F6" s="19">
        <v>0.71655100000000005</v>
      </c>
      <c r="G6" s="19">
        <v>0.68398700000000001</v>
      </c>
      <c r="H6" s="19">
        <v>4.487603</v>
      </c>
      <c r="I6" s="19">
        <v>5.8522239999999996</v>
      </c>
      <c r="J6" s="19">
        <v>226.17900700000001</v>
      </c>
      <c r="K6" s="19">
        <v>302.52006699999998</v>
      </c>
      <c r="L6" s="19">
        <v>358.36371800000001</v>
      </c>
      <c r="M6" s="19">
        <v>711.25307399999997</v>
      </c>
      <c r="N6" s="19">
        <v>153.88331700000001</v>
      </c>
    </row>
    <row r="7" spans="1:49" x14ac:dyDescent="0.25">
      <c r="A7" s="21"/>
      <c r="B7" s="22" t="s">
        <v>12</v>
      </c>
      <c r="C7" s="23">
        <v>1.1481809999999999</v>
      </c>
      <c r="D7" s="23">
        <v>1.0485549999999999</v>
      </c>
      <c r="E7" s="23">
        <v>0.82889299999999999</v>
      </c>
      <c r="F7" s="23">
        <v>0.62131000000000003</v>
      </c>
      <c r="G7" s="23">
        <v>0.63224400000000003</v>
      </c>
      <c r="H7" s="23">
        <v>10.006771000000001</v>
      </c>
      <c r="I7" s="23">
        <v>5.8135320000000004</v>
      </c>
      <c r="J7" s="23">
        <v>227.14333099999999</v>
      </c>
      <c r="K7" s="23">
        <v>312.17246499999999</v>
      </c>
      <c r="L7" s="23">
        <v>364.33637299999998</v>
      </c>
      <c r="M7" s="23">
        <v>817.16424600000005</v>
      </c>
      <c r="N7" s="23">
        <v>152.76756499999999</v>
      </c>
    </row>
    <row r="8" spans="1:49" ht="15.75" thickBot="1" x14ac:dyDescent="0.3">
      <c r="A8" s="21"/>
      <c r="B8" s="22"/>
      <c r="C8" s="25">
        <v>1.234666</v>
      </c>
      <c r="D8" s="23">
        <v>1.0802149999999999</v>
      </c>
      <c r="E8" s="23">
        <v>0.759432</v>
      </c>
      <c r="F8" s="23">
        <v>0.65365300000000004</v>
      </c>
      <c r="G8" s="23">
        <v>0.62442299999999995</v>
      </c>
      <c r="H8" s="23">
        <v>5.1942130000000004</v>
      </c>
      <c r="I8" s="23">
        <v>5.8851079999999998</v>
      </c>
      <c r="J8" s="23">
        <v>217.20837900000001</v>
      </c>
      <c r="K8" s="23">
        <v>305.074116</v>
      </c>
      <c r="L8" s="23">
        <v>358.36371800000001</v>
      </c>
      <c r="M8" s="23">
        <v>687.26879799999995</v>
      </c>
      <c r="N8" s="23">
        <v>156.05332100000001</v>
      </c>
    </row>
    <row r="9" spans="1:49" x14ac:dyDescent="0.25">
      <c r="A9" s="21" t="s">
        <v>13</v>
      </c>
      <c r="B9" s="22" t="s">
        <v>14</v>
      </c>
      <c r="C9" s="19">
        <v>4.369E-2</v>
      </c>
      <c r="D9" s="19">
        <v>5.5529000000000002E-2</v>
      </c>
      <c r="E9" s="19">
        <v>0.16128400000000001</v>
      </c>
      <c r="F9" s="19">
        <v>0.211676</v>
      </c>
      <c r="G9" s="19">
        <v>4.5144019999999996</v>
      </c>
      <c r="H9" s="19">
        <v>21.577501999999999</v>
      </c>
      <c r="I9" s="19">
        <v>0.29643599999999998</v>
      </c>
      <c r="J9" s="19">
        <v>26.372900999999999</v>
      </c>
      <c r="K9" s="19">
        <v>43.089454000000003</v>
      </c>
      <c r="L9" s="19">
        <v>43.076354000000002</v>
      </c>
      <c r="M9" s="19">
        <v>19.696152999999999</v>
      </c>
      <c r="N9" s="19">
        <v>152.06556399999999</v>
      </c>
    </row>
    <row r="10" spans="1:49" x14ac:dyDescent="0.25">
      <c r="A10" s="21"/>
      <c r="B10" s="22" t="s">
        <v>15</v>
      </c>
      <c r="C10" s="23">
        <v>5.4740999999999998E-2</v>
      </c>
      <c r="D10" s="23">
        <v>5.5808999999999997E-2</v>
      </c>
      <c r="E10" s="23">
        <v>0.155393</v>
      </c>
      <c r="F10" s="23">
        <v>0.19664100000000001</v>
      </c>
      <c r="G10" s="23">
        <v>1.8168580000000001</v>
      </c>
      <c r="H10" s="23">
        <v>28.300118000000001</v>
      </c>
      <c r="I10" s="23">
        <v>0.27734300000000001</v>
      </c>
      <c r="J10" s="23">
        <v>25.455165000000001</v>
      </c>
      <c r="K10" s="23">
        <v>44.566183000000002</v>
      </c>
      <c r="L10" s="23">
        <v>36.217911999999998</v>
      </c>
      <c r="M10" s="23">
        <v>18.848621999999999</v>
      </c>
      <c r="N10" s="23">
        <v>158.66563099999999</v>
      </c>
    </row>
    <row r="11" spans="1:49" ht="15.75" thickBot="1" x14ac:dyDescent="0.3">
      <c r="A11" s="21"/>
      <c r="B11" s="22"/>
      <c r="C11" s="25">
        <v>4.7879999999999999E-2</v>
      </c>
      <c r="D11" s="25">
        <v>5.3074000000000003E-2</v>
      </c>
      <c r="E11" s="25">
        <v>0.14021500000000001</v>
      </c>
      <c r="F11" s="25">
        <v>0.17569000000000001</v>
      </c>
      <c r="G11" s="25">
        <v>3.3581400000000001</v>
      </c>
      <c r="H11" s="25">
        <v>14.892025</v>
      </c>
      <c r="I11" s="25">
        <v>0.27261999999999997</v>
      </c>
      <c r="J11" s="25">
        <v>23.887048</v>
      </c>
      <c r="K11" s="25">
        <v>31.302495</v>
      </c>
      <c r="L11" s="25">
        <v>54.711365000000001</v>
      </c>
      <c r="M11" s="25">
        <v>32.395594000000003</v>
      </c>
      <c r="N11" s="25">
        <v>156.76777300000001</v>
      </c>
    </row>
    <row r="12" spans="1:49" x14ac:dyDescent="0.25">
      <c r="A12" s="21" t="s">
        <v>16</v>
      </c>
      <c r="B12" s="22" t="s">
        <v>17</v>
      </c>
      <c r="C12" s="19">
        <v>3.4000000000000002E-4</v>
      </c>
      <c r="D12" s="23">
        <v>1.9599999999999999E-2</v>
      </c>
      <c r="E12" s="23">
        <v>0.159493</v>
      </c>
      <c r="F12" s="23">
        <v>0.18557999999999999</v>
      </c>
      <c r="G12" s="23">
        <v>2.7020059999999999</v>
      </c>
      <c r="H12" s="23">
        <v>11.166439</v>
      </c>
      <c r="I12" s="23">
        <v>3.7950000000000002E-3</v>
      </c>
      <c r="J12" s="23">
        <v>0.26690900000000001</v>
      </c>
      <c r="K12" s="23">
        <v>0.31251400000000001</v>
      </c>
      <c r="L12" s="23">
        <v>12.042738999999999</v>
      </c>
      <c r="M12" s="23">
        <v>7.2206250000000001</v>
      </c>
      <c r="N12" s="23">
        <v>155.42518899999999</v>
      </c>
    </row>
    <row r="13" spans="1:49" x14ac:dyDescent="0.25">
      <c r="A13" s="21"/>
      <c r="B13" s="22" t="s">
        <v>18</v>
      </c>
      <c r="C13" s="23">
        <v>2.8899999999999998E-4</v>
      </c>
      <c r="D13" s="23">
        <v>1.9091E-2</v>
      </c>
      <c r="E13" s="23">
        <v>0.14780599999999999</v>
      </c>
      <c r="F13" s="23">
        <v>0.20232700000000001</v>
      </c>
      <c r="G13" s="23">
        <v>2.6346180000000001</v>
      </c>
      <c r="H13" s="23">
        <v>19.016666000000001</v>
      </c>
      <c r="I13" s="23">
        <v>6.0520000000000001E-3</v>
      </c>
      <c r="J13" s="23">
        <v>3.655294</v>
      </c>
      <c r="K13" s="23">
        <v>1.3707590000000001</v>
      </c>
      <c r="L13" s="23">
        <v>41.606839999999998</v>
      </c>
      <c r="M13" s="23">
        <v>24.043085999999999</v>
      </c>
      <c r="N13" s="23">
        <v>164.46187900000001</v>
      </c>
    </row>
    <row r="14" spans="1:49" ht="15.75" thickBot="1" x14ac:dyDescent="0.3">
      <c r="A14" s="27"/>
      <c r="B14" s="28"/>
      <c r="C14" s="25">
        <v>2.1800000000000001E-4</v>
      </c>
      <c r="D14" s="25">
        <v>2.0368000000000001E-2</v>
      </c>
      <c r="E14" s="25">
        <v>0.105752</v>
      </c>
      <c r="F14" s="25">
        <v>0.19808600000000001</v>
      </c>
      <c r="G14" s="25">
        <v>2.1861950000000001</v>
      </c>
      <c r="H14" s="25">
        <v>20.523671</v>
      </c>
      <c r="I14" s="25">
        <v>5.9309999999999996E-3</v>
      </c>
      <c r="J14" s="25">
        <v>0.25400600000000001</v>
      </c>
      <c r="K14" s="25">
        <v>0.33106799999999997</v>
      </c>
      <c r="L14" s="25">
        <v>24.850625999999998</v>
      </c>
      <c r="M14" s="25">
        <v>25.616610999999999</v>
      </c>
      <c r="N14" s="25">
        <v>156.63246899999999</v>
      </c>
    </row>
    <row r="15" spans="1:49" x14ac:dyDescent="0.25">
      <c r="A15" s="29"/>
      <c r="B15" s="30"/>
      <c r="C15" s="31"/>
    </row>
    <row r="16" spans="1:49" ht="15.75" thickBot="1" x14ac:dyDescent="0.3">
      <c r="A16" s="29"/>
      <c r="B16" s="30"/>
      <c r="C16" s="31"/>
    </row>
    <row r="17" spans="1:14" ht="19.5" thickBot="1" x14ac:dyDescent="0.35">
      <c r="A17" s="1" t="s">
        <v>19</v>
      </c>
      <c r="B17" s="2"/>
      <c r="C17" s="3" t="s">
        <v>1</v>
      </c>
      <c r="D17" s="4" t="s">
        <v>2</v>
      </c>
      <c r="E17" s="4"/>
      <c r="F17" s="4"/>
      <c r="G17" s="4"/>
      <c r="H17" s="4"/>
      <c r="I17" s="5" t="s">
        <v>3</v>
      </c>
      <c r="J17" s="5"/>
      <c r="K17" s="5"/>
      <c r="L17" s="5"/>
      <c r="M17" s="6"/>
      <c r="N17" s="7" t="s">
        <v>4</v>
      </c>
    </row>
    <row r="18" spans="1:14" ht="23.25" customHeight="1" thickBot="1" x14ac:dyDescent="0.3">
      <c r="A18" s="8"/>
      <c r="B18" s="9"/>
      <c r="C18" s="10" t="s">
        <v>5</v>
      </c>
      <c r="D18" s="11">
        <v>1</v>
      </c>
      <c r="E18" s="12">
        <v>2</v>
      </c>
      <c r="F18" s="12">
        <v>4</v>
      </c>
      <c r="G18" s="12">
        <v>8</v>
      </c>
      <c r="H18" s="13">
        <v>16</v>
      </c>
      <c r="I18" s="14">
        <v>1</v>
      </c>
      <c r="J18" s="14">
        <v>2</v>
      </c>
      <c r="K18" s="14">
        <v>4</v>
      </c>
      <c r="L18" s="14">
        <v>8</v>
      </c>
      <c r="M18" s="15">
        <v>16</v>
      </c>
      <c r="N18" s="16">
        <v>4</v>
      </c>
    </row>
    <row r="19" spans="1:14" x14ac:dyDescent="0.25">
      <c r="A19" s="32" t="s">
        <v>7</v>
      </c>
      <c r="B19" s="33"/>
      <c r="C19" s="31">
        <f>AVERAGE(C3:C5)</f>
        <v>1329.0227213333333</v>
      </c>
      <c r="D19" s="34">
        <f t="shared" ref="D19:N19" si="0">AVERAGE(D3:D5)</f>
        <v>1301.1596179999999</v>
      </c>
      <c r="E19" s="35">
        <f t="shared" si="0"/>
        <v>691.0752040000001</v>
      </c>
      <c r="F19" s="35">
        <f t="shared" si="0"/>
        <v>1164.4287666666667</v>
      </c>
      <c r="G19" s="35">
        <f t="shared" si="0"/>
        <v>484.9574506666666</v>
      </c>
      <c r="H19" s="36">
        <f t="shared" si="0"/>
        <v>510.82223300000004</v>
      </c>
      <c r="I19" s="31">
        <f t="shared" si="0"/>
        <v>1518.5344916666666</v>
      </c>
      <c r="J19" s="31">
        <f t="shared" si="0"/>
        <v>2912.8855313333333</v>
      </c>
      <c r="K19" s="31">
        <f t="shared" si="0"/>
        <v>2764.0684763333334</v>
      </c>
      <c r="L19" s="31">
        <f t="shared" si="0"/>
        <v>5111.8138723333332</v>
      </c>
      <c r="M19" s="31">
        <f t="shared" si="0"/>
        <v>5145.6513203333334</v>
      </c>
      <c r="N19" s="37">
        <f t="shared" si="0"/>
        <v>2973.7753389999998</v>
      </c>
    </row>
    <row r="20" spans="1:14" x14ac:dyDescent="0.25">
      <c r="A20" s="38" t="s">
        <v>10</v>
      </c>
      <c r="B20" s="39"/>
      <c r="C20" s="31">
        <f>AVERAGE(C6:C8)</f>
        <v>1.2736376666666667</v>
      </c>
      <c r="D20" s="40">
        <f t="shared" ref="D20:N20" si="1">AVERAGE(D6:D8)</f>
        <v>1.0879866666666667</v>
      </c>
      <c r="E20" s="31">
        <f t="shared" si="1"/>
        <v>0.83061033333333334</v>
      </c>
      <c r="F20" s="31">
        <f t="shared" si="1"/>
        <v>0.66383800000000004</v>
      </c>
      <c r="G20" s="31">
        <f t="shared" si="1"/>
        <v>0.64688466666666666</v>
      </c>
      <c r="H20" s="41">
        <f t="shared" si="1"/>
        <v>6.5628623333333342</v>
      </c>
      <c r="I20" s="31">
        <f t="shared" si="1"/>
        <v>5.8502879999999999</v>
      </c>
      <c r="J20" s="31">
        <f t="shared" si="1"/>
        <v>223.51023899999998</v>
      </c>
      <c r="K20" s="31">
        <f t="shared" si="1"/>
        <v>306.58888266666668</v>
      </c>
      <c r="L20" s="31">
        <f t="shared" si="1"/>
        <v>360.354603</v>
      </c>
      <c r="M20" s="31">
        <f t="shared" si="1"/>
        <v>738.56203933333336</v>
      </c>
      <c r="N20" s="42">
        <f t="shared" si="1"/>
        <v>154.23473433333334</v>
      </c>
    </row>
    <row r="21" spans="1:14" x14ac:dyDescent="0.25">
      <c r="A21" s="38" t="s">
        <v>13</v>
      </c>
      <c r="B21" s="39"/>
      <c r="C21" s="31">
        <f>AVERAGE(C9:C11)</f>
        <v>4.8770333333333332E-2</v>
      </c>
      <c r="D21" s="40">
        <f t="shared" ref="D21:N21" si="2">AVERAGE(D9:D11)</f>
        <v>5.4803999999999999E-2</v>
      </c>
      <c r="E21" s="31">
        <f t="shared" si="2"/>
        <v>0.15229733333333331</v>
      </c>
      <c r="F21" s="31">
        <f t="shared" si="2"/>
        <v>0.19466900000000001</v>
      </c>
      <c r="G21" s="31">
        <f t="shared" si="2"/>
        <v>3.2297999999999996</v>
      </c>
      <c r="H21" s="41">
        <f t="shared" si="2"/>
        <v>21.589881666666667</v>
      </c>
      <c r="I21" s="31">
        <f t="shared" si="2"/>
        <v>0.28213300000000002</v>
      </c>
      <c r="J21" s="31">
        <f t="shared" si="2"/>
        <v>25.238371333333333</v>
      </c>
      <c r="K21" s="31">
        <f t="shared" si="2"/>
        <v>39.652710666666671</v>
      </c>
      <c r="L21" s="31">
        <f t="shared" si="2"/>
        <v>44.668543666666665</v>
      </c>
      <c r="M21" s="31">
        <f t="shared" si="2"/>
        <v>23.646789666666667</v>
      </c>
      <c r="N21" s="42">
        <f t="shared" si="2"/>
        <v>155.83298933333333</v>
      </c>
    </row>
    <row r="22" spans="1:14" ht="15.75" thickBot="1" x14ac:dyDescent="0.3">
      <c r="A22" s="43" t="s">
        <v>16</v>
      </c>
      <c r="B22" s="44"/>
      <c r="C22" s="45">
        <f>AVERAGE(C12:C14)</f>
        <v>2.8233333333333333E-4</v>
      </c>
      <c r="D22" s="46">
        <f>AVERAGE(D12:D14)</f>
        <v>1.9686333333333333E-2</v>
      </c>
      <c r="E22" s="45">
        <f t="shared" ref="E22:N22" si="3">AVERAGE(E12:E14)</f>
        <v>0.13768366666666668</v>
      </c>
      <c r="F22" s="45">
        <f t="shared" si="3"/>
        <v>0.195331</v>
      </c>
      <c r="G22" s="45">
        <f t="shared" si="3"/>
        <v>2.5076063333333334</v>
      </c>
      <c r="H22" s="47">
        <f t="shared" si="3"/>
        <v>16.902258666666668</v>
      </c>
      <c r="I22" s="45">
        <f t="shared" si="3"/>
        <v>5.2593333333333337E-3</v>
      </c>
      <c r="J22" s="45">
        <f t="shared" si="3"/>
        <v>1.3920696666666668</v>
      </c>
      <c r="K22" s="45">
        <f t="shared" si="3"/>
        <v>0.67144700000000002</v>
      </c>
      <c r="L22" s="45">
        <f t="shared" si="3"/>
        <v>26.166734999999999</v>
      </c>
      <c r="M22" s="45">
        <f t="shared" si="3"/>
        <v>18.960107333333333</v>
      </c>
      <c r="N22" s="48">
        <f t="shared" si="3"/>
        <v>158.83984566666666</v>
      </c>
    </row>
    <row r="23" spans="1:14" x14ac:dyDescent="0.25">
      <c r="A23" s="29"/>
      <c r="B23" s="29"/>
      <c r="C23" s="31"/>
    </row>
    <row r="24" spans="1:14" ht="15.75" thickBot="1" x14ac:dyDescent="0.3">
      <c r="A24" s="29"/>
      <c r="B24" s="29"/>
      <c r="C24" s="31"/>
    </row>
    <row r="25" spans="1:14" ht="19.5" thickBot="1" x14ac:dyDescent="0.35">
      <c r="A25" s="1" t="s">
        <v>41</v>
      </c>
      <c r="B25" s="2"/>
      <c r="C25" s="3" t="s">
        <v>1</v>
      </c>
      <c r="D25" s="4" t="s">
        <v>2</v>
      </c>
      <c r="E25" s="4"/>
      <c r="F25" s="4"/>
      <c r="G25" s="4"/>
      <c r="H25" s="4"/>
      <c r="I25" s="5" t="s">
        <v>3</v>
      </c>
      <c r="J25" s="5"/>
      <c r="K25" s="5"/>
      <c r="L25" s="5"/>
      <c r="M25" s="6"/>
      <c r="N25" s="7" t="s">
        <v>4</v>
      </c>
    </row>
    <row r="26" spans="1:14" ht="27.75" customHeight="1" thickBot="1" x14ac:dyDescent="0.3">
      <c r="A26" s="8"/>
      <c r="B26" s="9"/>
      <c r="C26" s="10" t="s">
        <v>5</v>
      </c>
      <c r="D26" s="11">
        <v>1</v>
      </c>
      <c r="E26" s="12">
        <v>2</v>
      </c>
      <c r="F26" s="12">
        <v>4</v>
      </c>
      <c r="G26" s="12">
        <v>8</v>
      </c>
      <c r="H26" s="13">
        <v>16</v>
      </c>
      <c r="I26" s="50">
        <v>1</v>
      </c>
      <c r="J26" s="50">
        <v>2</v>
      </c>
      <c r="K26" s="50">
        <v>4</v>
      </c>
      <c r="L26" s="50">
        <v>8</v>
      </c>
      <c r="M26" s="51">
        <v>16</v>
      </c>
      <c r="N26" s="52">
        <v>4</v>
      </c>
    </row>
    <row r="27" spans="1:14" x14ac:dyDescent="0.25">
      <c r="A27" s="32" t="s">
        <v>7</v>
      </c>
      <c r="B27" s="33"/>
      <c r="C27" s="34">
        <f>C19/C19</f>
        <v>1</v>
      </c>
      <c r="D27" s="34">
        <f>D19/C19</f>
        <v>0.97903489316918535</v>
      </c>
      <c r="E27" s="35">
        <f>E19/C19</f>
        <v>0.51998750127212534</v>
      </c>
      <c r="F27" s="35">
        <f>F19/C19</f>
        <v>0.87615414542985481</v>
      </c>
      <c r="G27" s="35">
        <f>G19/C19</f>
        <v>0.36489778758645769</v>
      </c>
      <c r="H27" s="35">
        <f>H19/C19</f>
        <v>0.38435929258419377</v>
      </c>
      <c r="I27" s="34">
        <f>I19/C19</f>
        <v>1.1425948309922098</v>
      </c>
      <c r="J27" s="35">
        <f>J19/C19</f>
        <v>2.1917499863441012</v>
      </c>
      <c r="K27" s="35">
        <f>K19/C19</f>
        <v>2.0797751851528168</v>
      </c>
      <c r="L27" s="35">
        <f>L19/C19</f>
        <v>3.8462953193192511</v>
      </c>
      <c r="M27" s="36">
        <f>M19/C19</f>
        <v>3.8717557177434805</v>
      </c>
      <c r="N27" s="37">
        <f>N19/C19</f>
        <v>2.2375654616473217</v>
      </c>
    </row>
    <row r="28" spans="1:14" x14ac:dyDescent="0.25">
      <c r="A28" s="38" t="s">
        <v>10</v>
      </c>
      <c r="B28" s="39"/>
      <c r="C28" s="40">
        <f t="shared" ref="C28:C30" si="4">C20/C20</f>
        <v>1</v>
      </c>
      <c r="D28" s="40">
        <f t="shared" ref="D28:D29" si="5">D20/C20</f>
        <v>0.85423562378939277</v>
      </c>
      <c r="E28" s="31">
        <f t="shared" ref="E28:E29" si="6">E20/C20</f>
        <v>0.652155911427452</v>
      </c>
      <c r="F28" s="31">
        <f t="shared" ref="F28:F29" si="7">F20/C20</f>
        <v>0.5212141705398684</v>
      </c>
      <c r="G28" s="31">
        <f t="shared" ref="G28:G29" si="8">G20/C20</f>
        <v>0.50790321580208708</v>
      </c>
      <c r="H28" s="31">
        <f t="shared" ref="H28:H29" si="9">H20/C20</f>
        <v>5.1528488086486144</v>
      </c>
      <c r="I28" s="40">
        <f t="shared" ref="I28:I29" si="10">I20/C20</f>
        <v>4.5933691764245879</v>
      </c>
      <c r="J28" s="31">
        <f t="shared" ref="J28:J29" si="11">J20/C20</f>
        <v>175.48965836175802</v>
      </c>
      <c r="K28" s="31">
        <f t="shared" ref="K28:K29" si="12">K20/C20</f>
        <v>240.71907630453768</v>
      </c>
      <c r="L28" s="31">
        <f t="shared" ref="L28:L29" si="13">L20/C20</f>
        <v>282.93337456257183</v>
      </c>
      <c r="M28" s="41">
        <f t="shared" ref="M28:M29" si="14">M20/C20</f>
        <v>579.88394867928162</v>
      </c>
      <c r="N28" s="42">
        <f t="shared" ref="N28:N29" si="15">N20/C20</f>
        <v>121.09781170102538</v>
      </c>
    </row>
    <row r="29" spans="1:14" x14ac:dyDescent="0.25">
      <c r="A29" s="38" t="s">
        <v>13</v>
      </c>
      <c r="B29" s="39"/>
      <c r="C29" s="40">
        <f t="shared" si="4"/>
        <v>1</v>
      </c>
      <c r="D29" s="40">
        <f t="shared" si="5"/>
        <v>1.1237159201973879</v>
      </c>
      <c r="E29" s="31">
        <f t="shared" si="6"/>
        <v>3.1227453848309419</v>
      </c>
      <c r="F29" s="31">
        <f t="shared" si="7"/>
        <v>3.9915454067021621</v>
      </c>
      <c r="G29" s="31">
        <f t="shared" si="8"/>
        <v>66.224685772088222</v>
      </c>
      <c r="H29" s="31">
        <f t="shared" si="9"/>
        <v>442.68472637053947</v>
      </c>
      <c r="I29" s="40">
        <f t="shared" si="10"/>
        <v>5.7849307297469093</v>
      </c>
      <c r="J29" s="31">
        <f t="shared" si="11"/>
        <v>517.49433740456971</v>
      </c>
      <c r="K29" s="31">
        <f t="shared" si="12"/>
        <v>813.04981853722563</v>
      </c>
      <c r="L29" s="31">
        <f t="shared" si="13"/>
        <v>915.89580414322916</v>
      </c>
      <c r="M29" s="41">
        <f t="shared" si="14"/>
        <v>484.86011988162204</v>
      </c>
      <c r="N29" s="42">
        <f t="shared" si="15"/>
        <v>3195.2414240897815</v>
      </c>
    </row>
    <row r="30" spans="1:14" ht="15.75" thickBot="1" x14ac:dyDescent="0.3">
      <c r="A30" s="43" t="s">
        <v>16</v>
      </c>
      <c r="B30" s="44"/>
      <c r="C30" s="46">
        <f t="shared" si="4"/>
        <v>1</v>
      </c>
      <c r="D30" s="46">
        <f>D22/C22</f>
        <v>69.727272727272734</v>
      </c>
      <c r="E30" s="45">
        <f>E22/C22</f>
        <v>487.66351829988196</v>
      </c>
      <c r="F30" s="45">
        <f>F22/C22</f>
        <v>691.84533648170009</v>
      </c>
      <c r="G30" s="45">
        <f>G22/C22</f>
        <v>8881.7225501770954</v>
      </c>
      <c r="H30" s="45">
        <f>H22/C22</f>
        <v>59866.323494687138</v>
      </c>
      <c r="I30" s="46">
        <f>I22/C22</f>
        <v>18.628099173553721</v>
      </c>
      <c r="J30" s="45">
        <f>J22/C22</f>
        <v>4930.5891381345928</v>
      </c>
      <c r="K30" s="45">
        <f>K22/C22</f>
        <v>2378.2066115702482</v>
      </c>
      <c r="L30" s="45">
        <f>L22/C22</f>
        <v>92680.289256198346</v>
      </c>
      <c r="M30" s="47">
        <f>M22/C22</f>
        <v>67155.043683589145</v>
      </c>
      <c r="N30" s="48">
        <f>N22/C22</f>
        <v>562596.85596221953</v>
      </c>
    </row>
    <row r="31" spans="1:14" x14ac:dyDescent="0.25">
      <c r="A31" s="29"/>
      <c r="B31" s="29"/>
      <c r="C31" s="31"/>
    </row>
    <row r="32" spans="1:14" ht="15.75" thickBot="1" x14ac:dyDescent="0.3">
      <c r="A32" s="29"/>
      <c r="B32" s="29"/>
      <c r="C32" s="31"/>
    </row>
    <row r="33" spans="1:14" ht="19.5" thickBot="1" x14ac:dyDescent="0.35">
      <c r="A33" s="56" t="s">
        <v>21</v>
      </c>
      <c r="B33" s="57"/>
      <c r="C33" s="3" t="s">
        <v>1</v>
      </c>
      <c r="D33" s="4" t="s">
        <v>2</v>
      </c>
      <c r="E33" s="4"/>
      <c r="F33" s="4"/>
      <c r="G33" s="4"/>
      <c r="H33" s="4"/>
      <c r="I33" s="5" t="s">
        <v>3</v>
      </c>
      <c r="J33" s="5"/>
      <c r="K33" s="5"/>
      <c r="L33" s="5"/>
      <c r="M33" s="6"/>
      <c r="N33" s="7" t="s">
        <v>4</v>
      </c>
    </row>
    <row r="34" spans="1:14" ht="15.75" thickBot="1" x14ac:dyDescent="0.3">
      <c r="A34" s="58"/>
      <c r="B34" s="59"/>
      <c r="C34" s="10" t="s">
        <v>5</v>
      </c>
      <c r="D34" s="11">
        <v>1</v>
      </c>
      <c r="E34" s="12">
        <v>2</v>
      </c>
      <c r="F34" s="12">
        <v>4</v>
      </c>
      <c r="G34" s="12">
        <v>8</v>
      </c>
      <c r="H34" s="13">
        <v>16</v>
      </c>
      <c r="I34" s="60">
        <v>1</v>
      </c>
      <c r="J34" s="61">
        <v>2</v>
      </c>
      <c r="K34" s="61">
        <v>4</v>
      </c>
      <c r="L34" s="61">
        <v>8</v>
      </c>
      <c r="M34" s="62">
        <v>16</v>
      </c>
      <c r="N34" s="16">
        <v>4</v>
      </c>
    </row>
    <row r="35" spans="1:14" x14ac:dyDescent="0.25">
      <c r="A35" s="17" t="s">
        <v>7</v>
      </c>
      <c r="B35" s="63" t="s">
        <v>22</v>
      </c>
      <c r="C35" s="19">
        <v>271.95491800000002</v>
      </c>
      <c r="D35" s="64">
        <v>132.23404199999999</v>
      </c>
      <c r="E35" s="19">
        <v>507.13714499999998</v>
      </c>
      <c r="F35" s="64">
        <v>50.973067999999998</v>
      </c>
      <c r="G35" s="19">
        <v>70.543102000000005</v>
      </c>
      <c r="H35" s="64">
        <v>172.56419199999999</v>
      </c>
      <c r="I35" s="19">
        <v>131.107361</v>
      </c>
      <c r="J35" s="64">
        <v>973.29219000000001</v>
      </c>
      <c r="K35" s="19">
        <v>1206.5887479999999</v>
      </c>
      <c r="L35" s="64">
        <v>2527.0285960000001</v>
      </c>
      <c r="M35" s="19">
        <v>2097.7044879999999</v>
      </c>
      <c r="N35" s="65">
        <v>3657.3518960000001</v>
      </c>
    </row>
    <row r="36" spans="1:14" x14ac:dyDescent="0.25">
      <c r="A36" s="21"/>
      <c r="B36" s="66" t="s">
        <v>23</v>
      </c>
      <c r="C36" s="67">
        <v>470.1465412</v>
      </c>
      <c r="D36" s="68">
        <v>271.62789199999997</v>
      </c>
      <c r="E36" s="23">
        <v>181.095483</v>
      </c>
      <c r="F36" s="68">
        <v>87.726421000000002</v>
      </c>
      <c r="G36" s="23">
        <v>74.834838000000005</v>
      </c>
      <c r="H36" s="68">
        <v>87.162137000000001</v>
      </c>
      <c r="I36" s="23">
        <v>166.953822</v>
      </c>
      <c r="J36" s="68">
        <v>1444.585196</v>
      </c>
      <c r="K36" s="23">
        <v>1924.1209449999999</v>
      </c>
      <c r="L36" s="68">
        <v>1939.9578260000001</v>
      </c>
      <c r="M36" s="23">
        <v>2035.9756749999999</v>
      </c>
      <c r="N36" s="69">
        <v>3381.2331730000001</v>
      </c>
    </row>
    <row r="37" spans="1:14" ht="15.75" thickBot="1" x14ac:dyDescent="0.3">
      <c r="A37" s="21"/>
      <c r="B37" s="66"/>
      <c r="C37" s="25">
        <v>274.21070300000002</v>
      </c>
      <c r="D37" s="70">
        <v>793.69387700000004</v>
      </c>
      <c r="E37" s="25">
        <v>511.197002</v>
      </c>
      <c r="F37" s="70">
        <v>88.439724999999996</v>
      </c>
      <c r="G37" s="25">
        <v>79.004283999999998</v>
      </c>
      <c r="H37" s="70">
        <v>104.179635</v>
      </c>
      <c r="I37" s="25">
        <v>156.38999699999999</v>
      </c>
      <c r="J37" s="70">
        <v>977.92048399999999</v>
      </c>
      <c r="K37" s="25">
        <v>1873.8908289999999</v>
      </c>
      <c r="L37" s="70">
        <v>1655.8405310000001</v>
      </c>
      <c r="M37" s="25">
        <v>2052.8520429999999</v>
      </c>
      <c r="N37" s="71">
        <v>2397.791275</v>
      </c>
    </row>
    <row r="38" spans="1:14" x14ac:dyDescent="0.25">
      <c r="A38" s="21" t="s">
        <v>10</v>
      </c>
      <c r="B38" s="22" t="s">
        <v>24</v>
      </c>
      <c r="C38" s="23">
        <v>0.239868</v>
      </c>
      <c r="D38" s="23">
        <v>0.25044699999999998</v>
      </c>
      <c r="E38" s="23">
        <v>0.225026</v>
      </c>
      <c r="F38" s="23">
        <v>0.242254</v>
      </c>
      <c r="G38" s="23">
        <v>0.38286399999999998</v>
      </c>
      <c r="H38" s="23">
        <v>32.217948</v>
      </c>
      <c r="I38" s="23">
        <v>0.27363999999999999</v>
      </c>
      <c r="J38" s="23">
        <v>2.4562010000000001</v>
      </c>
      <c r="K38" s="23">
        <v>3.0842559999999999</v>
      </c>
      <c r="L38" s="23">
        <v>4.4440720000000002</v>
      </c>
      <c r="M38" s="24">
        <v>7.0138509999999998</v>
      </c>
      <c r="N38" s="23">
        <v>1013.753622</v>
      </c>
    </row>
    <row r="39" spans="1:14" x14ac:dyDescent="0.25">
      <c r="A39" s="21"/>
      <c r="B39" s="22" t="s">
        <v>25</v>
      </c>
      <c r="C39" s="23">
        <v>0.228159</v>
      </c>
      <c r="D39" s="23">
        <v>0.23771900000000001</v>
      </c>
      <c r="E39" s="23">
        <v>0.21459500000000001</v>
      </c>
      <c r="F39" s="23">
        <v>0.27188299999999999</v>
      </c>
      <c r="G39" s="23">
        <v>0.398843</v>
      </c>
      <c r="H39" s="23">
        <v>24.191381</v>
      </c>
      <c r="I39" s="23">
        <v>0.183839</v>
      </c>
      <c r="J39" s="23">
        <v>2.4746990000000002</v>
      </c>
      <c r="K39" s="23">
        <v>3.0851679999999999</v>
      </c>
      <c r="L39" s="23">
        <v>5.2226220000000003</v>
      </c>
      <c r="M39" s="24">
        <v>7.1700660000000003</v>
      </c>
      <c r="N39" s="23">
        <v>1093.953049</v>
      </c>
    </row>
    <row r="40" spans="1:14" ht="15.75" thickBot="1" x14ac:dyDescent="0.3">
      <c r="A40" s="21"/>
      <c r="B40" s="22"/>
      <c r="C40" s="25">
        <v>0.16020799999999999</v>
      </c>
      <c r="D40" s="23">
        <v>0.24903600000000001</v>
      </c>
      <c r="E40" s="23">
        <v>0.22056899999999999</v>
      </c>
      <c r="F40" s="23">
        <v>0.24182100000000001</v>
      </c>
      <c r="G40" s="23">
        <v>0.43578</v>
      </c>
      <c r="H40" s="23">
        <v>24.266953000000001</v>
      </c>
      <c r="I40" s="23">
        <v>0.17676700000000001</v>
      </c>
      <c r="J40" s="23">
        <v>3.3842460000000001</v>
      </c>
      <c r="K40" s="23">
        <v>3.110258</v>
      </c>
      <c r="L40" s="23">
        <v>4.5599340000000002</v>
      </c>
      <c r="M40" s="24">
        <v>6.9357939999999996</v>
      </c>
      <c r="N40" s="23">
        <v>991.91763600000002</v>
      </c>
    </row>
    <row r="41" spans="1:14" x14ac:dyDescent="0.25">
      <c r="A41" s="21" t="s">
        <v>13</v>
      </c>
      <c r="B41" s="22" t="s">
        <v>26</v>
      </c>
      <c r="C41" s="19">
        <v>9.8949999999999993E-3</v>
      </c>
      <c r="D41" s="19">
        <v>1.8079000000000001E-2</v>
      </c>
      <c r="E41" s="19">
        <v>0.116201</v>
      </c>
      <c r="F41" s="19">
        <v>0.14021600000000001</v>
      </c>
      <c r="G41" s="19">
        <v>3.3080690000000001</v>
      </c>
      <c r="H41" s="19">
        <v>13.005352999999999</v>
      </c>
      <c r="I41" s="19">
        <v>3.4588000000000001E-2</v>
      </c>
      <c r="J41" s="19">
        <v>0.275951</v>
      </c>
      <c r="K41" s="19">
        <v>0.208563</v>
      </c>
      <c r="L41" s="19">
        <v>0.98499899999999996</v>
      </c>
      <c r="M41" s="20">
        <v>1.139149</v>
      </c>
      <c r="N41" s="19">
        <v>934.10017700000003</v>
      </c>
    </row>
    <row r="42" spans="1:14" x14ac:dyDescent="0.25">
      <c r="A42" s="21"/>
      <c r="B42" s="22" t="s">
        <v>27</v>
      </c>
      <c r="C42" s="23">
        <v>1.0337000000000001E-2</v>
      </c>
      <c r="D42" s="23">
        <v>1.6544E-2</v>
      </c>
      <c r="E42" s="23">
        <v>0.12148399999999999</v>
      </c>
      <c r="F42" s="23">
        <v>0.153724</v>
      </c>
      <c r="G42" s="23">
        <v>3.3861469999999998</v>
      </c>
      <c r="H42" s="23">
        <v>22.082018000000001</v>
      </c>
      <c r="I42" s="23">
        <v>3.2759000000000003E-2</v>
      </c>
      <c r="J42" s="23">
        <v>0.28461399999999998</v>
      </c>
      <c r="K42" s="23">
        <v>0.26078699999999999</v>
      </c>
      <c r="L42" s="23">
        <v>0.92738399999999999</v>
      </c>
      <c r="M42" s="24">
        <v>0.96439900000000001</v>
      </c>
      <c r="N42" s="23">
        <v>932.04184099999998</v>
      </c>
    </row>
    <row r="43" spans="1:14" ht="15.75" thickBot="1" x14ac:dyDescent="0.3">
      <c r="A43" s="21"/>
      <c r="B43" s="22"/>
      <c r="C43" s="25">
        <v>1.0628E-2</v>
      </c>
      <c r="D43" s="25">
        <v>1.6858000000000001E-2</v>
      </c>
      <c r="E43" s="25">
        <v>0.12156</v>
      </c>
      <c r="F43" s="25">
        <v>0.150118</v>
      </c>
      <c r="G43" s="25">
        <v>2.3402050000000001</v>
      </c>
      <c r="H43" s="25">
        <v>19.313253</v>
      </c>
      <c r="I43" s="25">
        <v>3.7961000000000002E-2</v>
      </c>
      <c r="J43" s="25">
        <v>0.26691500000000001</v>
      </c>
      <c r="K43" s="25">
        <v>0.24172099999999999</v>
      </c>
      <c r="L43" s="25">
        <v>1.0467949999999999</v>
      </c>
      <c r="M43" s="26">
        <v>1.0922099999999999</v>
      </c>
      <c r="N43" s="25">
        <v>981.09400400000004</v>
      </c>
    </row>
    <row r="44" spans="1:14" x14ac:dyDescent="0.25">
      <c r="A44" s="21" t="s">
        <v>16</v>
      </c>
      <c r="B44" s="22" t="s">
        <v>28</v>
      </c>
      <c r="C44" s="19">
        <v>8.7299999999999997E-4</v>
      </c>
      <c r="D44" s="23">
        <v>1.9384999999999999E-2</v>
      </c>
      <c r="E44" s="23">
        <v>0.14926900000000001</v>
      </c>
      <c r="F44" s="23">
        <v>0.25881599999999999</v>
      </c>
      <c r="G44" s="23">
        <v>2.9879020000000001</v>
      </c>
      <c r="H44" s="23">
        <v>10.453037</v>
      </c>
      <c r="I44" s="23">
        <v>5.7080000000000004E-3</v>
      </c>
      <c r="J44" s="23">
        <v>7.5827000000000006E-2</v>
      </c>
      <c r="K44" s="23">
        <v>0.113744</v>
      </c>
      <c r="L44" s="23">
        <v>6.0798129999999997</v>
      </c>
      <c r="M44" s="24">
        <v>89.901888999999997</v>
      </c>
      <c r="N44" s="23">
        <v>980.65459099999998</v>
      </c>
    </row>
    <row r="45" spans="1:14" x14ac:dyDescent="0.25">
      <c r="A45" s="21"/>
      <c r="B45" s="22" t="s">
        <v>29</v>
      </c>
      <c r="C45" s="23">
        <v>1.1839999999999999E-3</v>
      </c>
      <c r="D45" s="23">
        <v>1.9633000000000001E-2</v>
      </c>
      <c r="E45" s="23">
        <v>0.152145</v>
      </c>
      <c r="F45" s="23">
        <v>0.214336</v>
      </c>
      <c r="G45" s="23">
        <v>1.0326580000000001</v>
      </c>
      <c r="H45" s="23">
        <v>17.649564999999999</v>
      </c>
      <c r="I45" s="23">
        <v>5.8139999999999997E-3</v>
      </c>
      <c r="J45" s="23">
        <v>0.105501</v>
      </c>
      <c r="K45" s="23">
        <v>23.681383</v>
      </c>
      <c r="L45" s="23">
        <v>0.111404</v>
      </c>
      <c r="M45" s="24">
        <v>33.961544000000004</v>
      </c>
      <c r="N45" s="23">
        <v>936.51471000000004</v>
      </c>
    </row>
    <row r="46" spans="1:14" ht="15.75" thickBot="1" x14ac:dyDescent="0.3">
      <c r="A46" s="27"/>
      <c r="B46" s="28"/>
      <c r="C46" s="25">
        <v>5.8E-4</v>
      </c>
      <c r="D46" s="25">
        <v>1.9174E-2</v>
      </c>
      <c r="E46" s="25">
        <v>0.16755999999999999</v>
      </c>
      <c r="F46" s="25">
        <v>0.1996</v>
      </c>
      <c r="G46" s="25">
        <v>1.8356619999999999</v>
      </c>
      <c r="H46" s="25">
        <v>16.426062999999999</v>
      </c>
      <c r="I46" s="25">
        <v>6.0200000000000002E-3</v>
      </c>
      <c r="J46" s="25">
        <v>5.8076000000000003E-2</v>
      </c>
      <c r="K46" s="25">
        <v>3.4950990000000002</v>
      </c>
      <c r="L46" s="25">
        <v>3.498024</v>
      </c>
      <c r="M46" s="26">
        <v>52.065469999999998</v>
      </c>
      <c r="N46" s="25">
        <v>953.22201399999994</v>
      </c>
    </row>
    <row r="48" spans="1:14" ht="15.75" thickBot="1" x14ac:dyDescent="0.3"/>
    <row r="49" spans="1:14" ht="19.5" thickBot="1" x14ac:dyDescent="0.35">
      <c r="A49" s="56" t="s">
        <v>30</v>
      </c>
      <c r="B49" s="57"/>
      <c r="C49" s="3" t="s">
        <v>1</v>
      </c>
      <c r="D49" s="4" t="s">
        <v>2</v>
      </c>
      <c r="E49" s="4"/>
      <c r="F49" s="4"/>
      <c r="G49" s="4"/>
      <c r="H49" s="4"/>
      <c r="I49" s="5" t="s">
        <v>3</v>
      </c>
      <c r="J49" s="5"/>
      <c r="K49" s="5"/>
      <c r="L49" s="5"/>
      <c r="M49" s="6"/>
      <c r="N49" s="7" t="s">
        <v>4</v>
      </c>
    </row>
    <row r="50" spans="1:14" ht="15.75" thickBot="1" x14ac:dyDescent="0.3">
      <c r="A50" s="58"/>
      <c r="B50" s="59"/>
      <c r="C50" s="10" t="s">
        <v>5</v>
      </c>
      <c r="D50" s="11">
        <v>1</v>
      </c>
      <c r="E50" s="12">
        <v>2</v>
      </c>
      <c r="F50" s="12">
        <v>4</v>
      </c>
      <c r="G50" s="12">
        <v>8</v>
      </c>
      <c r="H50" s="13">
        <v>16</v>
      </c>
      <c r="I50" s="14">
        <v>1</v>
      </c>
      <c r="J50" s="14">
        <v>2</v>
      </c>
      <c r="K50" s="14">
        <v>4</v>
      </c>
      <c r="L50" s="14">
        <v>8</v>
      </c>
      <c r="M50" s="15">
        <v>16</v>
      </c>
      <c r="N50" s="16">
        <v>4</v>
      </c>
    </row>
    <row r="51" spans="1:14" x14ac:dyDescent="0.25">
      <c r="A51" s="32" t="s">
        <v>7</v>
      </c>
      <c r="B51" s="33"/>
      <c r="C51" s="31">
        <f t="shared" ref="C51:N51" si="16">AVERAGE(C35:C37)</f>
        <v>338.77072073333335</v>
      </c>
      <c r="D51" s="34">
        <f t="shared" si="16"/>
        <v>399.18527033333334</v>
      </c>
      <c r="E51" s="35">
        <f t="shared" si="16"/>
        <v>399.8098766666667</v>
      </c>
      <c r="F51" s="35">
        <f t="shared" si="16"/>
        <v>75.713071333333332</v>
      </c>
      <c r="G51" s="35">
        <f t="shared" si="16"/>
        <v>74.794074666666674</v>
      </c>
      <c r="H51" s="36">
        <f t="shared" si="16"/>
        <v>121.30198799999999</v>
      </c>
      <c r="I51" s="31">
        <f t="shared" si="16"/>
        <v>151.48372666666668</v>
      </c>
      <c r="J51" s="31">
        <f t="shared" si="16"/>
        <v>1131.9326233333334</v>
      </c>
      <c r="K51" s="31">
        <f t="shared" si="16"/>
        <v>1668.2001739999998</v>
      </c>
      <c r="L51" s="31">
        <f t="shared" si="16"/>
        <v>2040.9423176666667</v>
      </c>
      <c r="M51" s="31">
        <f t="shared" si="16"/>
        <v>2062.1774019999998</v>
      </c>
      <c r="N51" s="37">
        <f t="shared" si="16"/>
        <v>3145.4587813333333</v>
      </c>
    </row>
    <row r="52" spans="1:14" x14ac:dyDescent="0.25">
      <c r="A52" s="38" t="s">
        <v>10</v>
      </c>
      <c r="B52" s="39"/>
      <c r="C52" s="31">
        <f t="shared" ref="C52:N52" si="17">AVERAGE(C38:C40)</f>
        <v>0.20941166666666666</v>
      </c>
      <c r="D52" s="40">
        <f t="shared" si="17"/>
        <v>0.24573400000000001</v>
      </c>
      <c r="E52" s="31">
        <f t="shared" si="17"/>
        <v>0.22006333333333336</v>
      </c>
      <c r="F52" s="31">
        <f t="shared" si="17"/>
        <v>0.25198599999999999</v>
      </c>
      <c r="G52" s="31">
        <f t="shared" si="17"/>
        <v>0.405829</v>
      </c>
      <c r="H52" s="41">
        <f t="shared" si="17"/>
        <v>26.892094</v>
      </c>
      <c r="I52" s="31">
        <f t="shared" si="17"/>
        <v>0.21141533333333332</v>
      </c>
      <c r="J52" s="31">
        <f t="shared" si="17"/>
        <v>2.7717153333333333</v>
      </c>
      <c r="K52" s="31">
        <f t="shared" si="17"/>
        <v>3.0932273333333331</v>
      </c>
      <c r="L52" s="31">
        <f t="shared" si="17"/>
        <v>4.7422093333333333</v>
      </c>
      <c r="M52" s="31">
        <f t="shared" si="17"/>
        <v>7.0399036666666674</v>
      </c>
      <c r="N52" s="42">
        <f t="shared" si="17"/>
        <v>1033.2081023333333</v>
      </c>
    </row>
    <row r="53" spans="1:14" x14ac:dyDescent="0.25">
      <c r="A53" s="38" t="s">
        <v>13</v>
      </c>
      <c r="B53" s="39"/>
      <c r="C53" s="31">
        <f t="shared" ref="C53:N53" si="18">AVERAGE(C41:C43)</f>
        <v>1.0286666666666666E-2</v>
      </c>
      <c r="D53" s="40">
        <f t="shared" si="18"/>
        <v>1.7160333333333333E-2</v>
      </c>
      <c r="E53" s="31">
        <f t="shared" si="18"/>
        <v>0.11974833333333333</v>
      </c>
      <c r="F53" s="31">
        <f t="shared" si="18"/>
        <v>0.14801933333333331</v>
      </c>
      <c r="G53" s="31">
        <f t="shared" si="18"/>
        <v>3.0114736666666668</v>
      </c>
      <c r="H53" s="41">
        <f t="shared" si="18"/>
        <v>18.133541333333337</v>
      </c>
      <c r="I53" s="31">
        <f t="shared" si="18"/>
        <v>3.5102666666666671E-2</v>
      </c>
      <c r="J53" s="31">
        <f t="shared" si="18"/>
        <v>0.27582666666666666</v>
      </c>
      <c r="K53" s="31">
        <f t="shared" si="18"/>
        <v>0.23702366666666666</v>
      </c>
      <c r="L53" s="31">
        <f t="shared" si="18"/>
        <v>0.98639266666666658</v>
      </c>
      <c r="M53" s="31">
        <f t="shared" si="18"/>
        <v>1.0652526666666666</v>
      </c>
      <c r="N53" s="42">
        <f t="shared" si="18"/>
        <v>949.07867399999998</v>
      </c>
    </row>
    <row r="54" spans="1:14" ht="15.75" thickBot="1" x14ac:dyDescent="0.3">
      <c r="A54" s="43" t="s">
        <v>16</v>
      </c>
      <c r="B54" s="44"/>
      <c r="C54" s="45">
        <f t="shared" ref="C54:N54" si="19">AVERAGE(C44:C46)</f>
        <v>8.789999999999999E-4</v>
      </c>
      <c r="D54" s="46">
        <f t="shared" si="19"/>
        <v>1.9397333333333332E-2</v>
      </c>
      <c r="E54" s="45">
        <f t="shared" si="19"/>
        <v>0.15632466666666667</v>
      </c>
      <c r="F54" s="45">
        <f t="shared" si="19"/>
        <v>0.22425066666666668</v>
      </c>
      <c r="G54" s="45">
        <f t="shared" si="19"/>
        <v>1.9520739999999999</v>
      </c>
      <c r="H54" s="47">
        <f t="shared" si="19"/>
        <v>14.842888333333333</v>
      </c>
      <c r="I54" s="45">
        <f t="shared" si="19"/>
        <v>5.8473333333333337E-3</v>
      </c>
      <c r="J54" s="45">
        <f t="shared" si="19"/>
        <v>7.9801333333333335E-2</v>
      </c>
      <c r="K54" s="45">
        <f t="shared" si="19"/>
        <v>9.0967420000000008</v>
      </c>
      <c r="L54" s="45">
        <f t="shared" si="19"/>
        <v>3.2297469999999997</v>
      </c>
      <c r="M54" s="45">
        <f t="shared" si="19"/>
        <v>58.642967666666664</v>
      </c>
      <c r="N54" s="48">
        <f t="shared" si="19"/>
        <v>956.79710499999999</v>
      </c>
    </row>
    <row r="55" spans="1:14" x14ac:dyDescent="0.25">
      <c r="A55" s="29"/>
      <c r="B55" s="29"/>
      <c r="C55" s="31"/>
    </row>
    <row r="56" spans="1:14" ht="15.75" thickBot="1" x14ac:dyDescent="0.3">
      <c r="A56" s="29"/>
      <c r="B56" s="29"/>
      <c r="C56" s="31"/>
    </row>
    <row r="57" spans="1:14" ht="19.5" thickBot="1" x14ac:dyDescent="0.35">
      <c r="A57" s="56" t="s">
        <v>42</v>
      </c>
      <c r="B57" s="57"/>
      <c r="C57" s="3" t="s">
        <v>1</v>
      </c>
      <c r="D57" s="4" t="s">
        <v>2</v>
      </c>
      <c r="E57" s="4"/>
      <c r="F57" s="4"/>
      <c r="G57" s="4"/>
      <c r="H57" s="4"/>
      <c r="I57" s="5" t="s">
        <v>3</v>
      </c>
      <c r="J57" s="5"/>
      <c r="K57" s="5"/>
      <c r="L57" s="5"/>
      <c r="M57" s="6"/>
      <c r="N57" s="7" t="s">
        <v>4</v>
      </c>
    </row>
    <row r="58" spans="1:14" ht="15.75" thickBot="1" x14ac:dyDescent="0.3">
      <c r="A58" s="58"/>
      <c r="B58" s="59"/>
      <c r="C58" s="10" t="s">
        <v>5</v>
      </c>
      <c r="D58" s="11">
        <v>1</v>
      </c>
      <c r="E58" s="12">
        <v>2</v>
      </c>
      <c r="F58" s="12">
        <v>4</v>
      </c>
      <c r="G58" s="12">
        <v>8</v>
      </c>
      <c r="H58" s="13">
        <v>16</v>
      </c>
      <c r="I58" s="14">
        <v>1</v>
      </c>
      <c r="J58" s="14">
        <v>2</v>
      </c>
      <c r="K58" s="14">
        <v>4</v>
      </c>
      <c r="L58" s="14">
        <v>8</v>
      </c>
      <c r="M58" s="15">
        <v>16</v>
      </c>
      <c r="N58" s="16">
        <v>4</v>
      </c>
    </row>
    <row r="59" spans="1:14" x14ac:dyDescent="0.25">
      <c r="A59" s="32" t="s">
        <v>7</v>
      </c>
      <c r="B59" s="33"/>
      <c r="C59" s="34">
        <f>C51/C51</f>
        <v>1</v>
      </c>
      <c r="D59" s="34">
        <f>D51/C51</f>
        <v>1.178334625463562</v>
      </c>
      <c r="E59" s="35">
        <f>E51/C51</f>
        <v>1.1801783690196206</v>
      </c>
      <c r="F59" s="35">
        <f>F51/C51</f>
        <v>0.22349355094630982</v>
      </c>
      <c r="G59" s="35">
        <f>G51/C51</f>
        <v>0.22078081159068511</v>
      </c>
      <c r="H59" s="35">
        <f>H51/C51</f>
        <v>0.35806514724005334</v>
      </c>
      <c r="I59" s="34">
        <f>I51/C51</f>
        <v>0.44715708116318753</v>
      </c>
      <c r="J59" s="35">
        <f>J51/C51</f>
        <v>3.3412941380620231</v>
      </c>
      <c r="K59" s="35">
        <f>K51/C51</f>
        <v>4.924274950293416</v>
      </c>
      <c r="L59" s="35">
        <f>L51/C51</f>
        <v>6.0245534597814734</v>
      </c>
      <c r="M59" s="36">
        <f>M51/C51</f>
        <v>6.0872362214066982</v>
      </c>
      <c r="N59" s="37">
        <f>N51/C51</f>
        <v>9.284919235417961</v>
      </c>
    </row>
    <row r="60" spans="1:14" x14ac:dyDescent="0.25">
      <c r="A60" s="38" t="s">
        <v>10</v>
      </c>
      <c r="B60" s="39"/>
      <c r="C60" s="40">
        <f t="shared" ref="C60:C62" si="20">C52/C52</f>
        <v>1</v>
      </c>
      <c r="D60" s="40">
        <f t="shared" ref="D60:D61" si="21">D52/C52</f>
        <v>1.1734494257722032</v>
      </c>
      <c r="E60" s="31">
        <f t="shared" ref="E60:E61" si="22">E52/C52</f>
        <v>1.050864724187605</v>
      </c>
      <c r="F60" s="31">
        <f t="shared" ref="F60:F61" si="23">F52/C52</f>
        <v>1.2033044959290711</v>
      </c>
      <c r="G60" s="31">
        <f t="shared" ref="G60:G61" si="24">G52/C52</f>
        <v>1.9379483791893162</v>
      </c>
      <c r="H60" s="31">
        <f t="shared" ref="H60:H61" si="25">H52/C52</f>
        <v>128.41736292947704</v>
      </c>
      <c r="I60" s="40">
        <f t="shared" ref="I60:I61" si="26">I52/C52</f>
        <v>1.0095680756404848</v>
      </c>
      <c r="J60" s="31">
        <f t="shared" ref="J60:J61" si="27">J52/C52</f>
        <v>13.235725484890208</v>
      </c>
      <c r="K60" s="31">
        <f t="shared" ref="K60:K61" si="28">K52/C52</f>
        <v>14.771036316028237</v>
      </c>
      <c r="L60" s="31">
        <f t="shared" ref="L60:L61" si="29">L52/C52</f>
        <v>22.645392249715474</v>
      </c>
      <c r="M60" s="41">
        <f t="shared" ref="M60:M61" si="30">M52/C52</f>
        <v>33.617533247908831</v>
      </c>
      <c r="N60" s="42">
        <f t="shared" ref="N60:N61" si="31">N52/C52</f>
        <v>4933.8612254968284</v>
      </c>
    </row>
    <row r="61" spans="1:14" x14ac:dyDescent="0.25">
      <c r="A61" s="38" t="s">
        <v>13</v>
      </c>
      <c r="B61" s="39"/>
      <c r="C61" s="40">
        <f t="shared" si="20"/>
        <v>1</v>
      </c>
      <c r="D61" s="40">
        <f t="shared" si="21"/>
        <v>1.6682112767336359</v>
      </c>
      <c r="E61" s="31">
        <f t="shared" si="22"/>
        <v>11.641121192482178</v>
      </c>
      <c r="F61" s="31">
        <f t="shared" si="23"/>
        <v>14.38943616331821</v>
      </c>
      <c r="G61" s="31">
        <f t="shared" si="24"/>
        <v>292.75505508749194</v>
      </c>
      <c r="H61" s="31">
        <f t="shared" si="25"/>
        <v>1762.819961114712</v>
      </c>
      <c r="I61" s="40">
        <f t="shared" si="26"/>
        <v>3.4124432922877519</v>
      </c>
      <c r="J61" s="31">
        <f t="shared" si="27"/>
        <v>26.813998703823721</v>
      </c>
      <c r="K61" s="31">
        <f t="shared" si="28"/>
        <v>23.041834089436165</v>
      </c>
      <c r="L61" s="31">
        <f t="shared" si="29"/>
        <v>95.890408295528189</v>
      </c>
      <c r="M61" s="41">
        <f t="shared" si="30"/>
        <v>103.55664290343486</v>
      </c>
      <c r="N61" s="42">
        <f t="shared" si="31"/>
        <v>92262.994880103695</v>
      </c>
    </row>
    <row r="62" spans="1:14" ht="15.75" thickBot="1" x14ac:dyDescent="0.3">
      <c r="A62" s="43" t="s">
        <v>16</v>
      </c>
      <c r="B62" s="44"/>
      <c r="C62" s="46">
        <f t="shared" si="20"/>
        <v>1</v>
      </c>
      <c r="D62" s="46">
        <f>D54/C54</f>
        <v>22.067500948047023</v>
      </c>
      <c r="E62" s="45">
        <f>E54/C54</f>
        <v>177.84376185058781</v>
      </c>
      <c r="F62" s="45">
        <f>F54/C54</f>
        <v>255.12021236253324</v>
      </c>
      <c r="G62" s="45">
        <f>G54/C54</f>
        <v>2220.7895335608646</v>
      </c>
      <c r="H62" s="45">
        <f>H54/C54</f>
        <v>16886.107318923019</v>
      </c>
      <c r="I62" s="46">
        <f>I54/C54</f>
        <v>6.6522563519150566</v>
      </c>
      <c r="J62" s="45">
        <f>J54/C54</f>
        <v>90.786499810390609</v>
      </c>
      <c r="K62" s="45">
        <f>K54/C54</f>
        <v>10348.967007963596</v>
      </c>
      <c r="L62" s="45">
        <f>L54/C54</f>
        <v>3674.3424345847557</v>
      </c>
      <c r="M62" s="47">
        <f>M54/C54</f>
        <v>66715.549108835796</v>
      </c>
      <c r="N62" s="48">
        <f>N54/C54</f>
        <v>1088506.3765642778</v>
      </c>
    </row>
    <row r="63" spans="1:14" x14ac:dyDescent="0.25">
      <c r="A63" s="72"/>
      <c r="B63" s="30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</row>
    <row r="64" spans="1:14" ht="15.75" thickBot="1" x14ac:dyDescent="0.3">
      <c r="A64" s="72"/>
      <c r="B64" s="30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</row>
    <row r="65" spans="1:14" ht="19.5" thickBot="1" x14ac:dyDescent="0.35">
      <c r="A65" s="73" t="s">
        <v>32</v>
      </c>
      <c r="B65" s="74"/>
      <c r="C65" s="3" t="s">
        <v>1</v>
      </c>
      <c r="D65" s="4" t="s">
        <v>2</v>
      </c>
      <c r="E65" s="4"/>
      <c r="F65" s="4"/>
      <c r="G65" s="4"/>
      <c r="H65" s="4"/>
      <c r="I65" s="5" t="s">
        <v>3</v>
      </c>
      <c r="J65" s="5"/>
      <c r="K65" s="5"/>
      <c r="L65" s="5"/>
      <c r="M65" s="6"/>
      <c r="N65" s="7" t="s">
        <v>4</v>
      </c>
    </row>
    <row r="66" spans="1:14" ht="15.75" thickBot="1" x14ac:dyDescent="0.3">
      <c r="A66" s="75"/>
      <c r="B66" s="76"/>
      <c r="C66" s="49" t="s">
        <v>5</v>
      </c>
      <c r="D66" s="60">
        <v>1</v>
      </c>
      <c r="E66" s="61">
        <v>2</v>
      </c>
      <c r="F66" s="61">
        <v>4</v>
      </c>
      <c r="G66" s="61">
        <v>8</v>
      </c>
      <c r="H66" s="62">
        <v>16</v>
      </c>
      <c r="I66" s="14">
        <v>1</v>
      </c>
      <c r="J66" s="14">
        <v>2</v>
      </c>
      <c r="K66" s="14">
        <v>4</v>
      </c>
      <c r="L66" s="14">
        <v>8</v>
      </c>
      <c r="M66" s="15">
        <v>16</v>
      </c>
      <c r="N66" s="16" t="s">
        <v>6</v>
      </c>
    </row>
    <row r="67" spans="1:14" x14ac:dyDescent="0.25">
      <c r="A67" s="17" t="s">
        <v>7</v>
      </c>
      <c r="B67" s="63" t="s">
        <v>33</v>
      </c>
      <c r="C67" s="19"/>
      <c r="D67" s="19"/>
      <c r="E67" s="19"/>
      <c r="F67" s="19"/>
      <c r="G67" s="20"/>
      <c r="H67" s="19"/>
      <c r="I67" s="19"/>
      <c r="J67" s="19"/>
      <c r="K67" s="19"/>
      <c r="L67" s="19"/>
      <c r="M67" s="19"/>
      <c r="N67" s="19"/>
    </row>
    <row r="68" spans="1:14" x14ac:dyDescent="0.25">
      <c r="A68" s="21"/>
      <c r="B68" s="66" t="s">
        <v>23</v>
      </c>
      <c r="C68" s="23">
        <v>55705068.474017002</v>
      </c>
      <c r="D68" s="23">
        <v>53204432.994217999</v>
      </c>
      <c r="E68" s="23">
        <v>31199612.745620999</v>
      </c>
      <c r="F68" s="23">
        <v>14828084.661869001</v>
      </c>
      <c r="G68" s="24">
        <v>9678151.1000699997</v>
      </c>
      <c r="H68" s="23">
        <v>4882499.5769990003</v>
      </c>
      <c r="I68" s="23">
        <v>28688221.796608999</v>
      </c>
      <c r="J68" s="23">
        <v>19324746.248082999</v>
      </c>
      <c r="K68" s="23">
        <v>10053272.406709</v>
      </c>
      <c r="L68" s="23">
        <v>5987833.6924830005</v>
      </c>
      <c r="M68" s="23">
        <v>3291599.7257759999</v>
      </c>
      <c r="N68" s="67">
        <v>14806735.717979999</v>
      </c>
    </row>
    <row r="69" spans="1:14" ht="15.75" thickBot="1" x14ac:dyDescent="0.3">
      <c r="A69" s="21"/>
      <c r="B69" s="66"/>
      <c r="C69" s="25"/>
      <c r="D69" s="25"/>
      <c r="E69" s="25"/>
      <c r="F69" s="25"/>
      <c r="G69" s="26"/>
      <c r="H69" s="25"/>
      <c r="I69" s="25"/>
      <c r="J69" s="77"/>
      <c r="K69" s="25"/>
      <c r="L69" s="25"/>
      <c r="M69" s="25"/>
      <c r="N69" s="25"/>
    </row>
    <row r="70" spans="1:14" x14ac:dyDescent="0.25">
      <c r="A70" s="21" t="s">
        <v>10</v>
      </c>
      <c r="B70" s="22" t="s">
        <v>24</v>
      </c>
      <c r="C70" s="23">
        <v>68.921891000000002</v>
      </c>
      <c r="D70" s="19">
        <v>474.259075</v>
      </c>
      <c r="E70" s="19">
        <v>267.41726599999998</v>
      </c>
      <c r="F70" s="19">
        <v>141.23332500000001</v>
      </c>
      <c r="G70" s="19">
        <v>88.657049000000001</v>
      </c>
      <c r="H70" s="19">
        <v>62.505260999999997</v>
      </c>
      <c r="I70" s="19">
        <v>47.290664</v>
      </c>
      <c r="J70" s="19">
        <v>34.345858</v>
      </c>
      <c r="K70" s="19">
        <v>26.49023</v>
      </c>
      <c r="L70" s="19">
        <v>16.822893000000001</v>
      </c>
      <c r="M70" s="19">
        <v>22.131962999999999</v>
      </c>
      <c r="N70" s="19">
        <v>1351.980125</v>
      </c>
    </row>
    <row r="71" spans="1:14" x14ac:dyDescent="0.25">
      <c r="A71" s="21"/>
      <c r="B71" s="22" t="s">
        <v>34</v>
      </c>
      <c r="C71" s="23">
        <v>69.780441999999994</v>
      </c>
      <c r="D71" s="23">
        <v>492.220664</v>
      </c>
      <c r="E71" s="23">
        <v>268.77437600000002</v>
      </c>
      <c r="F71" s="23">
        <v>147.93949000000001</v>
      </c>
      <c r="G71" s="23">
        <v>88.93853</v>
      </c>
      <c r="H71" s="23">
        <v>64.251084000000006</v>
      </c>
      <c r="I71" s="23">
        <v>47.903616</v>
      </c>
      <c r="J71" s="23">
        <v>36.291325999999998</v>
      </c>
      <c r="K71" s="23">
        <v>21.533111999999999</v>
      </c>
      <c r="L71" s="23">
        <v>17.947209999999998</v>
      </c>
      <c r="M71" s="23">
        <v>21.727049999999998</v>
      </c>
      <c r="N71" s="23">
        <v>1399.906939</v>
      </c>
    </row>
    <row r="72" spans="1:14" ht="15.75" thickBot="1" x14ac:dyDescent="0.3">
      <c r="A72" s="21"/>
      <c r="B72" s="22"/>
      <c r="C72" s="25">
        <v>69.610256000000007</v>
      </c>
      <c r="D72" s="23">
        <v>473.92533500000002</v>
      </c>
      <c r="E72" s="23">
        <v>258.950714</v>
      </c>
      <c r="F72" s="23">
        <v>154.228883</v>
      </c>
      <c r="G72" s="23">
        <v>90.925399999999996</v>
      </c>
      <c r="H72" s="23">
        <v>61.070138</v>
      </c>
      <c r="I72" s="23">
        <v>47.842761000000003</v>
      </c>
      <c r="J72" s="23">
        <v>47.535775000000001</v>
      </c>
      <c r="K72" s="23">
        <v>22.344756</v>
      </c>
      <c r="L72" s="23">
        <v>18.256871</v>
      </c>
      <c r="M72" s="23">
        <v>22.075254000000001</v>
      </c>
      <c r="N72" s="23">
        <v>1379.365325</v>
      </c>
    </row>
    <row r="73" spans="1:14" x14ac:dyDescent="0.25">
      <c r="A73" s="21" t="s">
        <v>13</v>
      </c>
      <c r="B73" s="22" t="s">
        <v>35</v>
      </c>
      <c r="C73" s="19">
        <v>1.6098239999999999</v>
      </c>
      <c r="D73" s="19">
        <v>20.992318999999998</v>
      </c>
      <c r="E73" s="19">
        <v>14.582656999999999</v>
      </c>
      <c r="F73" s="19">
        <v>8.4211310000000008</v>
      </c>
      <c r="G73" s="19">
        <v>8.5678350000000005</v>
      </c>
      <c r="H73" s="19">
        <v>20.122273</v>
      </c>
      <c r="I73" s="19">
        <v>1.8354710000000001</v>
      </c>
      <c r="J73" s="19">
        <v>1.8597859999999999</v>
      </c>
      <c r="K73" s="19">
        <v>2.2972290000000002</v>
      </c>
      <c r="L73" s="19">
        <v>4.1825400000000004</v>
      </c>
      <c r="M73" s="19">
        <v>5.7343349999999997</v>
      </c>
      <c r="N73" s="19">
        <v>1233.8043950000001</v>
      </c>
    </row>
    <row r="74" spans="1:14" x14ac:dyDescent="0.25">
      <c r="A74" s="21"/>
      <c r="B74" s="22" t="s">
        <v>27</v>
      </c>
      <c r="C74" s="23">
        <v>1.880066</v>
      </c>
      <c r="D74" s="23">
        <v>20.992630999999999</v>
      </c>
      <c r="E74" s="23">
        <v>14.295517</v>
      </c>
      <c r="F74" s="23">
        <v>9.4776050000000005</v>
      </c>
      <c r="G74" s="23">
        <v>8.5190260000000002</v>
      </c>
      <c r="H74" s="23">
        <v>33.508673999999999</v>
      </c>
      <c r="I74" s="23">
        <v>1.663165</v>
      </c>
      <c r="J74" s="23">
        <v>1.8882460000000001</v>
      </c>
      <c r="K74" s="23">
        <v>2.3288760000000002</v>
      </c>
      <c r="L74" s="23">
        <v>3.7299370000000001</v>
      </c>
      <c r="M74" s="23">
        <v>5.7673569999999996</v>
      </c>
      <c r="N74" s="23">
        <v>1157.0565790000001</v>
      </c>
    </row>
    <row r="75" spans="1:14" ht="15.75" thickBot="1" x14ac:dyDescent="0.3">
      <c r="A75" s="21"/>
      <c r="B75" s="22"/>
      <c r="C75" s="25">
        <v>1.681605</v>
      </c>
      <c r="D75" s="25">
        <v>21.193802000000002</v>
      </c>
      <c r="E75" s="25">
        <v>14.304444</v>
      </c>
      <c r="F75" s="25">
        <v>9.7076510000000003</v>
      </c>
      <c r="G75" s="25">
        <v>7.4436359999999997</v>
      </c>
      <c r="H75" s="25">
        <v>23.299823</v>
      </c>
      <c r="I75" s="25">
        <v>1.6647689999999999</v>
      </c>
      <c r="J75" s="25">
        <v>1.849955</v>
      </c>
      <c r="K75" s="25">
        <v>2.039596</v>
      </c>
      <c r="L75" s="25">
        <v>4.0326839999999997</v>
      </c>
      <c r="M75" s="25">
        <v>15.929095999999999</v>
      </c>
      <c r="N75" s="25">
        <v>1205.776249</v>
      </c>
    </row>
    <row r="76" spans="1:14" x14ac:dyDescent="0.25">
      <c r="A76" s="21" t="s">
        <v>16</v>
      </c>
      <c r="B76" s="22" t="s">
        <v>36</v>
      </c>
      <c r="C76" s="19">
        <v>2.4580000000000001E-3</v>
      </c>
      <c r="D76" s="23">
        <v>7.1688000000000002E-2</v>
      </c>
      <c r="E76" s="23">
        <v>0.19392799999999999</v>
      </c>
      <c r="F76" s="23">
        <v>0.341752</v>
      </c>
      <c r="G76" s="23">
        <v>4.3517049999999999</v>
      </c>
      <c r="H76" s="23">
        <v>15.209002</v>
      </c>
      <c r="I76" s="23">
        <v>7.8399999999999997E-3</v>
      </c>
      <c r="J76" s="23">
        <v>4.7145799999999998</v>
      </c>
      <c r="K76" s="23">
        <v>6.4167000000000002E-2</v>
      </c>
      <c r="L76" s="23">
        <v>9.4389000000000001E-2</v>
      </c>
      <c r="M76" s="23">
        <v>21.370280000000001</v>
      </c>
      <c r="N76" s="23">
        <v>1120.467472</v>
      </c>
    </row>
    <row r="77" spans="1:14" x14ac:dyDescent="0.25">
      <c r="A77" s="21"/>
      <c r="B77" s="22" t="s">
        <v>37</v>
      </c>
      <c r="C77" s="23">
        <v>3.9110000000000004E-3</v>
      </c>
      <c r="D77" s="23">
        <v>6.2038000000000003E-2</v>
      </c>
      <c r="E77" s="23">
        <v>0.19503999999999999</v>
      </c>
      <c r="F77" s="23">
        <v>0.36573299999999997</v>
      </c>
      <c r="G77" s="23">
        <v>4.4513590000000001</v>
      </c>
      <c r="H77" s="23">
        <v>16.955317000000001</v>
      </c>
      <c r="I77" s="23">
        <v>6.9959999999999996E-3</v>
      </c>
      <c r="J77" s="23">
        <v>9.5142000000000004E-2</v>
      </c>
      <c r="K77" s="23">
        <v>6.6608320000000001</v>
      </c>
      <c r="L77" s="23">
        <v>0.45278400000000002</v>
      </c>
      <c r="M77" s="23">
        <v>6.9696540000000002</v>
      </c>
      <c r="N77" s="23">
        <v>1179.5706829999999</v>
      </c>
    </row>
    <row r="78" spans="1:14" ht="15.75" thickBot="1" x14ac:dyDescent="0.3">
      <c r="A78" s="27"/>
      <c r="B78" s="28"/>
      <c r="C78" s="25">
        <v>3.2000000000000002E-3</v>
      </c>
      <c r="D78" s="25">
        <v>0.21232400000000001</v>
      </c>
      <c r="E78" s="25">
        <v>0.18898300000000001</v>
      </c>
      <c r="F78" s="25">
        <v>0.36141200000000001</v>
      </c>
      <c r="G78" s="25">
        <v>6.523879</v>
      </c>
      <c r="H78" s="25">
        <v>22.252385</v>
      </c>
      <c r="I78" s="25">
        <v>7.8379999999999995E-3</v>
      </c>
      <c r="J78" s="25">
        <v>2.6375869999999999</v>
      </c>
      <c r="K78" s="25">
        <v>4.4745340000000002</v>
      </c>
      <c r="L78" s="25">
        <v>9.6405000000000005E-2</v>
      </c>
      <c r="M78" s="25">
        <v>10.137090000000001</v>
      </c>
      <c r="N78" s="25">
        <v>1163.386432</v>
      </c>
    </row>
    <row r="80" spans="1:14" ht="15.75" thickBot="1" x14ac:dyDescent="0.3"/>
    <row r="81" spans="1:14" ht="19.5" thickBot="1" x14ac:dyDescent="0.35">
      <c r="A81" s="73" t="s">
        <v>38</v>
      </c>
      <c r="B81" s="74"/>
      <c r="C81" s="3" t="s">
        <v>1</v>
      </c>
      <c r="D81" s="4" t="s">
        <v>2</v>
      </c>
      <c r="E81" s="4"/>
      <c r="F81" s="4"/>
      <c r="G81" s="4"/>
      <c r="H81" s="4"/>
      <c r="I81" s="5" t="s">
        <v>3</v>
      </c>
      <c r="J81" s="5"/>
      <c r="K81" s="5"/>
      <c r="L81" s="5"/>
      <c r="M81" s="6"/>
      <c r="N81" s="7" t="s">
        <v>39</v>
      </c>
    </row>
    <row r="82" spans="1:14" ht="38.25" customHeight="1" thickBot="1" x14ac:dyDescent="0.3">
      <c r="A82" s="75"/>
      <c r="B82" s="76"/>
      <c r="C82" s="10" t="s">
        <v>5</v>
      </c>
      <c r="D82" s="11">
        <v>1</v>
      </c>
      <c r="E82" s="12">
        <v>2</v>
      </c>
      <c r="F82" s="12">
        <v>4</v>
      </c>
      <c r="G82" s="12">
        <v>8</v>
      </c>
      <c r="H82" s="13">
        <v>16</v>
      </c>
      <c r="I82" s="14">
        <v>1</v>
      </c>
      <c r="J82" s="14">
        <v>2</v>
      </c>
      <c r="K82" s="14">
        <v>4</v>
      </c>
      <c r="L82" s="14">
        <v>8</v>
      </c>
      <c r="M82" s="15">
        <v>16</v>
      </c>
      <c r="N82" s="16">
        <v>4</v>
      </c>
    </row>
    <row r="83" spans="1:14" x14ac:dyDescent="0.25">
      <c r="A83" s="32" t="s">
        <v>7</v>
      </c>
      <c r="B83" s="33"/>
      <c r="C83" s="31">
        <f>AVERAGE(C67:C69)</f>
        <v>55705068.474017002</v>
      </c>
      <c r="D83" s="34">
        <f t="shared" ref="D83:N83" si="32">AVERAGE(D67:D69)</f>
        <v>53204432.994217999</v>
      </c>
      <c r="E83" s="35">
        <f t="shared" si="32"/>
        <v>31199612.745620999</v>
      </c>
      <c r="F83" s="35">
        <f t="shared" si="32"/>
        <v>14828084.661869001</v>
      </c>
      <c r="G83" s="35">
        <f t="shared" si="32"/>
        <v>9678151.1000699997</v>
      </c>
      <c r="H83" s="36">
        <f t="shared" si="32"/>
        <v>4882499.5769990003</v>
      </c>
      <c r="I83" s="31">
        <f t="shared" si="32"/>
        <v>28688221.796608999</v>
      </c>
      <c r="J83" s="31">
        <f t="shared" si="32"/>
        <v>19324746.248082999</v>
      </c>
      <c r="K83" s="31">
        <f t="shared" si="32"/>
        <v>10053272.406709</v>
      </c>
      <c r="L83" s="31">
        <f t="shared" si="32"/>
        <v>5987833.6924830005</v>
      </c>
      <c r="M83" s="31">
        <f t="shared" si="32"/>
        <v>3291599.7257759999</v>
      </c>
      <c r="N83" s="37">
        <f t="shared" si="32"/>
        <v>14806735.717979999</v>
      </c>
    </row>
    <row r="84" spans="1:14" x14ac:dyDescent="0.25">
      <c r="A84" s="38" t="s">
        <v>10</v>
      </c>
      <c r="B84" s="39"/>
      <c r="C84" s="31">
        <f>AVERAGE(C70:C72)</f>
        <v>69.437529666666663</v>
      </c>
      <c r="D84" s="40">
        <f t="shared" ref="D84:N84" si="33">AVERAGE(D70:D72)</f>
        <v>480.13502466666665</v>
      </c>
      <c r="E84" s="31">
        <f t="shared" si="33"/>
        <v>265.04745200000002</v>
      </c>
      <c r="F84" s="31">
        <f t="shared" si="33"/>
        <v>147.800566</v>
      </c>
      <c r="G84" s="31">
        <f t="shared" si="33"/>
        <v>89.506993000000008</v>
      </c>
      <c r="H84" s="41">
        <f t="shared" si="33"/>
        <v>62.608827666666663</v>
      </c>
      <c r="I84" s="31">
        <f t="shared" si="33"/>
        <v>47.679013666666663</v>
      </c>
      <c r="J84" s="31">
        <f t="shared" si="33"/>
        <v>39.390986333333331</v>
      </c>
      <c r="K84" s="31">
        <f t="shared" si="33"/>
        <v>23.456032666666669</v>
      </c>
      <c r="L84" s="31">
        <f t="shared" si="33"/>
        <v>17.675657999999999</v>
      </c>
      <c r="M84" s="31">
        <f t="shared" si="33"/>
        <v>21.978089000000001</v>
      </c>
      <c r="N84" s="42">
        <f t="shared" si="33"/>
        <v>1377.0841296666667</v>
      </c>
    </row>
    <row r="85" spans="1:14" x14ac:dyDescent="0.25">
      <c r="A85" s="38" t="s">
        <v>13</v>
      </c>
      <c r="B85" s="39"/>
      <c r="C85" s="31">
        <f>AVERAGE(C73:C75)</f>
        <v>1.7238316666666667</v>
      </c>
      <c r="D85" s="40">
        <f t="shared" ref="D85:N85" si="34">AVERAGE(D73:D75)</f>
        <v>21.059584000000001</v>
      </c>
      <c r="E85" s="31">
        <f t="shared" si="34"/>
        <v>14.394206000000002</v>
      </c>
      <c r="F85" s="31">
        <f t="shared" si="34"/>
        <v>9.2021289999999993</v>
      </c>
      <c r="G85" s="31">
        <f t="shared" si="34"/>
        <v>8.1768323333333317</v>
      </c>
      <c r="H85" s="41">
        <f t="shared" si="34"/>
        <v>25.64359</v>
      </c>
      <c r="I85" s="31">
        <f>AVERAGE(I73:I75)</f>
        <v>1.7211350000000001</v>
      </c>
      <c r="J85" s="31">
        <f t="shared" si="34"/>
        <v>1.8659956666666666</v>
      </c>
      <c r="K85" s="31">
        <f t="shared" si="34"/>
        <v>2.2219003333333336</v>
      </c>
      <c r="L85" s="31">
        <f t="shared" si="34"/>
        <v>3.9817203333333335</v>
      </c>
      <c r="M85" s="31">
        <f t="shared" si="34"/>
        <v>9.1435960000000005</v>
      </c>
      <c r="N85" s="42">
        <f t="shared" si="34"/>
        <v>1198.8790743333334</v>
      </c>
    </row>
    <row r="86" spans="1:14" ht="15.75" thickBot="1" x14ac:dyDescent="0.3">
      <c r="A86" s="43" t="s">
        <v>16</v>
      </c>
      <c r="B86" s="44"/>
      <c r="C86" s="45">
        <f>AVERAGE(C76:C78)</f>
        <v>3.189666666666667E-3</v>
      </c>
      <c r="D86" s="46">
        <f>AVERAGE(D76:D78)</f>
        <v>0.11535000000000001</v>
      </c>
      <c r="E86" s="45">
        <f t="shared" ref="E86:N86" si="35">AVERAGE(E76:E78)</f>
        <v>0.19265033333333334</v>
      </c>
      <c r="F86" s="45">
        <f t="shared" si="35"/>
        <v>0.35629899999999998</v>
      </c>
      <c r="G86" s="45">
        <f t="shared" si="35"/>
        <v>5.108981</v>
      </c>
      <c r="H86" s="47">
        <f t="shared" si="35"/>
        <v>18.138901333333333</v>
      </c>
      <c r="I86" s="45">
        <f t="shared" si="35"/>
        <v>7.5579999999999996E-3</v>
      </c>
      <c r="J86" s="45">
        <f t="shared" si="35"/>
        <v>2.4824363333333332</v>
      </c>
      <c r="K86" s="45">
        <f t="shared" si="35"/>
        <v>3.7331776666666667</v>
      </c>
      <c r="L86" s="45">
        <f t="shared" si="35"/>
        <v>0.21452599999999999</v>
      </c>
      <c r="M86" s="45">
        <f t="shared" si="35"/>
        <v>12.825674666666666</v>
      </c>
      <c r="N86" s="48">
        <f t="shared" si="35"/>
        <v>1154.4748623333335</v>
      </c>
    </row>
    <row r="88" spans="1:14" ht="15.75" thickBot="1" x14ac:dyDescent="0.3"/>
    <row r="89" spans="1:14" ht="19.5" thickBot="1" x14ac:dyDescent="0.35">
      <c r="A89" s="73" t="s">
        <v>43</v>
      </c>
      <c r="B89" s="74"/>
      <c r="C89" s="3" t="s">
        <v>1</v>
      </c>
      <c r="D89" s="4" t="s">
        <v>2</v>
      </c>
      <c r="E89" s="4"/>
      <c r="F89" s="4"/>
      <c r="G89" s="4"/>
      <c r="H89" s="4"/>
      <c r="I89" s="5" t="s">
        <v>3</v>
      </c>
      <c r="J89" s="5"/>
      <c r="K89" s="5"/>
      <c r="L89" s="5"/>
      <c r="M89" s="6"/>
      <c r="N89" s="7" t="s">
        <v>39</v>
      </c>
    </row>
    <row r="90" spans="1:14" ht="24" customHeight="1" thickBot="1" x14ac:dyDescent="0.3">
      <c r="A90" s="75"/>
      <c r="B90" s="76"/>
      <c r="C90" s="10" t="s">
        <v>5</v>
      </c>
      <c r="D90" s="11">
        <v>1</v>
      </c>
      <c r="E90" s="12">
        <v>2</v>
      </c>
      <c r="F90" s="12">
        <v>4</v>
      </c>
      <c r="G90" s="12">
        <v>8</v>
      </c>
      <c r="H90" s="13">
        <v>16</v>
      </c>
      <c r="I90" s="14">
        <v>1</v>
      </c>
      <c r="J90" s="14">
        <v>2</v>
      </c>
      <c r="K90" s="14">
        <v>4</v>
      </c>
      <c r="L90" s="14">
        <v>8</v>
      </c>
      <c r="M90" s="15">
        <v>16</v>
      </c>
      <c r="N90" s="16">
        <v>4</v>
      </c>
    </row>
    <row r="91" spans="1:14" x14ac:dyDescent="0.25">
      <c r="A91" s="32" t="s">
        <v>7</v>
      </c>
      <c r="B91" s="33"/>
      <c r="C91" s="34">
        <f>C83/C83</f>
        <v>1</v>
      </c>
      <c r="D91" s="34">
        <f>D83/C83</f>
        <v>0.95510937248079331</v>
      </c>
      <c r="E91" s="35">
        <f>E83/C83</f>
        <v>0.56008570854147155</v>
      </c>
      <c r="F91" s="35">
        <f>F83/C83</f>
        <v>0.26618914702143115</v>
      </c>
      <c r="G91" s="35">
        <f>G83/C83</f>
        <v>0.17373914735576107</v>
      </c>
      <c r="H91" s="35">
        <f>H83/C83</f>
        <v>8.7649108254420099E-2</v>
      </c>
      <c r="I91" s="34">
        <f>I83/C83</f>
        <v>0.51500200219644821</v>
      </c>
      <c r="J91" s="35">
        <f>J83/C83</f>
        <v>0.34691181211089989</v>
      </c>
      <c r="K91" s="35">
        <f>K83/C83</f>
        <v>0.18047320795231112</v>
      </c>
      <c r="L91" s="35">
        <f>L83/C83</f>
        <v>0.10749172124751911</v>
      </c>
      <c r="M91" s="36">
        <f>M83/C83</f>
        <v>5.9089770750597487E-2</v>
      </c>
      <c r="N91" s="37">
        <f>N83/C83</f>
        <v>0.26580589744515676</v>
      </c>
    </row>
    <row r="92" spans="1:14" x14ac:dyDescent="0.25">
      <c r="A92" s="38" t="s">
        <v>10</v>
      </c>
      <c r="B92" s="39"/>
      <c r="C92" s="40">
        <f t="shared" ref="C92:C94" si="36">C84/C84</f>
        <v>1</v>
      </c>
      <c r="D92" s="40">
        <f t="shared" ref="D92:D93" si="37">D84/C84</f>
        <v>6.9146328645552959</v>
      </c>
      <c r="E92" s="31">
        <f t="shared" ref="E92:E93" si="38">E84/C84</f>
        <v>3.8170633844889714</v>
      </c>
      <c r="F92" s="31">
        <f t="shared" ref="F92:F93" si="39">F84/C84</f>
        <v>2.1285400950971813</v>
      </c>
      <c r="G92" s="31">
        <f t="shared" ref="G92:G93" si="40">G84/C84</f>
        <v>1.2890290514319327</v>
      </c>
      <c r="H92" s="31">
        <f t="shared" ref="H92:H93" si="41">H84/C84</f>
        <v>0.90165689890206302</v>
      </c>
      <c r="I92" s="40">
        <f t="shared" ref="I92:I93" si="42">I84/C84</f>
        <v>0.68664616808156509</v>
      </c>
      <c r="J92" s="31">
        <f t="shared" ref="J92:J93" si="43">J84/C84</f>
        <v>0.56728668952407868</v>
      </c>
      <c r="K92" s="31">
        <f t="shared" ref="K92:K93" si="44">K84/C84</f>
        <v>0.33780050614223806</v>
      </c>
      <c r="L92" s="31">
        <f t="shared" ref="L92:L93" si="45">L84/C84</f>
        <v>0.25455482193637369</v>
      </c>
      <c r="M92" s="41">
        <f t="shared" ref="M92:M93" si="46">M84/C84</f>
        <v>0.31651599798416408</v>
      </c>
      <c r="N92" s="42">
        <f t="shared" ref="N92:N93" si="47">N84/C84</f>
        <v>19.831986193594858</v>
      </c>
    </row>
    <row r="93" spans="1:14" x14ac:dyDescent="0.25">
      <c r="A93" s="38" t="s">
        <v>13</v>
      </c>
      <c r="B93" s="39"/>
      <c r="C93" s="40">
        <f t="shared" si="36"/>
        <v>1</v>
      </c>
      <c r="D93" s="40">
        <f t="shared" si="37"/>
        <v>12.216728818262418</v>
      </c>
      <c r="E93" s="31">
        <f t="shared" si="38"/>
        <v>8.350122740136074</v>
      </c>
      <c r="F93" s="31">
        <f t="shared" si="39"/>
        <v>5.338183059250758</v>
      </c>
      <c r="G93" s="31">
        <f t="shared" si="40"/>
        <v>4.7434053402352694</v>
      </c>
      <c r="H93" s="31">
        <f t="shared" si="41"/>
        <v>14.875924660083786</v>
      </c>
      <c r="I93" s="40">
        <f t="shared" si="42"/>
        <v>0.99843565545359714</v>
      </c>
      <c r="J93" s="31">
        <f t="shared" si="43"/>
        <v>1.0824697693800343</v>
      </c>
      <c r="K93" s="31">
        <f t="shared" si="44"/>
        <v>1.2889311504700287</v>
      </c>
      <c r="L93" s="31">
        <f t="shared" si="45"/>
        <v>2.3098080922441193</v>
      </c>
      <c r="M93" s="41">
        <f t="shared" si="46"/>
        <v>5.3042278876804483</v>
      </c>
      <c r="N93" s="42">
        <f t="shared" si="47"/>
        <v>695.47340237204139</v>
      </c>
    </row>
    <row r="94" spans="1:14" ht="15.75" thickBot="1" x14ac:dyDescent="0.3">
      <c r="A94" s="43" t="s">
        <v>16</v>
      </c>
      <c r="B94" s="44"/>
      <c r="C94" s="46">
        <f t="shared" si="36"/>
        <v>1</v>
      </c>
      <c r="D94" s="46">
        <f>D86/C86</f>
        <v>36.163653464311835</v>
      </c>
      <c r="E94" s="45">
        <f>E86/C86</f>
        <v>60.398265231476636</v>
      </c>
      <c r="F94" s="45">
        <f>F86/C86</f>
        <v>111.70414881387813</v>
      </c>
      <c r="G94" s="45">
        <f>G86/C86</f>
        <v>1601.7288117880655</v>
      </c>
      <c r="H94" s="45">
        <f>H86/C86</f>
        <v>5686.7701954227186</v>
      </c>
      <c r="I94" s="46">
        <f>I86/C86</f>
        <v>2.3695265963005534</v>
      </c>
      <c r="J94" s="45">
        <f>J86/C86</f>
        <v>778.27453234402742</v>
      </c>
      <c r="K94" s="45">
        <f>K86/C86</f>
        <v>1170.3974291984532</v>
      </c>
      <c r="L94" s="45">
        <f>L86/C86</f>
        <v>67.256557634026535</v>
      </c>
      <c r="M94" s="47">
        <f>M86/C86</f>
        <v>4021.0078378095927</v>
      </c>
      <c r="N94" s="48">
        <f>N86/C86</f>
        <v>361942.16605705925</v>
      </c>
    </row>
  </sheetData>
  <mergeCells count="63">
    <mergeCell ref="I89:M89"/>
    <mergeCell ref="A91:B91"/>
    <mergeCell ref="A92:B92"/>
    <mergeCell ref="A93:B93"/>
    <mergeCell ref="A94:B94"/>
    <mergeCell ref="A83:B83"/>
    <mergeCell ref="A84:B84"/>
    <mergeCell ref="A85:B85"/>
    <mergeCell ref="A86:B86"/>
    <mergeCell ref="A89:B90"/>
    <mergeCell ref="D89:H89"/>
    <mergeCell ref="I65:M65"/>
    <mergeCell ref="A67:A69"/>
    <mergeCell ref="A70:A72"/>
    <mergeCell ref="A73:A75"/>
    <mergeCell ref="A76:A78"/>
    <mergeCell ref="A81:B82"/>
    <mergeCell ref="D81:H81"/>
    <mergeCell ref="I81:M81"/>
    <mergeCell ref="A59:B59"/>
    <mergeCell ref="A60:B60"/>
    <mergeCell ref="A61:B61"/>
    <mergeCell ref="A62:B62"/>
    <mergeCell ref="A65:B66"/>
    <mergeCell ref="D65:H65"/>
    <mergeCell ref="I49:M49"/>
    <mergeCell ref="A51:B51"/>
    <mergeCell ref="A52:B52"/>
    <mergeCell ref="A53:B53"/>
    <mergeCell ref="A54:B54"/>
    <mergeCell ref="A57:B58"/>
    <mergeCell ref="D57:H57"/>
    <mergeCell ref="I57:M57"/>
    <mergeCell ref="A35:A37"/>
    <mergeCell ref="A38:A40"/>
    <mergeCell ref="A41:A43"/>
    <mergeCell ref="A44:A46"/>
    <mergeCell ref="A49:B50"/>
    <mergeCell ref="D49:H49"/>
    <mergeCell ref="A28:B28"/>
    <mergeCell ref="A29:B29"/>
    <mergeCell ref="A30:B30"/>
    <mergeCell ref="A33:B34"/>
    <mergeCell ref="D33:H33"/>
    <mergeCell ref="I33:M33"/>
    <mergeCell ref="A21:B21"/>
    <mergeCell ref="A22:B22"/>
    <mergeCell ref="A25:B26"/>
    <mergeCell ref="D25:H25"/>
    <mergeCell ref="I25:M25"/>
    <mergeCell ref="A27:B27"/>
    <mergeCell ref="A12:A14"/>
    <mergeCell ref="A17:B18"/>
    <mergeCell ref="D17:H17"/>
    <mergeCell ref="I17:M17"/>
    <mergeCell ref="A19:B19"/>
    <mergeCell ref="A20:B20"/>
    <mergeCell ref="A1:B2"/>
    <mergeCell ref="D1:H1"/>
    <mergeCell ref="I1:M1"/>
    <mergeCell ref="A3:A5"/>
    <mergeCell ref="A6:A8"/>
    <mergeCell ref="A9:A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 Log Scale</vt:lpstr>
      <vt:lpstr>All Data Normal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Raghul Srinivasan</dc:creator>
  <cp:lastModifiedBy>Raghul Srinivasan</cp:lastModifiedBy>
  <dcterms:created xsi:type="dcterms:W3CDTF">2022-10-23T16:45:41Z</dcterms:created>
  <dcterms:modified xsi:type="dcterms:W3CDTF">2022-10-23T16:50:24Z</dcterms:modified>
</cp:coreProperties>
</file>