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sers\Sam\Documents\GitHub\stats-mtess\"/>
    </mc:Choice>
  </mc:AlternateContent>
  <xr:revisionPtr revIDLastSave="0" documentId="13_ncr:1_{CB99096C-30C1-4836-9B23-1186F231E553}" xr6:coauthVersionLast="47" xr6:coauthVersionMax="47" xr10:uidLastSave="{00000000-0000-0000-0000-000000000000}"/>
  <bookViews>
    <workbookView xWindow="22932" yWindow="-108" windowWidth="23256" windowHeight="13176" tabRatio="691" firstSheet="3" activeTab="16" xr2:uid="{C97317DB-643C-4A29-9AD2-3C0C2945D7E3}"/>
  </bookViews>
  <sheets>
    <sheet name="Accueil" sheetId="48" r:id="rId1"/>
    <sheet name="Situation familiale" sheetId="1" r:id="rId2"/>
    <sheet name="Sexe" sheetId="22" r:id="rId3"/>
    <sheet name="Age" sheetId="3" r:id="rId4"/>
    <sheet name="Scolarité" sheetId="4" r:id="rId5"/>
    <sheet name="Diplome" sheetId="5" r:id="rId6"/>
    <sheet name="Durée cumulative" sheetId="6" r:id="rId7"/>
    <sheet name="Statut au programme" sheetId="82" r:id="rId8"/>
    <sheet name="2024-08" sheetId="90" state="hidden" r:id="rId9"/>
    <sheet name="2024-07" sheetId="89" state="hidden" r:id="rId10"/>
    <sheet name="2024-06" sheetId="88" state="hidden" r:id="rId11"/>
    <sheet name="2024-05" sheetId="87" state="hidden" r:id="rId12"/>
    <sheet name="2024-04" sheetId="86" state="hidden" r:id="rId13"/>
    <sheet name="2024-03" sheetId="85" state="hidden" r:id="rId14"/>
    <sheet name="2024-02" sheetId="84" state="hidden" r:id="rId15"/>
    <sheet name="2024-01" sheetId="83" state="hidden" r:id="rId16"/>
    <sheet name="Région" sheetId="8" r:id="rId17"/>
    <sheet name="2023-12" sheetId="81" state="hidden" r:id="rId18"/>
    <sheet name="2023-11" sheetId="80" state="hidden" r:id="rId19"/>
    <sheet name="2023-10" sheetId="79" state="hidden" r:id="rId20"/>
    <sheet name="2023-09" sheetId="78" state="hidden" r:id="rId21"/>
    <sheet name="2023-08" sheetId="77" state="hidden" r:id="rId22"/>
    <sheet name="2023-07" sheetId="76" state="hidden" r:id="rId23"/>
    <sheet name="2023-06" sheetId="75" state="hidden" r:id="rId24"/>
    <sheet name="2023-05" sheetId="74" state="hidden" r:id="rId25"/>
    <sheet name="2023-04" sheetId="73" state="hidden" r:id="rId26"/>
    <sheet name="2023-03" sheetId="72" state="hidden" r:id="rId27"/>
    <sheet name="2023-02" sheetId="71" state="hidden" r:id="rId28"/>
    <sheet name="2023-01" sheetId="70" state="hidden" r:id="rId29"/>
  </sheets>
  <definedNames>
    <definedName name="DonnéesExternes_1" localSheetId="28" hidden="1">'2023-01'!$A$1:$J$61</definedName>
    <definedName name="DonnéesExternes_10" localSheetId="19" hidden="1">'2023-10'!$A$1:$J$62</definedName>
    <definedName name="DonnéesExternes_11" localSheetId="18" hidden="1">'2023-11'!$A$1:$J$62</definedName>
    <definedName name="DonnéesExternes_2" localSheetId="27" hidden="1">'2023-02'!$A$1:$J$62</definedName>
    <definedName name="DonnéesExternes_2" localSheetId="14" hidden="1">'2024-02'!$A$1:$J$62</definedName>
    <definedName name="DonnéesExternes_3" localSheetId="26" hidden="1">'2023-03'!$A$1:$J$62</definedName>
    <definedName name="DonnéesExternes_3" localSheetId="13" hidden="1">'2024-03'!$A$1:$J$62</definedName>
    <definedName name="DonnéesExternes_4" localSheetId="25" hidden="1">'2023-04'!$A$1:$J$62</definedName>
    <definedName name="DonnéesExternes_4" localSheetId="12" hidden="1">'2024-04'!$A$1:$J$62</definedName>
    <definedName name="DonnéesExternes_5" localSheetId="24" hidden="1">'2023-05'!$A$1:$J$62</definedName>
    <definedName name="DonnéesExternes_5" localSheetId="11" hidden="1">'2024-05'!$A$1:$J$62</definedName>
    <definedName name="DonnéesExternes_6" localSheetId="23" hidden="1">'2023-06'!$A$1:$J$62</definedName>
    <definedName name="DonnéesExternes_6" localSheetId="10" hidden="1">'2024-06'!$A$1:$J$62</definedName>
    <definedName name="DonnéesExternes_7" localSheetId="22" hidden="1">'2023-07'!$A$1:$J$62</definedName>
    <definedName name="DonnéesExternes_7" localSheetId="9" hidden="1">'2024-07'!$A$1:$J$61</definedName>
    <definedName name="DonnéesExternes_8" localSheetId="21" hidden="1">'2023-08'!$A$1:$J$62</definedName>
    <definedName name="DonnéesExternes_8" localSheetId="8" hidden="1">'2024-08'!$A$1:$J$62</definedName>
    <definedName name="DonnéesExternes_9" localSheetId="20" hidden="1">'2023-09'!$A$1:$J$62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83" l="1"/>
  <c r="C3" i="83"/>
  <c r="C4" i="83"/>
  <c r="C5" i="83"/>
  <c r="C6" i="83"/>
  <c r="C7" i="83"/>
  <c r="C8" i="83"/>
  <c r="C9" i="83"/>
  <c r="C10" i="83"/>
  <c r="C11" i="83"/>
  <c r="C12" i="83"/>
  <c r="C13" i="83"/>
  <c r="C14" i="83"/>
  <c r="C15" i="83"/>
  <c r="C16" i="83"/>
  <c r="C17" i="83"/>
  <c r="C18" i="83"/>
  <c r="C19" i="83"/>
  <c r="C20" i="83"/>
  <c r="C21" i="83"/>
  <c r="C22" i="83"/>
  <c r="C23" i="83"/>
  <c r="C24" i="83"/>
  <c r="C25" i="83"/>
  <c r="C26" i="83"/>
  <c r="C27" i="83"/>
  <c r="C28" i="83"/>
  <c r="C29" i="83"/>
  <c r="C30" i="83"/>
  <c r="C31" i="83"/>
  <c r="C32" i="83"/>
  <c r="C33" i="83"/>
  <c r="C34" i="83"/>
  <c r="C35" i="83"/>
  <c r="C36" i="83"/>
  <c r="C37" i="83"/>
  <c r="C38" i="83"/>
  <c r="C39" i="83"/>
  <c r="C40" i="83"/>
  <c r="C41" i="83"/>
  <c r="C42" i="83"/>
  <c r="C43" i="83"/>
  <c r="C44" i="83"/>
  <c r="C45" i="83"/>
  <c r="C46" i="83"/>
  <c r="C47" i="83"/>
  <c r="C48" i="83"/>
  <c r="C49" i="83"/>
  <c r="C50" i="83"/>
  <c r="C51" i="83"/>
  <c r="C52" i="83"/>
  <c r="C53" i="83"/>
  <c r="C54" i="83"/>
  <c r="C55" i="83"/>
  <c r="C56" i="83"/>
  <c r="C57" i="83"/>
  <c r="C58" i="83"/>
  <c r="C59" i="83"/>
  <c r="C60" i="83"/>
  <c r="C61" i="83"/>
  <c r="C62" i="83"/>
  <c r="C2" i="84"/>
  <c r="C3" i="84"/>
  <c r="C4" i="84"/>
  <c r="C5" i="84"/>
  <c r="C6" i="84"/>
  <c r="C7" i="84"/>
  <c r="C8" i="84"/>
  <c r="C9" i="84"/>
  <c r="C10" i="84"/>
  <c r="C11" i="84"/>
  <c r="C12" i="84"/>
  <c r="C13" i="84"/>
  <c r="C14" i="84"/>
  <c r="C15" i="84"/>
  <c r="C16" i="84"/>
  <c r="C17" i="84"/>
  <c r="C18" i="84"/>
  <c r="C19" i="84"/>
  <c r="C20" i="84"/>
  <c r="C21" i="84"/>
  <c r="C22" i="84"/>
  <c r="C23" i="84"/>
  <c r="C24" i="84"/>
  <c r="C25" i="84"/>
  <c r="C26" i="84"/>
  <c r="C27" i="84"/>
  <c r="C28" i="84"/>
  <c r="C29" i="84"/>
  <c r="C30" i="84"/>
  <c r="C31" i="84"/>
  <c r="C32" i="84"/>
  <c r="C33" i="84"/>
  <c r="C34" i="84"/>
  <c r="C35" i="84"/>
  <c r="C36" i="84"/>
  <c r="C37" i="84"/>
  <c r="C38" i="84"/>
  <c r="C39" i="84"/>
  <c r="C40" i="84"/>
  <c r="C41" i="84"/>
  <c r="C42" i="84"/>
  <c r="C43" i="84"/>
  <c r="C44" i="84"/>
  <c r="C45" i="84"/>
  <c r="C46" i="84"/>
  <c r="C47" i="84"/>
  <c r="C48" i="84"/>
  <c r="C49" i="84"/>
  <c r="C50" i="84"/>
  <c r="C51" i="84"/>
  <c r="C52" i="84"/>
  <c r="C53" i="84"/>
  <c r="C54" i="84"/>
  <c r="C55" i="84"/>
  <c r="C56" i="84"/>
  <c r="C57" i="84"/>
  <c r="C58" i="84"/>
  <c r="C59" i="84"/>
  <c r="C60" i="84"/>
  <c r="C61" i="84"/>
  <c r="C62" i="84"/>
  <c r="C2" i="85"/>
  <c r="C3" i="85"/>
  <c r="C4" i="85"/>
  <c r="C5" i="85"/>
  <c r="C6" i="85"/>
  <c r="C7" i="85"/>
  <c r="C8" i="85"/>
  <c r="C9" i="85"/>
  <c r="C10" i="85"/>
  <c r="C11" i="85"/>
  <c r="C12" i="85"/>
  <c r="C13" i="85"/>
  <c r="C14" i="85"/>
  <c r="C15" i="85"/>
  <c r="C16" i="85"/>
  <c r="C17" i="85"/>
  <c r="C18" i="85"/>
  <c r="C19" i="85"/>
  <c r="C20" i="85"/>
  <c r="C21" i="85"/>
  <c r="C22" i="85"/>
  <c r="C23" i="85"/>
  <c r="C24" i="85"/>
  <c r="C25" i="85"/>
  <c r="C26" i="85"/>
  <c r="C27" i="85"/>
  <c r="C28" i="85"/>
  <c r="C29" i="85"/>
  <c r="C30" i="85"/>
  <c r="C31" i="85"/>
  <c r="C32" i="85"/>
  <c r="C33" i="85"/>
  <c r="C34" i="85"/>
  <c r="C35" i="85"/>
  <c r="C36" i="85"/>
  <c r="C37" i="85"/>
  <c r="C38" i="85"/>
  <c r="C39" i="85"/>
  <c r="C40" i="85"/>
  <c r="C41" i="85"/>
  <c r="C42" i="85"/>
  <c r="C43" i="85"/>
  <c r="C44" i="85"/>
  <c r="C45" i="85"/>
  <c r="C46" i="85"/>
  <c r="C47" i="85"/>
  <c r="C48" i="85"/>
  <c r="C49" i="85"/>
  <c r="C50" i="85"/>
  <c r="C51" i="85"/>
  <c r="C52" i="85"/>
  <c r="C53" i="85"/>
  <c r="C54" i="85"/>
  <c r="C55" i="85"/>
  <c r="C56" i="85"/>
  <c r="C57" i="85"/>
  <c r="C58" i="85"/>
  <c r="C59" i="85"/>
  <c r="C60" i="85"/>
  <c r="C61" i="85"/>
  <c r="C62" i="85"/>
  <c r="C2" i="86"/>
  <c r="C3" i="86"/>
  <c r="C4" i="86"/>
  <c r="C5" i="86"/>
  <c r="C6" i="86"/>
  <c r="C7" i="86"/>
  <c r="C8" i="86"/>
  <c r="C9" i="86"/>
  <c r="C10" i="86"/>
  <c r="C11" i="86"/>
  <c r="C12" i="86"/>
  <c r="C13" i="86"/>
  <c r="C14" i="86"/>
  <c r="C15" i="86"/>
  <c r="C16" i="86"/>
  <c r="C17" i="86"/>
  <c r="C18" i="86"/>
  <c r="C19" i="86"/>
  <c r="C20" i="86"/>
  <c r="C21" i="86"/>
  <c r="C22" i="86"/>
  <c r="C23" i="86"/>
  <c r="C24" i="86"/>
  <c r="C25" i="86"/>
  <c r="C26" i="86"/>
  <c r="C27" i="86"/>
  <c r="C28" i="86"/>
  <c r="C29" i="86"/>
  <c r="C30" i="86"/>
  <c r="C31" i="86"/>
  <c r="C32" i="86"/>
  <c r="C33" i="86"/>
  <c r="C34" i="86"/>
  <c r="C35" i="86"/>
  <c r="C36" i="86"/>
  <c r="C37" i="86"/>
  <c r="C38" i="86"/>
  <c r="C39" i="86"/>
  <c r="C40" i="86"/>
  <c r="C41" i="86"/>
  <c r="C42" i="86"/>
  <c r="C43" i="86"/>
  <c r="C44" i="86"/>
  <c r="C45" i="86"/>
  <c r="C46" i="86"/>
  <c r="C47" i="86"/>
  <c r="C48" i="86"/>
  <c r="C49" i="86"/>
  <c r="C50" i="86"/>
  <c r="C51" i="86"/>
  <c r="C52" i="86"/>
  <c r="C53" i="86"/>
  <c r="C54" i="86"/>
  <c r="C55" i="86"/>
  <c r="C56" i="86"/>
  <c r="C57" i="86"/>
  <c r="C58" i="86"/>
  <c r="C59" i="86"/>
  <c r="C60" i="86"/>
  <c r="C61" i="86"/>
  <c r="C62" i="86"/>
  <c r="C2" i="87"/>
  <c r="C3" i="87"/>
  <c r="C4" i="87"/>
  <c r="C5" i="87"/>
  <c r="C6" i="87"/>
  <c r="C7" i="87"/>
  <c r="C8" i="87"/>
  <c r="C9" i="87"/>
  <c r="C10" i="87"/>
  <c r="C11" i="87"/>
  <c r="C12" i="87"/>
  <c r="C13" i="87"/>
  <c r="C14" i="87"/>
  <c r="C15" i="87"/>
  <c r="C16" i="87"/>
  <c r="C17" i="87"/>
  <c r="C18" i="87"/>
  <c r="C19" i="87"/>
  <c r="C20" i="87"/>
  <c r="C21" i="87"/>
  <c r="C22" i="87"/>
  <c r="C23" i="87"/>
  <c r="C24" i="87"/>
  <c r="C25" i="87"/>
  <c r="C26" i="87"/>
  <c r="C27" i="87"/>
  <c r="C28" i="87"/>
  <c r="C29" i="87"/>
  <c r="C30" i="87"/>
  <c r="C31" i="87"/>
  <c r="C32" i="87"/>
  <c r="C33" i="87"/>
  <c r="C34" i="87"/>
  <c r="C35" i="87"/>
  <c r="C36" i="87"/>
  <c r="C37" i="87"/>
  <c r="C38" i="87"/>
  <c r="C39" i="87"/>
  <c r="C40" i="87"/>
  <c r="C41" i="87"/>
  <c r="C42" i="87"/>
  <c r="C43" i="87"/>
  <c r="C44" i="87"/>
  <c r="C45" i="87"/>
  <c r="C46" i="87"/>
  <c r="C47" i="87"/>
  <c r="C48" i="87"/>
  <c r="C49" i="87"/>
  <c r="C50" i="87"/>
  <c r="C51" i="87"/>
  <c r="C52" i="87"/>
  <c r="C53" i="87"/>
  <c r="C54" i="87"/>
  <c r="C55" i="87"/>
  <c r="C56" i="87"/>
  <c r="C57" i="87"/>
  <c r="C58" i="87"/>
  <c r="C59" i="87"/>
  <c r="C60" i="87"/>
  <c r="C61" i="87"/>
  <c r="C62" i="87"/>
  <c r="C2" i="88"/>
  <c r="C3" i="88"/>
  <c r="C4" i="88"/>
  <c r="C5" i="88"/>
  <c r="C6" i="88"/>
  <c r="C7" i="88"/>
  <c r="C8" i="88"/>
  <c r="C9" i="88"/>
  <c r="C10" i="88"/>
  <c r="C11" i="88"/>
  <c r="C12" i="88"/>
  <c r="C13" i="88"/>
  <c r="C14" i="88"/>
  <c r="C15" i="88"/>
  <c r="C16" i="88"/>
  <c r="C17" i="88"/>
  <c r="C18" i="88"/>
  <c r="C19" i="88"/>
  <c r="C20" i="88"/>
  <c r="C21" i="88"/>
  <c r="C22" i="88"/>
  <c r="C23" i="88"/>
  <c r="C24" i="88"/>
  <c r="C25" i="88"/>
  <c r="C26" i="88"/>
  <c r="C27" i="88"/>
  <c r="C28" i="88"/>
  <c r="C29" i="88"/>
  <c r="C30" i="88"/>
  <c r="C31" i="88"/>
  <c r="C32" i="88"/>
  <c r="C33" i="88"/>
  <c r="C34" i="88"/>
  <c r="C35" i="88"/>
  <c r="C36" i="88"/>
  <c r="C37" i="88"/>
  <c r="C38" i="88"/>
  <c r="C39" i="88"/>
  <c r="C40" i="88"/>
  <c r="C41" i="88"/>
  <c r="C42" i="88"/>
  <c r="C43" i="88"/>
  <c r="C44" i="88"/>
  <c r="C45" i="88"/>
  <c r="C46" i="88"/>
  <c r="C47" i="88"/>
  <c r="C48" i="88"/>
  <c r="C49" i="88"/>
  <c r="C50" i="88"/>
  <c r="C51" i="88"/>
  <c r="C52" i="88"/>
  <c r="C53" i="88"/>
  <c r="C54" i="88"/>
  <c r="C55" i="88"/>
  <c r="C56" i="88"/>
  <c r="C57" i="88"/>
  <c r="C58" i="88"/>
  <c r="C59" i="88"/>
  <c r="C60" i="88"/>
  <c r="C61" i="88"/>
  <c r="C62" i="88"/>
  <c r="C2" i="89"/>
  <c r="C3" i="89"/>
  <c r="C4" i="89"/>
  <c r="C5" i="89"/>
  <c r="C6" i="89"/>
  <c r="C7" i="89"/>
  <c r="C8" i="89"/>
  <c r="C9" i="89"/>
  <c r="C10" i="89"/>
  <c r="C11" i="89"/>
  <c r="C12" i="89"/>
  <c r="C13" i="89"/>
  <c r="C14" i="89"/>
  <c r="C15" i="89"/>
  <c r="C16" i="89"/>
  <c r="C17" i="89"/>
  <c r="C18" i="89"/>
  <c r="C19" i="89"/>
  <c r="C20" i="89"/>
  <c r="C21" i="89"/>
  <c r="C22" i="89"/>
  <c r="C23" i="89"/>
  <c r="C24" i="89"/>
  <c r="C25" i="89"/>
  <c r="C26" i="89"/>
  <c r="C27" i="89"/>
  <c r="C28" i="89"/>
  <c r="C29" i="89"/>
  <c r="C30" i="89"/>
  <c r="C31" i="89"/>
  <c r="C32" i="89"/>
  <c r="C33" i="89"/>
  <c r="C34" i="89"/>
  <c r="C35" i="89"/>
  <c r="C36" i="89"/>
  <c r="C37" i="89"/>
  <c r="C38" i="89"/>
  <c r="C39" i="89"/>
  <c r="C40" i="89"/>
  <c r="C41" i="89"/>
  <c r="C42" i="89"/>
  <c r="C43" i="89"/>
  <c r="C44" i="89"/>
  <c r="C45" i="89"/>
  <c r="C46" i="89"/>
  <c r="C47" i="89"/>
  <c r="C48" i="89"/>
  <c r="C49" i="89"/>
  <c r="C50" i="89"/>
  <c r="C51" i="89"/>
  <c r="C52" i="89"/>
  <c r="C53" i="89"/>
  <c r="C54" i="89"/>
  <c r="C55" i="89"/>
  <c r="C56" i="89"/>
  <c r="C57" i="89"/>
  <c r="C58" i="89"/>
  <c r="C59" i="89"/>
  <c r="C60" i="89"/>
  <c r="C61" i="89"/>
  <c r="C2" i="90"/>
  <c r="C3" i="90"/>
  <c r="C4" i="90"/>
  <c r="C5" i="90"/>
  <c r="C6" i="90"/>
  <c r="C7" i="90"/>
  <c r="C8" i="90"/>
  <c r="C9" i="90"/>
  <c r="C10" i="90"/>
  <c r="C11" i="90"/>
  <c r="C12" i="90"/>
  <c r="C13" i="90"/>
  <c r="C14" i="90"/>
  <c r="C15" i="90"/>
  <c r="C16" i="90"/>
  <c r="C17" i="90"/>
  <c r="C18" i="90"/>
  <c r="C19" i="90"/>
  <c r="C20" i="90"/>
  <c r="C21" i="90"/>
  <c r="C22" i="90"/>
  <c r="C23" i="90"/>
  <c r="C24" i="90"/>
  <c r="C25" i="90"/>
  <c r="C26" i="90"/>
  <c r="C27" i="90"/>
  <c r="C28" i="90"/>
  <c r="C29" i="90"/>
  <c r="C30" i="90"/>
  <c r="C31" i="90"/>
  <c r="C32" i="90"/>
  <c r="C33" i="90"/>
  <c r="C34" i="90"/>
  <c r="C35" i="90"/>
  <c r="C36" i="90"/>
  <c r="C37" i="90"/>
  <c r="C38" i="90"/>
  <c r="C39" i="90"/>
  <c r="C40" i="90"/>
  <c r="C41" i="90"/>
  <c r="C42" i="90"/>
  <c r="C43" i="90"/>
  <c r="C44" i="90"/>
  <c r="C45" i="90"/>
  <c r="C46" i="90"/>
  <c r="C47" i="90"/>
  <c r="C48" i="90"/>
  <c r="C49" i="90"/>
  <c r="C50" i="90"/>
  <c r="C51" i="90"/>
  <c r="C52" i="90"/>
  <c r="C53" i="90"/>
  <c r="C54" i="90"/>
  <c r="C55" i="90"/>
  <c r="C56" i="90"/>
  <c r="C57" i="90"/>
  <c r="C58" i="90"/>
  <c r="C59" i="90"/>
  <c r="C60" i="90"/>
  <c r="C61" i="90"/>
  <c r="C62" i="90"/>
  <c r="C2" i="70"/>
  <c r="C3" i="70"/>
  <c r="C4" i="70"/>
  <c r="C5" i="70"/>
  <c r="C6" i="70"/>
  <c r="C7" i="70"/>
  <c r="C8" i="70"/>
  <c r="C9" i="70"/>
  <c r="C10" i="70"/>
  <c r="C11" i="70"/>
  <c r="C12" i="70"/>
  <c r="C13" i="70"/>
  <c r="C14" i="70"/>
  <c r="C15" i="70"/>
  <c r="C16" i="70"/>
  <c r="C17" i="70"/>
  <c r="C18" i="70"/>
  <c r="C19" i="70"/>
  <c r="C20" i="70"/>
  <c r="C21" i="70"/>
  <c r="C22" i="70"/>
  <c r="C23" i="70"/>
  <c r="C24" i="70"/>
  <c r="C25" i="70"/>
  <c r="C26" i="70"/>
  <c r="C27" i="70"/>
  <c r="C28" i="70"/>
  <c r="C29" i="70"/>
  <c r="C30" i="70"/>
  <c r="C31" i="70"/>
  <c r="C32" i="70"/>
  <c r="C33" i="70"/>
  <c r="C34" i="70"/>
  <c r="C35" i="70"/>
  <c r="C36" i="70"/>
  <c r="C37" i="70"/>
  <c r="C38" i="70"/>
  <c r="C39" i="70"/>
  <c r="C40" i="70"/>
  <c r="C41" i="70"/>
  <c r="C42" i="70"/>
  <c r="C43" i="70"/>
  <c r="C44" i="70"/>
  <c r="C45" i="70"/>
  <c r="C46" i="70"/>
  <c r="C47" i="70"/>
  <c r="C48" i="70"/>
  <c r="C49" i="70"/>
  <c r="C50" i="70"/>
  <c r="C51" i="70"/>
  <c r="C52" i="70"/>
  <c r="C53" i="70"/>
  <c r="C54" i="70"/>
  <c r="C55" i="70"/>
  <c r="C56" i="70"/>
  <c r="C57" i="70"/>
  <c r="C58" i="70"/>
  <c r="C59" i="70"/>
  <c r="C60" i="70"/>
  <c r="C61" i="70"/>
  <c r="C2" i="71"/>
  <c r="C3" i="71"/>
  <c r="C4" i="71"/>
  <c r="C5" i="71"/>
  <c r="C6" i="71"/>
  <c r="C7" i="71"/>
  <c r="C8" i="71"/>
  <c r="C9" i="71"/>
  <c r="C10" i="71"/>
  <c r="C11" i="71"/>
  <c r="C12" i="71"/>
  <c r="C13" i="71"/>
  <c r="C14" i="71"/>
  <c r="C15" i="71"/>
  <c r="C16" i="71"/>
  <c r="C17" i="71"/>
  <c r="C18" i="71"/>
  <c r="C19" i="71"/>
  <c r="C20" i="71"/>
  <c r="C21" i="71"/>
  <c r="C22" i="71"/>
  <c r="C23" i="71"/>
  <c r="C24" i="71"/>
  <c r="C25" i="71"/>
  <c r="C26" i="71"/>
  <c r="C27" i="71"/>
  <c r="C28" i="71"/>
  <c r="C29" i="71"/>
  <c r="C30" i="71"/>
  <c r="C31" i="71"/>
  <c r="C32" i="71"/>
  <c r="C33" i="71"/>
  <c r="C34" i="71"/>
  <c r="C35" i="71"/>
  <c r="C36" i="71"/>
  <c r="C37" i="71"/>
  <c r="C38" i="71"/>
  <c r="C39" i="71"/>
  <c r="C40" i="71"/>
  <c r="C41" i="71"/>
  <c r="C42" i="71"/>
  <c r="C43" i="71"/>
  <c r="C44" i="71"/>
  <c r="C45" i="71"/>
  <c r="C46" i="71"/>
  <c r="C47" i="71"/>
  <c r="C48" i="71"/>
  <c r="C49" i="71"/>
  <c r="C50" i="71"/>
  <c r="C51" i="71"/>
  <c r="C52" i="71"/>
  <c r="C53" i="71"/>
  <c r="C54" i="71"/>
  <c r="C55" i="71"/>
  <c r="C56" i="71"/>
  <c r="C57" i="71"/>
  <c r="C58" i="71"/>
  <c r="C59" i="71"/>
  <c r="C60" i="71"/>
  <c r="C61" i="71"/>
  <c r="C62" i="71"/>
  <c r="C2" i="72"/>
  <c r="C3" i="72"/>
  <c r="C4" i="72"/>
  <c r="C5" i="72"/>
  <c r="C6" i="72"/>
  <c r="C7" i="72"/>
  <c r="C8" i="72"/>
  <c r="C9" i="72"/>
  <c r="C10" i="72"/>
  <c r="C11" i="72"/>
  <c r="C12" i="72"/>
  <c r="C13" i="72"/>
  <c r="C14" i="72"/>
  <c r="C15" i="72"/>
  <c r="C16" i="72"/>
  <c r="C17" i="72"/>
  <c r="C18" i="72"/>
  <c r="C19" i="72"/>
  <c r="C20" i="72"/>
  <c r="C21" i="72"/>
  <c r="C22" i="72"/>
  <c r="C23" i="72"/>
  <c r="C24" i="72"/>
  <c r="C25" i="72"/>
  <c r="C26" i="72"/>
  <c r="C27" i="72"/>
  <c r="C28" i="72"/>
  <c r="C29" i="72"/>
  <c r="C30" i="72"/>
  <c r="C31" i="72"/>
  <c r="C32" i="72"/>
  <c r="C33" i="72"/>
  <c r="C34" i="72"/>
  <c r="C35" i="72"/>
  <c r="C36" i="72"/>
  <c r="C37" i="72"/>
  <c r="C38" i="72"/>
  <c r="C39" i="72"/>
  <c r="C40" i="72"/>
  <c r="C41" i="72"/>
  <c r="C42" i="72"/>
  <c r="C43" i="72"/>
  <c r="C44" i="72"/>
  <c r="C45" i="72"/>
  <c r="C46" i="72"/>
  <c r="C47" i="72"/>
  <c r="C48" i="72"/>
  <c r="C49" i="72"/>
  <c r="C50" i="72"/>
  <c r="C51" i="72"/>
  <c r="C52" i="72"/>
  <c r="C53" i="72"/>
  <c r="C54" i="72"/>
  <c r="C55" i="72"/>
  <c r="C56" i="72"/>
  <c r="C57" i="72"/>
  <c r="C58" i="72"/>
  <c r="C59" i="72"/>
  <c r="C60" i="72"/>
  <c r="C61" i="72"/>
  <c r="C62" i="72"/>
  <c r="C2" i="73"/>
  <c r="C3" i="73"/>
  <c r="C4" i="73"/>
  <c r="C5" i="73"/>
  <c r="C6" i="73"/>
  <c r="C7" i="73"/>
  <c r="C8" i="73"/>
  <c r="C9" i="73"/>
  <c r="C10" i="73"/>
  <c r="C11" i="73"/>
  <c r="C12" i="73"/>
  <c r="C13" i="73"/>
  <c r="C14" i="73"/>
  <c r="C15" i="73"/>
  <c r="C16" i="73"/>
  <c r="C17" i="73"/>
  <c r="C18" i="73"/>
  <c r="C19" i="73"/>
  <c r="C20" i="73"/>
  <c r="C21" i="73"/>
  <c r="C22" i="73"/>
  <c r="C23" i="73"/>
  <c r="C24" i="73"/>
  <c r="C25" i="73"/>
  <c r="C26" i="73"/>
  <c r="C27" i="73"/>
  <c r="C28" i="73"/>
  <c r="C29" i="73"/>
  <c r="C30" i="73"/>
  <c r="C31" i="73"/>
  <c r="C32" i="73"/>
  <c r="C33" i="73"/>
  <c r="C34" i="73"/>
  <c r="C35" i="73"/>
  <c r="C36" i="73"/>
  <c r="C37" i="73"/>
  <c r="C38" i="73"/>
  <c r="C39" i="73"/>
  <c r="C40" i="73"/>
  <c r="C41" i="73"/>
  <c r="C42" i="73"/>
  <c r="C43" i="73"/>
  <c r="C44" i="73"/>
  <c r="C45" i="73"/>
  <c r="C46" i="73"/>
  <c r="C47" i="73"/>
  <c r="C48" i="73"/>
  <c r="C49" i="73"/>
  <c r="C50" i="73"/>
  <c r="C51" i="73"/>
  <c r="C52" i="73"/>
  <c r="C53" i="73"/>
  <c r="C54" i="73"/>
  <c r="C55" i="73"/>
  <c r="C56" i="73"/>
  <c r="C57" i="73"/>
  <c r="C58" i="73"/>
  <c r="C59" i="73"/>
  <c r="C60" i="73"/>
  <c r="C61" i="73"/>
  <c r="C62" i="73"/>
  <c r="C2" i="74"/>
  <c r="C3" i="74"/>
  <c r="C4" i="74"/>
  <c r="C5" i="74"/>
  <c r="C6" i="74"/>
  <c r="C7" i="74"/>
  <c r="C8" i="74"/>
  <c r="C9" i="74"/>
  <c r="C10" i="74"/>
  <c r="C11" i="74"/>
  <c r="C12" i="74"/>
  <c r="C13" i="74"/>
  <c r="C14" i="74"/>
  <c r="C15" i="74"/>
  <c r="C16" i="74"/>
  <c r="C17" i="74"/>
  <c r="C18" i="74"/>
  <c r="C19" i="74"/>
  <c r="C20" i="74"/>
  <c r="C21" i="74"/>
  <c r="C22" i="74"/>
  <c r="C23" i="74"/>
  <c r="C24" i="74"/>
  <c r="C25" i="74"/>
  <c r="C26" i="74"/>
  <c r="C27" i="74"/>
  <c r="C28" i="74"/>
  <c r="C29" i="74"/>
  <c r="C30" i="74"/>
  <c r="C31" i="74"/>
  <c r="C32" i="74"/>
  <c r="C33" i="74"/>
  <c r="C34" i="74"/>
  <c r="C35" i="74"/>
  <c r="C36" i="74"/>
  <c r="C37" i="74"/>
  <c r="C38" i="74"/>
  <c r="C39" i="74"/>
  <c r="C40" i="74"/>
  <c r="C41" i="74"/>
  <c r="C42" i="74"/>
  <c r="C43" i="74"/>
  <c r="C44" i="74"/>
  <c r="C45" i="74"/>
  <c r="C46" i="74"/>
  <c r="C47" i="74"/>
  <c r="C48" i="74"/>
  <c r="C49" i="74"/>
  <c r="C50" i="74"/>
  <c r="C51" i="74"/>
  <c r="C52" i="74"/>
  <c r="C53" i="74"/>
  <c r="C54" i="74"/>
  <c r="C55" i="74"/>
  <c r="C56" i="74"/>
  <c r="C57" i="74"/>
  <c r="C58" i="74"/>
  <c r="C59" i="74"/>
  <c r="C60" i="74"/>
  <c r="C61" i="74"/>
  <c r="C62" i="74"/>
  <c r="C2" i="75"/>
  <c r="C3" i="75"/>
  <c r="C4" i="75"/>
  <c r="C5" i="75"/>
  <c r="C6" i="75"/>
  <c r="C7" i="75"/>
  <c r="C8" i="75"/>
  <c r="C9" i="75"/>
  <c r="C10" i="75"/>
  <c r="C11" i="75"/>
  <c r="C12" i="75"/>
  <c r="C13" i="75"/>
  <c r="C14" i="75"/>
  <c r="C15" i="75"/>
  <c r="C16" i="75"/>
  <c r="C17" i="75"/>
  <c r="C18" i="75"/>
  <c r="C19" i="75"/>
  <c r="C20" i="75"/>
  <c r="C21" i="75"/>
  <c r="C22" i="75"/>
  <c r="C23" i="75"/>
  <c r="C24" i="75"/>
  <c r="C25" i="75"/>
  <c r="C26" i="75"/>
  <c r="C27" i="75"/>
  <c r="C28" i="75"/>
  <c r="C29" i="75"/>
  <c r="C30" i="75"/>
  <c r="C31" i="75"/>
  <c r="C32" i="75"/>
  <c r="C33" i="75"/>
  <c r="C34" i="75"/>
  <c r="C35" i="75"/>
  <c r="C36" i="75"/>
  <c r="C37" i="75"/>
  <c r="C38" i="75"/>
  <c r="C39" i="75"/>
  <c r="C40" i="75"/>
  <c r="C41" i="75"/>
  <c r="C42" i="75"/>
  <c r="C43" i="75"/>
  <c r="C44" i="75"/>
  <c r="C45" i="75"/>
  <c r="C46" i="75"/>
  <c r="C47" i="75"/>
  <c r="C48" i="75"/>
  <c r="C49" i="75"/>
  <c r="C50" i="75"/>
  <c r="C51" i="75"/>
  <c r="C52" i="75"/>
  <c r="C53" i="75"/>
  <c r="C54" i="75"/>
  <c r="C55" i="75"/>
  <c r="C56" i="75"/>
  <c r="C57" i="75"/>
  <c r="C58" i="75"/>
  <c r="C59" i="75"/>
  <c r="C60" i="75"/>
  <c r="C61" i="75"/>
  <c r="C62" i="75"/>
  <c r="C2" i="76"/>
  <c r="C3" i="76"/>
  <c r="C4" i="76"/>
  <c r="C5" i="76"/>
  <c r="C6" i="76"/>
  <c r="C7" i="76"/>
  <c r="C8" i="76"/>
  <c r="C9" i="76"/>
  <c r="C10" i="76"/>
  <c r="C11" i="76"/>
  <c r="C12" i="76"/>
  <c r="C13" i="76"/>
  <c r="C14" i="76"/>
  <c r="C15" i="76"/>
  <c r="C16" i="76"/>
  <c r="C17" i="76"/>
  <c r="C18" i="76"/>
  <c r="C19" i="76"/>
  <c r="C20" i="76"/>
  <c r="C21" i="76"/>
  <c r="C22" i="76"/>
  <c r="C23" i="76"/>
  <c r="C24" i="76"/>
  <c r="C25" i="76"/>
  <c r="C26" i="76"/>
  <c r="C27" i="76"/>
  <c r="C28" i="76"/>
  <c r="C29" i="76"/>
  <c r="C30" i="76"/>
  <c r="C31" i="76"/>
  <c r="C32" i="76"/>
  <c r="C33" i="76"/>
  <c r="C34" i="76"/>
  <c r="C35" i="76"/>
  <c r="C36" i="76"/>
  <c r="C37" i="76"/>
  <c r="C38" i="76"/>
  <c r="C39" i="76"/>
  <c r="C40" i="76"/>
  <c r="C41" i="76"/>
  <c r="C42" i="76"/>
  <c r="C43" i="76"/>
  <c r="C44" i="76"/>
  <c r="C45" i="76"/>
  <c r="C46" i="76"/>
  <c r="C47" i="76"/>
  <c r="C48" i="76"/>
  <c r="C49" i="76"/>
  <c r="C50" i="76"/>
  <c r="C51" i="76"/>
  <c r="C52" i="76"/>
  <c r="C53" i="76"/>
  <c r="C54" i="76"/>
  <c r="C55" i="76"/>
  <c r="C56" i="76"/>
  <c r="C57" i="76"/>
  <c r="C58" i="76"/>
  <c r="C59" i="76"/>
  <c r="C60" i="76"/>
  <c r="C61" i="76"/>
  <c r="C62" i="76"/>
  <c r="C2" i="77"/>
  <c r="C2" i="78"/>
  <c r="C2" i="79"/>
  <c r="C3" i="79"/>
  <c r="C4" i="79"/>
  <c r="C5" i="79"/>
  <c r="C6" i="79"/>
  <c r="C7" i="79"/>
  <c r="C8" i="79"/>
  <c r="C9" i="79"/>
  <c r="C10" i="79"/>
  <c r="C11" i="79"/>
  <c r="C12" i="79"/>
  <c r="C13" i="79"/>
  <c r="C14" i="79"/>
  <c r="C15" i="79"/>
  <c r="C16" i="79"/>
  <c r="C17" i="79"/>
  <c r="C18" i="79"/>
  <c r="C19" i="79"/>
  <c r="C20" i="79"/>
  <c r="C21" i="79"/>
  <c r="C22" i="79"/>
  <c r="C23" i="79"/>
  <c r="C24" i="79"/>
  <c r="C25" i="79"/>
  <c r="C26" i="79"/>
  <c r="C27" i="79"/>
  <c r="C28" i="79"/>
  <c r="C29" i="79"/>
  <c r="C30" i="79"/>
  <c r="C31" i="79"/>
  <c r="C32" i="79"/>
  <c r="C33" i="79"/>
  <c r="C34" i="79"/>
  <c r="C35" i="79"/>
  <c r="C36" i="79"/>
  <c r="C37" i="79"/>
  <c r="C38" i="79"/>
  <c r="C39" i="79"/>
  <c r="C40" i="79"/>
  <c r="C41" i="79"/>
  <c r="C42" i="79"/>
  <c r="C43" i="79"/>
  <c r="C44" i="79"/>
  <c r="C45" i="79"/>
  <c r="C46" i="79"/>
  <c r="C47" i="79"/>
  <c r="C48" i="79"/>
  <c r="C49" i="79"/>
  <c r="C50" i="79"/>
  <c r="C51" i="79"/>
  <c r="C52" i="79"/>
  <c r="C53" i="79"/>
  <c r="C54" i="79"/>
  <c r="C55" i="79"/>
  <c r="C56" i="79"/>
  <c r="C57" i="79"/>
  <c r="C58" i="79"/>
  <c r="C59" i="79"/>
  <c r="C60" i="79"/>
  <c r="C61" i="79"/>
  <c r="C62" i="79"/>
  <c r="C3" i="77"/>
  <c r="C4" i="77"/>
  <c r="C5" i="77"/>
  <c r="C6" i="77"/>
  <c r="C7" i="77"/>
  <c r="C8" i="77"/>
  <c r="C9" i="77"/>
  <c r="C10" i="77"/>
  <c r="C11" i="77"/>
  <c r="C12" i="77"/>
  <c r="C13" i="77"/>
  <c r="C14" i="77"/>
  <c r="C15" i="77"/>
  <c r="C16" i="77"/>
  <c r="C17" i="77"/>
  <c r="C18" i="77"/>
  <c r="C19" i="77"/>
  <c r="C20" i="77"/>
  <c r="C21" i="77"/>
  <c r="C22" i="77"/>
  <c r="C23" i="77"/>
  <c r="C24" i="77"/>
  <c r="C25" i="77"/>
  <c r="C26" i="77"/>
  <c r="C27" i="77"/>
  <c r="C28" i="77"/>
  <c r="C29" i="77"/>
  <c r="C30" i="77"/>
  <c r="C31" i="77"/>
  <c r="C32" i="77"/>
  <c r="C33" i="77"/>
  <c r="C34" i="77"/>
  <c r="C35" i="77"/>
  <c r="C36" i="77"/>
  <c r="C37" i="77"/>
  <c r="C38" i="77"/>
  <c r="C39" i="77"/>
  <c r="C40" i="77"/>
  <c r="C41" i="77"/>
  <c r="C42" i="77"/>
  <c r="C43" i="77"/>
  <c r="C44" i="77"/>
  <c r="C45" i="77"/>
  <c r="C46" i="77"/>
  <c r="C47" i="77"/>
  <c r="C48" i="77"/>
  <c r="C49" i="77"/>
  <c r="C50" i="77"/>
  <c r="C51" i="77"/>
  <c r="C52" i="77"/>
  <c r="C53" i="77"/>
  <c r="C54" i="77"/>
  <c r="C55" i="77"/>
  <c r="C56" i="77"/>
  <c r="C57" i="77"/>
  <c r="C58" i="77"/>
  <c r="C59" i="77"/>
  <c r="C60" i="77"/>
  <c r="C61" i="77"/>
  <c r="C62" i="77"/>
  <c r="C3" i="78"/>
  <c r="C4" i="78"/>
  <c r="C5" i="78"/>
  <c r="C6" i="78"/>
  <c r="C7" i="78"/>
  <c r="C8" i="78"/>
  <c r="C9" i="78"/>
  <c r="C10" i="78"/>
  <c r="C11" i="78"/>
  <c r="C12" i="78"/>
  <c r="C13" i="78"/>
  <c r="C14" i="78"/>
  <c r="C15" i="78"/>
  <c r="C16" i="78"/>
  <c r="C17" i="78"/>
  <c r="C18" i="78"/>
  <c r="C19" i="78"/>
  <c r="C20" i="78"/>
  <c r="C21" i="78"/>
  <c r="C22" i="78"/>
  <c r="C23" i="78"/>
  <c r="C24" i="78"/>
  <c r="C25" i="78"/>
  <c r="C26" i="78"/>
  <c r="C27" i="78"/>
  <c r="C28" i="78"/>
  <c r="C29" i="78"/>
  <c r="C30" i="78"/>
  <c r="C31" i="78"/>
  <c r="C32" i="78"/>
  <c r="C33" i="78"/>
  <c r="C34" i="78"/>
  <c r="C35" i="78"/>
  <c r="C36" i="78"/>
  <c r="C37" i="78"/>
  <c r="C38" i="78"/>
  <c r="C39" i="78"/>
  <c r="C40" i="78"/>
  <c r="C41" i="78"/>
  <c r="C42" i="78"/>
  <c r="C43" i="78"/>
  <c r="C44" i="78"/>
  <c r="C45" i="78"/>
  <c r="C46" i="78"/>
  <c r="C47" i="78"/>
  <c r="C48" i="78"/>
  <c r="C49" i="78"/>
  <c r="C50" i="78"/>
  <c r="C51" i="78"/>
  <c r="C52" i="78"/>
  <c r="C53" i="78"/>
  <c r="C54" i="78"/>
  <c r="C55" i="78"/>
  <c r="C56" i="78"/>
  <c r="C57" i="78"/>
  <c r="C58" i="78"/>
  <c r="C59" i="78"/>
  <c r="C60" i="78"/>
  <c r="C61" i="78"/>
  <c r="C62" i="78"/>
  <c r="C2" i="80"/>
  <c r="C3" i="80"/>
  <c r="C4" i="80"/>
  <c r="C5" i="80"/>
  <c r="C6" i="80"/>
  <c r="C7" i="80"/>
  <c r="C8" i="80"/>
  <c r="C9" i="80"/>
  <c r="C10" i="80"/>
  <c r="C11" i="80"/>
  <c r="C12" i="80"/>
  <c r="C13" i="80"/>
  <c r="C14" i="80"/>
  <c r="C15" i="80"/>
  <c r="C16" i="80"/>
  <c r="C17" i="80"/>
  <c r="C18" i="80"/>
  <c r="C19" i="80"/>
  <c r="C20" i="80"/>
  <c r="C21" i="80"/>
  <c r="C22" i="80"/>
  <c r="C23" i="80"/>
  <c r="C24" i="80"/>
  <c r="C25" i="80"/>
  <c r="C26" i="80"/>
  <c r="C27" i="80"/>
  <c r="C28" i="80"/>
  <c r="C29" i="80"/>
  <c r="C30" i="80"/>
  <c r="C31" i="80"/>
  <c r="C32" i="80"/>
  <c r="C33" i="80"/>
  <c r="C34" i="80"/>
  <c r="C35" i="80"/>
  <c r="C36" i="80"/>
  <c r="C37" i="80"/>
  <c r="C38" i="80"/>
  <c r="C39" i="80"/>
  <c r="C40" i="80"/>
  <c r="C41" i="80"/>
  <c r="C42" i="80"/>
  <c r="C43" i="80"/>
  <c r="C44" i="80"/>
  <c r="C45" i="80"/>
  <c r="C46" i="80"/>
  <c r="C47" i="80"/>
  <c r="C48" i="80"/>
  <c r="C49" i="80"/>
  <c r="C50" i="80"/>
  <c r="C51" i="80"/>
  <c r="C52" i="80"/>
  <c r="C53" i="80"/>
  <c r="C54" i="80"/>
  <c r="C55" i="80"/>
  <c r="C56" i="80"/>
  <c r="C57" i="80"/>
  <c r="C58" i="80"/>
  <c r="C59" i="80"/>
  <c r="C60" i="80"/>
  <c r="C61" i="80"/>
  <c r="C62" i="80"/>
  <c r="C2" i="81"/>
  <c r="C3" i="81"/>
  <c r="C4" i="81"/>
  <c r="C5" i="81"/>
  <c r="C6" i="81"/>
  <c r="C7" i="81"/>
  <c r="C8" i="81"/>
  <c r="C9" i="81"/>
  <c r="C10" i="81"/>
  <c r="C11" i="81"/>
  <c r="C12" i="81"/>
  <c r="C13" i="81"/>
  <c r="C14" i="81"/>
  <c r="C15" i="81"/>
  <c r="C16" i="81"/>
  <c r="C17" i="81"/>
  <c r="C18" i="81"/>
  <c r="C19" i="81"/>
  <c r="C20" i="81"/>
  <c r="C21" i="81"/>
  <c r="C22" i="81"/>
  <c r="C23" i="81"/>
  <c r="C24" i="81"/>
  <c r="C25" i="81"/>
  <c r="C26" i="81"/>
  <c r="C27" i="81"/>
  <c r="C28" i="81"/>
  <c r="C29" i="81"/>
  <c r="C30" i="81"/>
  <c r="C31" i="81"/>
  <c r="C32" i="81"/>
  <c r="C33" i="81"/>
  <c r="C34" i="81"/>
  <c r="C35" i="81"/>
  <c r="C36" i="81"/>
  <c r="C37" i="81"/>
  <c r="C38" i="81"/>
  <c r="C39" i="81"/>
  <c r="C40" i="81"/>
  <c r="C41" i="81"/>
  <c r="C42" i="81"/>
  <c r="C43" i="81"/>
  <c r="C44" i="81"/>
  <c r="C45" i="81"/>
  <c r="C46" i="81"/>
  <c r="C47" i="81"/>
  <c r="C48" i="81"/>
  <c r="C49" i="81"/>
  <c r="C50" i="81"/>
  <c r="C51" i="81"/>
  <c r="C52" i="81"/>
  <c r="C53" i="81"/>
  <c r="C54" i="81"/>
  <c r="C55" i="81"/>
  <c r="C56" i="81"/>
  <c r="C57" i="81"/>
  <c r="C58" i="81"/>
  <c r="C59" i="81"/>
  <c r="C60" i="81"/>
  <c r="C61" i="81"/>
  <c r="C62" i="81"/>
  <c r="F2" i="8" a="1"/>
  <c r="D2" i="82" a="1"/>
  <c r="C2" i="8" a="1"/>
  <c r="O2" i="8" a="1"/>
  <c r="T2" i="82" a="1"/>
  <c r="D2" i="6" a="1"/>
  <c r="Q2" i="8" a="1"/>
  <c r="M2" i="6" a="1"/>
  <c r="K2" i="8" a="1"/>
  <c r="N2" i="82" a="1"/>
  <c r="S2" i="8" a="1"/>
  <c r="G2" i="8" a="1"/>
  <c r="H2" i="82" a="1"/>
  <c r="E2" i="6" a="1"/>
  <c r="U2" i="8" a="1"/>
  <c r="J2" i="8" a="1"/>
  <c r="I2" i="82" a="1"/>
  <c r="U2" i="6" a="1"/>
  <c r="H2" i="8" a="1"/>
  <c r="B2" i="8" a="1"/>
  <c r="E2" i="82" a="1"/>
  <c r="N2" i="6" a="1"/>
  <c r="B2" i="6" a="1"/>
  <c r="U2" i="5" a="1"/>
  <c r="L2" i="8" a="1"/>
  <c r="C2" i="82" a="1"/>
  <c r="F2" i="82" a="1"/>
  <c r="V2" i="6" a="1"/>
  <c r="E2" i="8" a="1"/>
  <c r="T2" i="8" a="1"/>
  <c r="K2" i="82" a="1"/>
  <c r="R2" i="82" a="1"/>
  <c r="Q2" i="6" a="1"/>
  <c r="R2" i="6" a="1"/>
  <c r="T2" i="6" a="1"/>
  <c r="J2" i="6" a="1"/>
  <c r="M2" i="8" a="1"/>
  <c r="S2" i="82" a="1"/>
  <c r="G2" i="82" a="1"/>
  <c r="F2" i="6" a="1"/>
  <c r="U2" i="82" a="1"/>
  <c r="N2" i="8" a="1"/>
  <c r="O2" i="82" a="1"/>
  <c r="J2" i="82" a="1"/>
  <c r="I2" i="6" a="1"/>
  <c r="P2" i="6" a="1"/>
  <c r="V2" i="8" a="1"/>
  <c r="P2" i="8" a="1"/>
  <c r="Q2" i="82" a="1"/>
  <c r="B2" i="82" a="1"/>
  <c r="O2" i="6" a="1"/>
  <c r="G2" i="6" a="1"/>
  <c r="S2" i="6" a="1"/>
  <c r="H2" i="6" a="1"/>
  <c r="P2" i="82" a="1"/>
  <c r="I2" i="8" a="1"/>
  <c r="L2" i="82" a="1"/>
  <c r="C2" i="6" a="1"/>
  <c r="D2" i="8" a="1"/>
  <c r="M2" i="82" a="1"/>
  <c r="K2" i="6" a="1"/>
  <c r="R2" i="8" a="1"/>
  <c r="V2" i="82" a="1"/>
  <c r="L2" i="6" a="1"/>
  <c r="J2" i="8" l="1"/>
  <c r="G2" i="8"/>
  <c r="Q2" i="8"/>
  <c r="O2" i="8"/>
  <c r="F2" i="8"/>
  <c r="E2" i="8"/>
  <c r="R2" i="8"/>
  <c r="V2" i="8"/>
  <c r="D2" i="8"/>
  <c r="I2" i="8"/>
  <c r="P2" i="8"/>
  <c r="N2" i="8"/>
  <c r="M2" i="8"/>
  <c r="T2" i="8"/>
  <c r="L2" i="8"/>
  <c r="H2" i="8"/>
  <c r="U2" i="8"/>
  <c r="S2" i="8"/>
  <c r="K2" i="8"/>
  <c r="C2" i="8"/>
  <c r="B2" i="8"/>
  <c r="J2" i="82"/>
  <c r="G2" i="82"/>
  <c r="R2" i="82"/>
  <c r="F2" i="82"/>
  <c r="E2" i="82"/>
  <c r="I2" i="82"/>
  <c r="H2" i="82"/>
  <c r="N2" i="82"/>
  <c r="T2" i="82"/>
  <c r="D2" i="82"/>
  <c r="P2" i="82"/>
  <c r="V2" i="82"/>
  <c r="U2" i="82"/>
  <c r="M2" i="82"/>
  <c r="L2" i="82"/>
  <c r="Q2" i="82"/>
  <c r="O2" i="82"/>
  <c r="S2" i="82"/>
  <c r="K2" i="82"/>
  <c r="C2" i="82"/>
  <c r="B2" i="82"/>
  <c r="H2" i="6"/>
  <c r="R2" i="6"/>
  <c r="G2" i="6"/>
  <c r="P2" i="6"/>
  <c r="O2" i="6"/>
  <c r="I2" i="6"/>
  <c r="F2" i="6"/>
  <c r="Q2" i="6"/>
  <c r="V2" i="6"/>
  <c r="N2" i="6"/>
  <c r="U2" i="6"/>
  <c r="E2" i="6"/>
  <c r="M2" i="6"/>
  <c r="D2" i="6"/>
  <c r="J2" i="6"/>
  <c r="T2" i="6"/>
  <c r="L2" i="6"/>
  <c r="S2" i="6"/>
  <c r="K2" i="6"/>
  <c r="C2" i="6"/>
  <c r="B2" i="6"/>
  <c r="U2" i="5"/>
  <c r="T2" i="5" a="1"/>
  <c r="H2" i="3" a="1"/>
  <c r="R2" i="1" a="1"/>
  <c r="E2" i="5" a="1"/>
  <c r="R2" i="3" a="1"/>
  <c r="V2" i="5" a="1"/>
  <c r="J2" i="22" a="1"/>
  <c r="S2" i="5" a="1"/>
  <c r="O2" i="22" a="1"/>
  <c r="D2" i="4" a="1"/>
  <c r="C2" i="3" a="1"/>
  <c r="F2" i="3" a="1"/>
  <c r="U2" i="3" a="1"/>
  <c r="L2" i="1" a="1"/>
  <c r="L2" i="3" a="1"/>
  <c r="J2" i="5" a="1"/>
  <c r="Q2" i="4" a="1"/>
  <c r="F2" i="1" a="1"/>
  <c r="N2" i="1" a="1"/>
  <c r="H2" i="5" a="1"/>
  <c r="M2" i="3" a="1"/>
  <c r="V2" i="4" a="1"/>
  <c r="P2" i="5" a="1"/>
  <c r="T2" i="22" a="1"/>
  <c r="C2" i="4" a="1"/>
  <c r="Q2" i="5" a="1"/>
  <c r="D2" i="3" a="1"/>
  <c r="I2" i="22" a="1"/>
  <c r="D2" i="1" a="1"/>
  <c r="I2" i="1" a="1"/>
  <c r="B2" i="22" a="1"/>
  <c r="B2" i="5" a="1"/>
  <c r="K2" i="4" a="1"/>
  <c r="S2" i="4" a="1"/>
  <c r="P2" i="22" a="1"/>
  <c r="U2" i="4" a="1"/>
  <c r="D2" i="22" a="1"/>
  <c r="P2" i="4" a="1"/>
  <c r="N2" i="3" a="1"/>
  <c r="G2" i="5" a="1"/>
  <c r="Q2" i="22" a="1"/>
  <c r="G2" i="3" a="1"/>
  <c r="S2" i="22" a="1"/>
  <c r="Q2" i="1" a="1"/>
  <c r="E2" i="22" a="1"/>
  <c r="G2" i="22" a="1"/>
  <c r="F2" i="22" a="1"/>
  <c r="L2" i="4" a="1"/>
  <c r="E2" i="3" a="1"/>
  <c r="U2" i="1" a="1"/>
  <c r="R2" i="4" a="1"/>
  <c r="Q2" i="3" a="1"/>
  <c r="K2" i="3" a="1"/>
  <c r="O2" i="5" a="1"/>
  <c r="I2" i="3" a="1"/>
  <c r="M2" i="22" a="1"/>
  <c r="B2" i="4" a="1"/>
  <c r="D2" i="5" a="1"/>
  <c r="N2" i="5" a="1"/>
  <c r="I2" i="5" a="1"/>
  <c r="I2" i="4" a="1"/>
  <c r="R2" i="22" a="1"/>
  <c r="T2" i="1" a="1"/>
  <c r="L2" i="5" a="1"/>
  <c r="E2" i="1" a="1"/>
  <c r="K2" i="5" a="1"/>
  <c r="C2" i="5" a="1"/>
  <c r="P2" i="1" a="1"/>
  <c r="S2" i="3" a="1"/>
  <c r="F2" i="5" a="1"/>
  <c r="J2" i="1" a="1"/>
  <c r="H2" i="4" a="1"/>
  <c r="G2" i="1" a="1"/>
  <c r="L2" i="22" a="1"/>
  <c r="J2" i="3" a="1"/>
  <c r="K2" i="1" a="1"/>
  <c r="M2" i="1" a="1"/>
  <c r="O2" i="4" a="1"/>
  <c r="K2" i="22" a="1"/>
  <c r="J2" i="4" a="1"/>
  <c r="B2" i="3" a="1"/>
  <c r="T2" i="4" a="1"/>
  <c r="P2" i="3" a="1"/>
  <c r="S2" i="1" a="1"/>
  <c r="N2" i="4" a="1"/>
  <c r="O2" i="1" a="1"/>
  <c r="C2" i="22" a="1"/>
  <c r="F2" i="4" a="1"/>
  <c r="N2" i="22" a="1"/>
  <c r="M2" i="4" a="1"/>
  <c r="H2" i="22" a="1"/>
  <c r="U2" i="22" a="1"/>
  <c r="R2" i="5" a="1"/>
  <c r="T2" i="3" a="1"/>
  <c r="C2" i="1" a="1"/>
  <c r="H2" i="1" a="1"/>
  <c r="B2" i="1" a="1"/>
  <c r="O2" i="3" a="1"/>
  <c r="G2" i="4" a="1"/>
  <c r="E2" i="4" a="1"/>
  <c r="M2" i="5" a="1"/>
  <c r="E2" i="5" l="1"/>
  <c r="M2" i="5"/>
  <c r="F2" i="5"/>
  <c r="N2" i="5"/>
  <c r="G2" i="5"/>
  <c r="O2" i="5"/>
  <c r="P2" i="5"/>
  <c r="I2" i="5"/>
  <c r="Q2" i="5"/>
  <c r="H2" i="5"/>
  <c r="B2" i="5"/>
  <c r="J2" i="5"/>
  <c r="R2" i="5"/>
  <c r="C2" i="5"/>
  <c r="K2" i="5"/>
  <c r="S2" i="5"/>
  <c r="D2" i="5"/>
  <c r="L2" i="5"/>
  <c r="T2" i="5"/>
  <c r="V2" i="5"/>
  <c r="I2" i="4"/>
  <c r="G2" i="4"/>
  <c r="N2" i="4"/>
  <c r="F2" i="4"/>
  <c r="Q2" i="4"/>
  <c r="U2" i="4"/>
  <c r="M2" i="4"/>
  <c r="E2" i="4"/>
  <c r="O2" i="4"/>
  <c r="H2" i="4"/>
  <c r="T2" i="4"/>
  <c r="L2" i="4"/>
  <c r="D2" i="4"/>
  <c r="S2" i="4"/>
  <c r="K2" i="4"/>
  <c r="C2" i="4"/>
  <c r="P2" i="4"/>
  <c r="R2" i="4"/>
  <c r="J2" i="4"/>
  <c r="B2" i="4"/>
  <c r="V2" i="4"/>
  <c r="H2" i="3"/>
  <c r="I2" i="3"/>
  <c r="G2" i="3"/>
  <c r="F2" i="3"/>
  <c r="M2" i="3"/>
  <c r="E2" i="3"/>
  <c r="L2" i="3"/>
  <c r="D2" i="3"/>
  <c r="K2" i="3"/>
  <c r="C2" i="3"/>
  <c r="J2" i="3"/>
  <c r="B2" i="3"/>
  <c r="T2" i="3"/>
  <c r="S2" i="3"/>
  <c r="R2" i="3"/>
  <c r="Q2" i="3"/>
  <c r="P2" i="3"/>
  <c r="U2" i="3"/>
  <c r="O2" i="3"/>
  <c r="N2" i="3"/>
  <c r="B2" i="22"/>
  <c r="J2" i="22"/>
  <c r="I2" i="22"/>
  <c r="H2" i="22"/>
  <c r="G2" i="22"/>
  <c r="F2" i="22"/>
  <c r="M2" i="22"/>
  <c r="E2" i="22"/>
  <c r="L2" i="22"/>
  <c r="D2" i="22"/>
  <c r="K2" i="22"/>
  <c r="C2" i="22"/>
  <c r="U2" i="22"/>
  <c r="T2" i="22"/>
  <c r="S2" i="22"/>
  <c r="R2" i="22"/>
  <c r="Q2" i="22"/>
  <c r="P2" i="22"/>
  <c r="O2" i="22"/>
  <c r="N2" i="22"/>
  <c r="I2" i="1"/>
  <c r="H2" i="1"/>
  <c r="F2" i="1"/>
  <c r="M2" i="1"/>
  <c r="E2" i="1"/>
  <c r="D2" i="1"/>
  <c r="L2" i="1"/>
  <c r="G2" i="1"/>
  <c r="K2" i="1"/>
  <c r="C2" i="1"/>
  <c r="J2" i="1"/>
  <c r="B2" i="1"/>
  <c r="T2" i="1"/>
  <c r="S2" i="1"/>
  <c r="R2" i="1"/>
  <c r="Q2" i="1"/>
  <c r="U2" i="1"/>
  <c r="P2" i="1"/>
  <c r="O2" i="1"/>
  <c r="N2" i="1"/>
  <c r="V2" i="3" a="1"/>
  <c r="V2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<sst xmlns="http://schemas.openxmlformats.org/spreadsheetml/2006/main" count="5320" uniqueCount="2483">
  <si>
    <t>Situation</t>
  </si>
  <si>
    <t>Personnes seules</t>
  </si>
  <si>
    <t>Couples sans enfants</t>
  </si>
  <si>
    <t>Familles monoparentales</t>
  </si>
  <si>
    <t>Couples avec enfants</t>
  </si>
  <si>
    <t>Caracteristique</t>
  </si>
  <si>
    <t>Valeur</t>
  </si>
  <si>
    <t>Situation familiale</t>
  </si>
  <si>
    <t>Région</t>
  </si>
  <si>
    <t>01 - Bas-Saint-Laurent</t>
  </si>
  <si>
    <t>02 - Saguenay-Lac-Saint-Jean</t>
  </si>
  <si>
    <t>03 - Capitale-Nationale</t>
  </si>
  <si>
    <t>04 - Mauricie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</si>
  <si>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</si>
  <si>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</si>
  <si>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</si>
  <si>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</si>
  <si>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</si>
  <si>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</si>
  <si>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11 - Gaspésie-Îles-de-la-Madeleine</t>
  </si>
  <si>
    <t>12 - Chaudière-Appalaches</t>
  </si>
  <si>
    <t>13 - Laval</t>
  </si>
  <si>
    <t>14 - Lanaudière</t>
  </si>
  <si>
    <t>15 - Laurentides</t>
  </si>
  <si>
    <t>16 - Montérégie</t>
  </si>
  <si>
    <t>17 - Centre-du-Québec</t>
  </si>
  <si>
    <t>Région inconnue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</si>
  <si>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</si>
  <si>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</si>
  <si>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</si>
  <si>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</si>
  <si>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</si>
  <si>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</si>
  <si>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</si>
  <si>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</si>
  <si>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</si>
  <si>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</si>
  <si>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</si>
  <si>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</si>
  <si>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</si>
  <si>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</si>
  <si>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</si>
  <si>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</si>
  <si>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</si>
  <si>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</si>
  <si>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</si>
  <si>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</si>
  <si>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</si>
  <si>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Femmes</t>
  </si>
  <si>
    <t>Hommes</t>
  </si>
  <si>
    <t>Moins_de_25ans</t>
  </si>
  <si>
    <t>Age_moyen</t>
  </si>
  <si>
    <t>Duree_cumul_moyenne</t>
  </si>
  <si>
    <t>Sexe</t>
  </si>
  <si>
    <t>Âge</t>
  </si>
  <si>
    <t>Moins de 20 ans</t>
  </si>
  <si>
    <t>De 20 à 24 ans</t>
  </si>
  <si>
    <t>De 25 à 29 ans</t>
  </si>
  <si>
    <t>De 30 à 34 ans</t>
  </si>
  <si>
    <t>De 35 à 39 ans</t>
  </si>
  <si>
    <t>De 40 à 44 ans</t>
  </si>
  <si>
    <t>De 45 à 49 ans</t>
  </si>
  <si>
    <t>De 50 à 54 ans</t>
  </si>
  <si>
    <t>55 ans et plus</t>
  </si>
  <si>
    <t>35 ans et moins</t>
  </si>
  <si>
    <t>36 ans et plus</t>
  </si>
  <si>
    <t>Scolarité</t>
  </si>
  <si>
    <t>Primaire</t>
  </si>
  <si>
    <t>Secondaire I à IV</t>
  </si>
  <si>
    <t>Secondaire V</t>
  </si>
  <si>
    <t>Collégiale</t>
  </si>
  <si>
    <t>Universitaire</t>
  </si>
  <si>
    <t>Inconnue</t>
  </si>
  <si>
    <t>Diplôme maximum obtenu</t>
  </si>
  <si>
    <t>Aucun diplôme</t>
  </si>
  <si>
    <t>Secondaire - DES</t>
  </si>
  <si>
    <t>Secondaire - DEP</t>
  </si>
  <si>
    <t>Secondaire - ASP</t>
  </si>
  <si>
    <t>Collégial - AEC</t>
  </si>
  <si>
    <t>Collégial - DEC général</t>
  </si>
  <si>
    <t>Collégial - DEC professionnel</t>
  </si>
  <si>
    <t>Universitaire - Certificat</t>
  </si>
  <si>
    <t>Universitaire - Baccalauréat</t>
  </si>
  <si>
    <t>Universitaire - Maîtrise ou doctorat</t>
  </si>
  <si>
    <t>Inconnu</t>
  </si>
  <si>
    <t>Durée cumulative</t>
  </si>
  <si>
    <t>Premier mois</t>
  </si>
  <si>
    <t>1</t>
  </si>
  <si>
    <t>Age</t>
  </si>
  <si>
    <t>Diplôme obtenu</t>
  </si>
  <si>
    <t>32</t>
  </si>
  <si>
    <t>Bas-Saint-Laurent</t>
  </si>
  <si>
    <t>Saguenay-Lac-Saint-Jean</t>
  </si>
  <si>
    <t>Capitale-Nationale</t>
  </si>
  <si>
    <t>Mauricie</t>
  </si>
  <si>
    <t>Estrie</t>
  </si>
  <si>
    <t>Montréal</t>
  </si>
  <si>
    <t>Outaouais</t>
  </si>
  <si>
    <t>Abitibi-Témiscamingue</t>
  </si>
  <si>
    <t>Côte-Nord</t>
  </si>
  <si>
    <t>Nord-du-Québec</t>
  </si>
  <si>
    <t>Gaspésie-Îles-de-la-Madeleine</t>
  </si>
  <si>
    <t>Chaudière-Appalaches</t>
  </si>
  <si>
    <t>Laval</t>
  </si>
  <si>
    <t>Lanaudière</t>
  </si>
  <si>
    <t>Laurentides</t>
  </si>
  <si>
    <t>Montérégie</t>
  </si>
  <si>
    <t>Centre-du-Québec</t>
  </si>
  <si>
    <t xml:space="preserve">Région </t>
  </si>
  <si>
    <t>Données à jour : 1er novembre 2024</t>
  </si>
  <si>
    <t>Type de données disponibles</t>
  </si>
  <si>
    <t>Dernier diplôme obtenu</t>
  </si>
  <si>
    <t>Durée cumulative de participation à l'assistance sociale</t>
  </si>
  <si>
    <t>Région des prestations</t>
  </si>
  <si>
    <t>Par Samuel Ragot, candidat au doctorat, École de travail social, Université McGill</t>
  </si>
  <si>
    <t>Source des données : https://www.donneesquebec.ca/recherche/organization/travail</t>
  </si>
  <si>
    <t>NHC_moins_5ans</t>
  </si>
  <si>
    <t>NHC_5ans_et_plus</t>
  </si>
  <si>
    <t>Conjoint d'étudiant</t>
  </si>
  <si>
    <t>39.4</t>
  </si>
  <si>
    <t>29.718835805</t>
  </si>
  <si>
    <t>7.1600768808</t>
  </si>
  <si>
    <t>39.378947368</t>
  </si>
  <si>
    <t>19.610526316</t>
  </si>
  <si>
    <t>35.560081466</t>
  </si>
  <si>
    <t>6.8553971487</t>
  </si>
  <si>
    <t>38.638418079</t>
  </si>
  <si>
    <t>12.254237288</t>
  </si>
  <si>
    <t>33.583333333</t>
  </si>
  <si>
    <t>5.6666666667</t>
  </si>
  <si>
    <t>32.372982456</t>
  </si>
  <si>
    <t>8.458245614</t>
  </si>
  <si>
    <t>31.315093479</t>
  </si>
  <si>
    <t>8.1199270406</t>
  </si>
  <si>
    <t>18.480501393</t>
  </si>
  <si>
    <t>6.4066852368</t>
  </si>
  <si>
    <t>21.782388664</t>
  </si>
  <si>
    <t>7.3906882591</t>
  </si>
  <si>
    <t>26.920199501</t>
  </si>
  <si>
    <t>7.1346633416</t>
  </si>
  <si>
    <t>31.95177305</t>
  </si>
  <si>
    <t>8.3333333333</t>
  </si>
  <si>
    <t>36.989455185</t>
  </si>
  <si>
    <t>7.7785588752</t>
  </si>
  <si>
    <t>41.794582393</t>
  </si>
  <si>
    <t>8.841986456</t>
  </si>
  <si>
    <t>46.664576803</t>
  </si>
  <si>
    <t>8.5141065831</t>
  </si>
  <si>
    <t>52.029045643</t>
  </si>
  <si>
    <t>13.12033195</t>
  </si>
  <si>
    <t>58.310077519</t>
  </si>
  <si>
    <t>16.251937984</t>
  </si>
  <si>
    <t>24.937312537</t>
  </si>
  <si>
    <t>7.3575284943</t>
  </si>
  <si>
    <t>45.521357519</t>
  </si>
  <si>
    <t>10.17144529</t>
  </si>
  <si>
    <t>31.426229508</t>
  </si>
  <si>
    <t>7.9234972678</t>
  </si>
  <si>
    <t>27.468930173</t>
  </si>
  <si>
    <t>9.6969891095</t>
  </si>
  <si>
    <t>33.370481928</t>
  </si>
  <si>
    <t>8.5030120482</t>
  </si>
  <si>
    <t>36.382687927</t>
  </si>
  <si>
    <t>8.3530751708</t>
  </si>
  <si>
    <t>40.330490405</t>
  </si>
  <si>
    <t>7.4307036247</t>
  </si>
  <si>
    <t>31.709570957</t>
  </si>
  <si>
    <t>6.8110561056</t>
  </si>
  <si>
    <t>28.786361469</t>
  </si>
  <si>
    <t>9.4620886981</t>
  </si>
  <si>
    <t>32.507481297</t>
  </si>
  <si>
    <t>7.9401496259</t>
  </si>
  <si>
    <t>35.598639456</t>
  </si>
  <si>
    <t>8.9591836735</t>
  </si>
  <si>
    <t>33.6</t>
  </si>
  <si>
    <t>9.2</t>
  </si>
  <si>
    <t>38.927083333</t>
  </si>
  <si>
    <t>8.6145833333</t>
  </si>
  <si>
    <t>35.121212121</t>
  </si>
  <si>
    <t>6.4848484848</t>
  </si>
  <si>
    <t>38.976190476</t>
  </si>
  <si>
    <t>8.619047619</t>
  </si>
  <si>
    <t>36.464285714</t>
  </si>
  <si>
    <t>7.75</t>
  </si>
  <si>
    <t>40.278350515</t>
  </si>
  <si>
    <t>8.6288659794</t>
  </si>
  <si>
    <t>43.345454545</t>
  </si>
  <si>
    <t>5.9818181818</t>
  </si>
  <si>
    <t>33.05105514</t>
  </si>
  <si>
    <t>6.9033356025</t>
  </si>
  <si>
    <t>31.619433198</t>
  </si>
  <si>
    <t>De 2 à 3 mois</t>
  </si>
  <si>
    <t>31.901856764</t>
  </si>
  <si>
    <t>2.5552608311</t>
  </si>
  <si>
    <t>De 4 à 6 mois</t>
  </si>
  <si>
    <t>31.226171244</t>
  </si>
  <si>
    <t>4.8586429725</t>
  </si>
  <si>
    <t>De 7 à 9 mois</t>
  </si>
  <si>
    <t>30.985951469</t>
  </si>
  <si>
    <t>7.9425287356</t>
  </si>
  <si>
    <t>De 10 à 12 mois</t>
  </si>
  <si>
    <t>30.554662379</t>
  </si>
  <si>
    <t>10.969453376</t>
  </si>
  <si>
    <t>Plus de 12 mois</t>
  </si>
  <si>
    <t>35.24</t>
  </si>
  <si>
    <t>25.12516129</t>
  </si>
  <si>
    <t>Statut au programme</t>
  </si>
  <si>
    <t>Participants</t>
  </si>
  <si>
    <t>31.602588186</t>
  </si>
  <si>
    <t>6.967438948</t>
  </si>
  <si>
    <t>Non participants</t>
  </si>
  <si>
    <t>37.813492063</t>
  </si>
  <si>
    <t>33.857142857</t>
  </si>
  <si>
    <t>28.31884058</t>
  </si>
  <si>
    <t>8.2753623188</t>
  </si>
  <si>
    <t>26.692307692</t>
  </si>
  <si>
    <t>7.1111111111</t>
  </si>
  <si>
    <t>32.616494845</t>
  </si>
  <si>
    <t>8.0309278351</t>
  </si>
  <si>
    <t>26.717948718</t>
  </si>
  <si>
    <t>8.1179487179</t>
  </si>
  <si>
    <t>29.771043771</t>
  </si>
  <si>
    <t>6.8720538721</t>
  </si>
  <si>
    <t>34.123518403</t>
  </si>
  <si>
    <t>9.0174672489</t>
  </si>
  <si>
    <t>33.037037037</t>
  </si>
  <si>
    <t>9.625</t>
  </si>
  <si>
    <t>26.890909091</t>
  </si>
  <si>
    <t>7.5090909091</t>
  </si>
  <si>
    <t>28.428571429</t>
  </si>
  <si>
    <t>9.8571428571</t>
  </si>
  <si>
    <t>36.090909091</t>
  </si>
  <si>
    <t>18.909090909</t>
  </si>
  <si>
    <t>30.810344828</t>
  </si>
  <si>
    <t>11.965517241</t>
  </si>
  <si>
    <t>31.805970149</t>
  </si>
  <si>
    <t>8</t>
  </si>
  <si>
    <t>36.12987013</t>
  </si>
  <si>
    <t>7.9480519481</t>
  </si>
  <si>
    <t>29.895522388</t>
  </si>
  <si>
    <t>6.8805970149</t>
  </si>
  <si>
    <t>30.301526718</t>
  </si>
  <si>
    <t>7.7175572519</t>
  </si>
  <si>
    <t>30.937931034</t>
  </si>
  <si>
    <t>7.7862068966</t>
  </si>
  <si>
    <t>27.753554502</t>
  </si>
  <si>
    <t>6.7677725118</t>
  </si>
  <si>
    <t>29.570805541</t>
  </si>
  <si>
    <t>6.980502822</t>
  </si>
  <si>
    <t>40.255102041</t>
  </si>
  <si>
    <t>19.295918367</t>
  </si>
  <si>
    <t>35.396975425</t>
  </si>
  <si>
    <t>6.9735349716</t>
  </si>
  <si>
    <t>38.517195767</t>
  </si>
  <si>
    <t>12.665343915</t>
  </si>
  <si>
    <t>31.166666667</t>
  </si>
  <si>
    <t>4.3333333333</t>
  </si>
  <si>
    <t>32.226915521</t>
  </si>
  <si>
    <t>8.3202357564</t>
  </si>
  <si>
    <t>31.216944801</t>
  </si>
  <si>
    <t>8.0864356012</t>
  </si>
  <si>
    <t>18.465863454</t>
  </si>
  <si>
    <t>6.3949129853</t>
  </si>
  <si>
    <t>21.832727273</t>
  </si>
  <si>
    <t>7.1263636364</t>
  </si>
  <si>
    <t>26.940023068</t>
  </si>
  <si>
    <t>6.9100346021</t>
  </si>
  <si>
    <t>31.950468541</t>
  </si>
  <si>
    <t>8.3815261044</t>
  </si>
  <si>
    <t>36.925373134</t>
  </si>
  <si>
    <t>7.4245439469</t>
  </si>
  <si>
    <t>41.78914405</t>
  </si>
  <si>
    <t>9.1774530271</t>
  </si>
  <si>
    <t>46.737951807</t>
  </si>
  <si>
    <t>9.078313253</t>
  </si>
  <si>
    <t>52.035573123</t>
  </si>
  <si>
    <t>13.988142292</t>
  </si>
  <si>
    <t>58.463878327</t>
  </si>
  <si>
    <t>15.262357414</t>
  </si>
  <si>
    <t>24.952407459</t>
  </si>
  <si>
    <t>7.179515725</t>
  </si>
  <si>
    <t>45.45105673</t>
  </si>
  <si>
    <t>10.295884316</t>
  </si>
  <si>
    <t>32.097323601</t>
  </si>
  <si>
    <t>7.9221411192</t>
  </si>
  <si>
    <t>27.399881165</t>
  </si>
  <si>
    <t>9.3083778966</t>
  </si>
  <si>
    <t>33.234022556</t>
  </si>
  <si>
    <t>8.75</t>
  </si>
  <si>
    <t>35.644880174</t>
  </si>
  <si>
    <t>8.2091503268</t>
  </si>
  <si>
    <t>40.451097804</t>
  </si>
  <si>
    <t>7.3512974052</t>
  </si>
  <si>
    <t>31.4854674</t>
  </si>
  <si>
    <t>6.775333857</t>
  </si>
  <si>
    <t>28.894025294</t>
  </si>
  <si>
    <t>9.321849106</t>
  </si>
  <si>
    <t>32.391666667</t>
  </si>
  <si>
    <t>7.9571428571</t>
  </si>
  <si>
    <t>35.5</t>
  </si>
  <si>
    <t>8.3533333333</t>
  </si>
  <si>
    <t>34.285714286</t>
  </si>
  <si>
    <t>37.902173913</t>
  </si>
  <si>
    <t>8.6630434783</t>
  </si>
  <si>
    <t>34.670731707</t>
  </si>
  <si>
    <t>5.756097561</t>
  </si>
  <si>
    <t>38.666666667</t>
  </si>
  <si>
    <t>8.8333333333</t>
  </si>
  <si>
    <t>35.935483871</t>
  </si>
  <si>
    <t>7.3225806452</t>
  </si>
  <si>
    <t>40.161904762</t>
  </si>
  <si>
    <t>8.2619047619</t>
  </si>
  <si>
    <t>44.016393443</t>
  </si>
  <si>
    <t>5.7213114754</t>
  </si>
  <si>
    <t>32.794289422</t>
  </si>
  <si>
    <t>6.8903309539</t>
  </si>
  <si>
    <t>30.845724907</t>
  </si>
  <si>
    <t>31.131046614</t>
  </si>
  <si>
    <t>2.4388742304</t>
  </si>
  <si>
    <t>31.877677954</t>
  </si>
  <si>
    <t>4.8728403594</t>
  </si>
  <si>
    <t>31.112183353</t>
  </si>
  <si>
    <t>7.9529553679</t>
  </si>
  <si>
    <t>30.642054575</t>
  </si>
  <si>
    <t>10.974317817</t>
  </si>
  <si>
    <t>34.730722154</t>
  </si>
  <si>
    <t>25.111383109</t>
  </si>
  <si>
    <t>31.480866849</t>
  </si>
  <si>
    <t>6.8629441624</t>
  </si>
  <si>
    <t>37.657992565</t>
  </si>
  <si>
    <t>34.037174721</t>
  </si>
  <si>
    <t>29.283783784</t>
  </si>
  <si>
    <t>8.1081081081</t>
  </si>
  <si>
    <t>26.656</t>
  </si>
  <si>
    <t>7.368</t>
  </si>
  <si>
    <t>32.461538462</t>
  </si>
  <si>
    <t>7.6279069767</t>
  </si>
  <si>
    <t>26.314009662</t>
  </si>
  <si>
    <t>8.4251207729</t>
  </si>
  <si>
    <t>30.059322034</t>
  </si>
  <si>
    <t>7.8785310734</t>
  </si>
  <si>
    <t>33.750759878</t>
  </si>
  <si>
    <t>8.7300911854</t>
  </si>
  <si>
    <t>33.17699115</t>
  </si>
  <si>
    <t>9.3053097345</t>
  </si>
  <si>
    <t>27.018181818</t>
  </si>
  <si>
    <t>7.8909090909</t>
  </si>
  <si>
    <t>27.452380952</t>
  </si>
  <si>
    <t>9.0952380952</t>
  </si>
  <si>
    <t>15.5</t>
  </si>
  <si>
    <t>31.123076923</t>
  </si>
  <si>
    <t>12.123076923</t>
  </si>
  <si>
    <t>32.163398693</t>
  </si>
  <si>
    <t>7.6078431373</t>
  </si>
  <si>
    <t>35.854330709</t>
  </si>
  <si>
    <t>7.9291338583</t>
  </si>
  <si>
    <t>29.922261484</t>
  </si>
  <si>
    <t>6.8657243816</t>
  </si>
  <si>
    <t>30.570921986</t>
  </si>
  <si>
    <t>7.8404255319</t>
  </si>
  <si>
    <t>30.842880524</t>
  </si>
  <si>
    <t>7.8363338789</t>
  </si>
  <si>
    <t>28.032258065</t>
  </si>
  <si>
    <t>6.9631336406</t>
  </si>
  <si>
    <t>45</t>
  </si>
  <si>
    <t>2</t>
  </si>
  <si>
    <t>29.524134445</t>
  </si>
  <si>
    <t>6.8936062674</t>
  </si>
  <si>
    <t>39.827102804</t>
  </si>
  <si>
    <t>17.261682243</t>
  </si>
  <si>
    <t>35.429400387</t>
  </si>
  <si>
    <t>6.7756286267</t>
  </si>
  <si>
    <t>38.44772118</t>
  </si>
  <si>
    <t>13.044235925</t>
  </si>
  <si>
    <t>32.071428571</t>
  </si>
  <si>
    <t>5.2142857143</t>
  </si>
  <si>
    <t>32.081124241</t>
  </si>
  <si>
    <t>8.2590226765</t>
  </si>
  <si>
    <t>31.226586103</t>
  </si>
  <si>
    <t>7.9499352611</t>
  </si>
  <si>
    <t>18.474358974</t>
  </si>
  <si>
    <t>6.4038461538</t>
  </si>
  <si>
    <t>21.7976299</t>
  </si>
  <si>
    <t>7.0282588879</t>
  </si>
  <si>
    <t>26.908680947</t>
  </si>
  <si>
    <t>7.0225479143</t>
  </si>
  <si>
    <t>31.943548387</t>
  </si>
  <si>
    <t>8.1666666667</t>
  </si>
  <si>
    <t>36.91503268</t>
  </si>
  <si>
    <t>7.3937908497</t>
  </si>
  <si>
    <t>41.795407098</t>
  </si>
  <si>
    <t>8.7849686848</t>
  </si>
  <si>
    <t>46.743902439</t>
  </si>
  <si>
    <t>9.131097561</t>
  </si>
  <si>
    <t>52.032258065</t>
  </si>
  <si>
    <t>13.548387097</t>
  </si>
  <si>
    <t>58.586080586</t>
  </si>
  <si>
    <t>15.315018315</t>
  </si>
  <si>
    <t>24.883516484</t>
  </si>
  <si>
    <t>7.1230769231</t>
  </si>
  <si>
    <t>45.476769912</t>
  </si>
  <si>
    <t>10.149889381</t>
  </si>
  <si>
    <t>31.681372549</t>
  </si>
  <si>
    <t>7.9362745098</t>
  </si>
  <si>
    <t>27.18314804</t>
  </si>
  <si>
    <t>9.1035693388</t>
  </si>
  <si>
    <t>33.54011194</t>
  </si>
  <si>
    <t>8.5177238806</t>
  </si>
  <si>
    <t>35.589632829</t>
  </si>
  <si>
    <t>7.7580993521</t>
  </si>
  <si>
    <t>40.366863905</t>
  </si>
  <si>
    <t>7.4339250493</t>
  </si>
  <si>
    <t>31.432893716</t>
  </si>
  <si>
    <t>6.9751745539</t>
  </si>
  <si>
    <t>28.68366465</t>
  </si>
  <si>
    <t>9.1080380294</t>
  </si>
  <si>
    <t>32.664698937</t>
  </si>
  <si>
    <t>7.6670602125</t>
  </si>
  <si>
    <t>35.292207792</t>
  </si>
  <si>
    <t>8.5194805195</t>
  </si>
  <si>
    <t>34.428571429</t>
  </si>
  <si>
    <t>9</t>
  </si>
  <si>
    <t>37.73255814</t>
  </si>
  <si>
    <t>8.2093023256</t>
  </si>
  <si>
    <t>34.053333333</t>
  </si>
  <si>
    <t>5.76</t>
  </si>
  <si>
    <t>38.035294118</t>
  </si>
  <si>
    <t>8.4470588235</t>
  </si>
  <si>
    <t>35.666666667</t>
  </si>
  <si>
    <t>5.8333333333</t>
  </si>
  <si>
    <t>40.461538462</t>
  </si>
  <si>
    <t>8.4615384615</t>
  </si>
  <si>
    <t>43.296875</t>
  </si>
  <si>
    <t>6.0625</t>
  </si>
  <si>
    <t>32.821292776</t>
  </si>
  <si>
    <t>7.0690747782</t>
  </si>
  <si>
    <t>31.702258727</t>
  </si>
  <si>
    <t>30.494117647</t>
  </si>
  <si>
    <t>2.4815686275</t>
  </si>
  <si>
    <t>31.975142045</t>
  </si>
  <si>
    <t>4.9801136364</t>
  </si>
  <si>
    <t>30.851680185</t>
  </si>
  <si>
    <t>7.8725376593</t>
  </si>
  <si>
    <t>31.3585209</t>
  </si>
  <si>
    <t>10.897106109</t>
  </si>
  <si>
    <t>34.461538462</t>
  </si>
  <si>
    <t>25.276166456</t>
  </si>
  <si>
    <t>31.394009662</t>
  </si>
  <si>
    <t>6.7924637681</t>
  </si>
  <si>
    <t>37.853479853</t>
  </si>
  <si>
    <t>33.435897436</t>
  </si>
  <si>
    <t>28.825581395</t>
  </si>
  <si>
    <t>7.2093023256</t>
  </si>
  <si>
    <t>26.9140625</t>
  </si>
  <si>
    <t>7.109375</t>
  </si>
  <si>
    <t>32.217550274</t>
  </si>
  <si>
    <t>7.5978062157</t>
  </si>
  <si>
    <t>26.683035714</t>
  </si>
  <si>
    <t>8.3035714286</t>
  </si>
  <si>
    <t>29.474719101</t>
  </si>
  <si>
    <t>7.8314606742</t>
  </si>
  <si>
    <t>33.749396135</t>
  </si>
  <si>
    <t>8.8224637681</t>
  </si>
  <si>
    <t>33.47702407</t>
  </si>
  <si>
    <t>9.0656455142</t>
  </si>
  <si>
    <t>29.098360656</t>
  </si>
  <si>
    <t>7.5245901639</t>
  </si>
  <si>
    <t>28.204545455</t>
  </si>
  <si>
    <t>9.4772727273</t>
  </si>
  <si>
    <t>24.95</t>
  </si>
  <si>
    <t>6.95</t>
  </si>
  <si>
    <t>31</t>
  </si>
  <si>
    <t>12.721311475</t>
  </si>
  <si>
    <t>31.304347826</t>
  </si>
  <si>
    <t>6.5714285714</t>
  </si>
  <si>
    <t>36.024</t>
  </si>
  <si>
    <t>7.548</t>
  </si>
  <si>
    <t>29.322580645</t>
  </si>
  <si>
    <t>6.7096774194</t>
  </si>
  <si>
    <t>30.916967509</t>
  </si>
  <si>
    <t>7.4873646209</t>
  </si>
  <si>
    <t>30.803953871</t>
  </si>
  <si>
    <t>7.9703459638</t>
  </si>
  <si>
    <t>28.669527897</t>
  </si>
  <si>
    <t>7.1373390558</t>
  </si>
  <si>
    <t>18</t>
  </si>
  <si>
    <t>29.548569956</t>
  </si>
  <si>
    <t>6.9956196856</t>
  </si>
  <si>
    <t>40.863636364</t>
  </si>
  <si>
    <t>17.45</t>
  </si>
  <si>
    <t>35.005836576</t>
  </si>
  <si>
    <t>6.6595330739</t>
  </si>
  <si>
    <t>38.328080229</t>
  </si>
  <si>
    <t>12.800859599</t>
  </si>
  <si>
    <t>33.214285714</t>
  </si>
  <si>
    <t>5.7857142857</t>
  </si>
  <si>
    <t>32.147183328</t>
  </si>
  <si>
    <t>8.2269619017</t>
  </si>
  <si>
    <t>31.097074468</t>
  </si>
  <si>
    <t>8.0509751773</t>
  </si>
  <si>
    <t>18.442558747</t>
  </si>
  <si>
    <t>6.3798955614</t>
  </si>
  <si>
    <t>21.756097561</t>
  </si>
  <si>
    <t>7.052532833</t>
  </si>
  <si>
    <t>26.888382688</t>
  </si>
  <si>
    <t>7.0011389522</t>
  </si>
  <si>
    <t>31.973647712</t>
  </si>
  <si>
    <t>8.2454923717</t>
  </si>
  <si>
    <t>36.919866444</t>
  </si>
  <si>
    <t>7.9415692821</t>
  </si>
  <si>
    <t>41.811688312</t>
  </si>
  <si>
    <t>7.9415584416</t>
  </si>
  <si>
    <t>46.827794562</t>
  </si>
  <si>
    <t>10.135951662</t>
  </si>
  <si>
    <t>52.042918455</t>
  </si>
  <si>
    <t>13.107296137</t>
  </si>
  <si>
    <t>58.453874539</t>
  </si>
  <si>
    <t>15.114391144</t>
  </si>
  <si>
    <t>24.88088565</t>
  </si>
  <si>
    <t>7.1485426009</t>
  </si>
  <si>
    <t>45.539511086</t>
  </si>
  <si>
    <t>10.188743604</t>
  </si>
  <si>
    <t>31.719714964</t>
  </si>
  <si>
    <t>8.026128266</t>
  </si>
  <si>
    <t>27.208308248</t>
  </si>
  <si>
    <t>8.8777844672</t>
  </si>
  <si>
    <t>33.446226415</t>
  </si>
  <si>
    <t>8.5311320755</t>
  </si>
  <si>
    <t>35.816933638</t>
  </si>
  <si>
    <t>8.1647597254</t>
  </si>
  <si>
    <t>40.079268293</t>
  </si>
  <si>
    <t>7.7947154472</t>
  </si>
  <si>
    <t>31.455414013</t>
  </si>
  <si>
    <t>7.0517515924</t>
  </si>
  <si>
    <t>28.745414847</t>
  </si>
  <si>
    <t>8.9790393013</t>
  </si>
  <si>
    <t>32.739495798</t>
  </si>
  <si>
    <t>7.6722689076</t>
  </si>
  <si>
    <t>35.14084507</t>
  </si>
  <si>
    <t>8.5633802817</t>
  </si>
  <si>
    <t>32.571428571</t>
  </si>
  <si>
    <t>9.5714285714</t>
  </si>
  <si>
    <t>37.602409639</t>
  </si>
  <si>
    <t>8.7108433735</t>
  </si>
  <si>
    <t>35.242857143</t>
  </si>
  <si>
    <t>6.6857142857</t>
  </si>
  <si>
    <t>38.148148148</t>
  </si>
  <si>
    <t>8.5185185185</t>
  </si>
  <si>
    <t>36.933333333</t>
  </si>
  <si>
    <t>5.6333333333</t>
  </si>
  <si>
    <t>40.045685279</t>
  </si>
  <si>
    <t>8.8629441624</t>
  </si>
  <si>
    <t>42.950819672</t>
  </si>
  <si>
    <t>6.2295081967</t>
  </si>
  <si>
    <t>32.789954338</t>
  </si>
  <si>
    <t>7.1859099804</t>
  </si>
  <si>
    <t>31.260752688</t>
  </si>
  <si>
    <t>30.906580016</t>
  </si>
  <si>
    <t>2.5117790414</t>
  </si>
  <si>
    <t>31.445147679</t>
  </si>
  <si>
    <t>4.9486638537</t>
  </si>
  <si>
    <t>31.027748132</t>
  </si>
  <si>
    <t>7.8751334045</t>
  </si>
  <si>
    <t>31.400662252</t>
  </si>
  <si>
    <t>10.925496689</t>
  </si>
  <si>
    <t>34.756898817</t>
  </si>
  <si>
    <t>24.900131406</t>
  </si>
  <si>
    <t>31.376654158</t>
  </si>
  <si>
    <t>6.8866284811</t>
  </si>
  <si>
    <t>37.950757576</t>
  </si>
  <si>
    <t>32.428030303</t>
  </si>
  <si>
    <t>28.988505747</t>
  </si>
  <si>
    <t>5.8965517241</t>
  </si>
  <si>
    <t>27.293650794</t>
  </si>
  <si>
    <t>7.0873015873</t>
  </si>
  <si>
    <t>31.833333333</t>
  </si>
  <si>
    <t>7.4709302326</t>
  </si>
  <si>
    <t>26.237209302</t>
  </si>
  <si>
    <t>29.864265928</t>
  </si>
  <si>
    <t>8.2576177285</t>
  </si>
  <si>
    <t>33.622487437</t>
  </si>
  <si>
    <t>8.8536432161</t>
  </si>
  <si>
    <t>33.853881279</t>
  </si>
  <si>
    <t>9.102739726</t>
  </si>
  <si>
    <t>28.213114754</t>
  </si>
  <si>
    <t>6.7704918033</t>
  </si>
  <si>
    <t>28.725</t>
  </si>
  <si>
    <t>10.3</t>
  </si>
  <si>
    <t>24.636363636</t>
  </si>
  <si>
    <t>8.0909090909</t>
  </si>
  <si>
    <t>32.298245614</t>
  </si>
  <si>
    <t>12.894736842</t>
  </si>
  <si>
    <t>6.7976878613</t>
  </si>
  <si>
    <t>35.788617886</t>
  </si>
  <si>
    <t>7.3211382114</t>
  </si>
  <si>
    <t>28.530075188</t>
  </si>
  <si>
    <t>7.2932330827</t>
  </si>
  <si>
    <t>31.106382979</t>
  </si>
  <si>
    <t>7.780141844</t>
  </si>
  <si>
    <t>31.348949919</t>
  </si>
  <si>
    <t>7.8756058158</t>
  </si>
  <si>
    <t>28.937777778</t>
  </si>
  <si>
    <t>7.3333333333</t>
  </si>
  <si>
    <t>10</t>
  </si>
  <si>
    <t>29.709594664</t>
  </si>
  <si>
    <t>7.1664956388</t>
  </si>
  <si>
    <t>41.971698113</t>
  </si>
  <si>
    <t>19.283018868</t>
  </si>
  <si>
    <t>34.916827853</t>
  </si>
  <si>
    <t>6.7253384913</t>
  </si>
  <si>
    <t>38.452857143</t>
  </si>
  <si>
    <t>12.694285714</t>
  </si>
  <si>
    <t>32.266666667</t>
  </si>
  <si>
    <t>6.4</t>
  </si>
  <si>
    <t>32.201768752</t>
  </si>
  <si>
    <t>8.5342286276</t>
  </si>
  <si>
    <t>31.387942333</t>
  </si>
  <si>
    <t>8.0502402796</t>
  </si>
  <si>
    <t>18.448684211</t>
  </si>
  <si>
    <t>6.5144736842</t>
  </si>
  <si>
    <t>21.768281102</t>
  </si>
  <si>
    <t>7.113960114</t>
  </si>
  <si>
    <t>26.885875706</t>
  </si>
  <si>
    <t>7.3446327684</t>
  </si>
  <si>
    <t>32.011267606</t>
  </si>
  <si>
    <t>8.2</t>
  </si>
  <si>
    <t>36.96411093</t>
  </si>
  <si>
    <t>8.3246329527</t>
  </si>
  <si>
    <t>41.83974359</t>
  </si>
  <si>
    <t>7.9914529915</t>
  </si>
  <si>
    <t>46.765060241</t>
  </si>
  <si>
    <t>9.8463855422</t>
  </si>
  <si>
    <t>51.987551867</t>
  </si>
  <si>
    <t>13.601659751</t>
  </si>
  <si>
    <t>58.567857143</t>
  </si>
  <si>
    <t>15.457142857</t>
  </si>
  <si>
    <t>24.865591398</t>
  </si>
  <si>
    <t>7.298245614</t>
  </si>
  <si>
    <t>45.511061947</t>
  </si>
  <si>
    <t>10.337389381</t>
  </si>
  <si>
    <t>31.539534884</t>
  </si>
  <si>
    <t>8.8418604651</t>
  </si>
  <si>
    <t>27.327261688</t>
  </si>
  <si>
    <t>8.868852459</t>
  </si>
  <si>
    <t>33.504699248</t>
  </si>
  <si>
    <t>8.7490601504</t>
  </si>
  <si>
    <t>36.146726862</t>
  </si>
  <si>
    <t>8.2663656885</t>
  </si>
  <si>
    <t>40.075435203</t>
  </si>
  <si>
    <t>7.6576402321</t>
  </si>
  <si>
    <t>31.593875907</t>
  </si>
  <si>
    <t>7.3674456084</t>
  </si>
  <si>
    <t>28.769264641</t>
  </si>
  <si>
    <t>9.2241303391</t>
  </si>
  <si>
    <t>32.705528846</t>
  </si>
  <si>
    <t>7.9278846154</t>
  </si>
  <si>
    <t>35.375</t>
  </si>
  <si>
    <t>7.20625</t>
  </si>
  <si>
    <t>12</t>
  </si>
  <si>
    <t>38.243902439</t>
  </si>
  <si>
    <t>8.5243902439</t>
  </si>
  <si>
    <t>34.363636364</t>
  </si>
  <si>
    <t>6.8636363636</t>
  </si>
  <si>
    <t>37.543478261</t>
  </si>
  <si>
    <t>7.4456521739</t>
  </si>
  <si>
    <t>38.875</t>
  </si>
  <si>
    <t>5.625</t>
  </si>
  <si>
    <t>39.655502392</t>
  </si>
  <si>
    <t>8.6220095694</t>
  </si>
  <si>
    <t>43.625</t>
  </si>
  <si>
    <t>6.5625</t>
  </si>
  <si>
    <t>33.099281515</t>
  </si>
  <si>
    <t>7.5179621163</t>
  </si>
  <si>
    <t>32.545691906</t>
  </si>
  <si>
    <t>31.127516779</t>
  </si>
  <si>
    <t>2.5618408437</t>
  </si>
  <si>
    <t>30.84962406</t>
  </si>
  <si>
    <t>4.8564593301</t>
  </si>
  <si>
    <t>32.021475257</t>
  </si>
  <si>
    <t>7.8786181139</t>
  </si>
  <si>
    <t>31.282780411</t>
  </si>
  <si>
    <t>10.951026856</t>
  </si>
  <si>
    <t>34.710280374</t>
  </si>
  <si>
    <t>25.303070761</t>
  </si>
  <si>
    <t>31.524764151</t>
  </si>
  <si>
    <t>7.0332154088</t>
  </si>
  <si>
    <t>38.429133858</t>
  </si>
  <si>
    <t>34.24015748</t>
  </si>
  <si>
    <t>29.337209302</t>
  </si>
  <si>
    <t>6.3023255814</t>
  </si>
  <si>
    <t>28.191176471</t>
  </si>
  <si>
    <t>7.6911764706</t>
  </si>
  <si>
    <t>31.646387833</t>
  </si>
  <si>
    <t>7.4562737643</t>
  </si>
  <si>
    <t>27.077272727</t>
  </si>
  <si>
    <t>8.1772727273</t>
  </si>
  <si>
    <t>30.332439678</t>
  </si>
  <si>
    <t>8.5549597855</t>
  </si>
  <si>
    <t>33.771392879</t>
  </si>
  <si>
    <t>8.9668956902</t>
  </si>
  <si>
    <t>33.94212963</t>
  </si>
  <si>
    <t>9.2916666667</t>
  </si>
  <si>
    <t>27.838235294</t>
  </si>
  <si>
    <t>8.7058823529</t>
  </si>
  <si>
    <t>27.175</t>
  </si>
  <si>
    <t>10.95</t>
  </si>
  <si>
    <t>24.285714286</t>
  </si>
  <si>
    <t>6.2142857143</t>
  </si>
  <si>
    <t>32.723404255</t>
  </si>
  <si>
    <t>12.14893617</t>
  </si>
  <si>
    <t>30.863636364</t>
  </si>
  <si>
    <t>6.5056818182</t>
  </si>
  <si>
    <t>35.737254902</t>
  </si>
  <si>
    <t>6.7450980392</t>
  </si>
  <si>
    <t>29.074906367</t>
  </si>
  <si>
    <t>8.2808988764</t>
  </si>
  <si>
    <t>30.954545455</t>
  </si>
  <si>
    <t>8.2159090909</t>
  </si>
  <si>
    <t>31.442975207</t>
  </si>
  <si>
    <t>8.1504132231</t>
  </si>
  <si>
    <t>29.286956522</t>
  </si>
  <si>
    <t>7.5652173913</t>
  </si>
  <si>
    <t>28.5</t>
  </si>
  <si>
    <t>4</t>
  </si>
  <si>
    <t>29.682156611</t>
  </si>
  <si>
    <t>7.2110397946</t>
  </si>
  <si>
    <t>42.381188119</t>
  </si>
  <si>
    <t>18.618811881</t>
  </si>
  <si>
    <t>34.573385519</t>
  </si>
  <si>
    <t>6.9080234834</t>
  </si>
  <si>
    <t>38.527070064</t>
  </si>
  <si>
    <t>12.52866242</t>
  </si>
  <si>
    <t>34.375</t>
  </si>
  <si>
    <t>7.625</t>
  </si>
  <si>
    <t>32.103540414</t>
  </si>
  <si>
    <t>8.5444221777</t>
  </si>
  <si>
    <t>31.207705934</t>
  </si>
  <si>
    <t>7.8768821966</t>
  </si>
  <si>
    <t>18.456410256</t>
  </si>
  <si>
    <t>6.6538461538</t>
  </si>
  <si>
    <t>21.755082285</t>
  </si>
  <si>
    <t>7.3272023233</t>
  </si>
  <si>
    <t>26.938496583</t>
  </si>
  <si>
    <t>7.3382687927</t>
  </si>
  <si>
    <t>31.958823529</t>
  </si>
  <si>
    <t>7.8955882353</t>
  </si>
  <si>
    <t>36.971380471</t>
  </si>
  <si>
    <t>7.8417508418</t>
  </si>
  <si>
    <t>41.837259101</t>
  </si>
  <si>
    <t>8.3083511777</t>
  </si>
  <si>
    <t>46.716012085</t>
  </si>
  <si>
    <t>9.8247734139</t>
  </si>
  <si>
    <t>52.052380952</t>
  </si>
  <si>
    <t>13.671428571</t>
  </si>
  <si>
    <t>58.921146953</t>
  </si>
  <si>
    <t>14.82437276</t>
  </si>
  <si>
    <t>24.773325701</t>
  </si>
  <si>
    <t>7.3391528334</t>
  </si>
  <si>
    <t>45.521615472</t>
  </si>
  <si>
    <t>10.082480091</t>
  </si>
  <si>
    <t>31.584725537</t>
  </si>
  <si>
    <t>8.38424821</t>
  </si>
  <si>
    <t>27.027405603</t>
  </si>
  <si>
    <t>8.8940316687</t>
  </si>
  <si>
    <t>33.333014354</t>
  </si>
  <si>
    <t>8.443062201</t>
  </si>
  <si>
    <t>36.455782313</t>
  </si>
  <si>
    <t>8.514739229</t>
  </si>
  <si>
    <t>40.185328185</t>
  </si>
  <si>
    <t>7.667953668</t>
  </si>
  <si>
    <t>31.378264532</t>
  </si>
  <si>
    <t>7.3302443134</t>
  </si>
  <si>
    <t>28.54252462</t>
  </si>
  <si>
    <t>9.0931065354</t>
  </si>
  <si>
    <t>32.504784689</t>
  </si>
  <si>
    <t>7.7655502392</t>
  </si>
  <si>
    <t>35.35</t>
  </si>
  <si>
    <t>7</t>
  </si>
  <si>
    <t>33</t>
  </si>
  <si>
    <t>13.5</t>
  </si>
  <si>
    <t>38.864197531</t>
  </si>
  <si>
    <t>8.9259259259</t>
  </si>
  <si>
    <t>34.905405405</t>
  </si>
  <si>
    <t>7.2162162162</t>
  </si>
  <si>
    <t>37.712765957</t>
  </si>
  <si>
    <t>7.6595744681</t>
  </si>
  <si>
    <t>5.6944444444</t>
  </si>
  <si>
    <t>39.826086957</t>
  </si>
  <si>
    <t>8.7053140097</t>
  </si>
  <si>
    <t>44.060606061</t>
  </si>
  <si>
    <t>7.4696969697</t>
  </si>
  <si>
    <t>32.903556772</t>
  </si>
  <si>
    <t>7.4815321477</t>
  </si>
  <si>
    <t>31.004640371</t>
  </si>
  <si>
    <t>31.571895425</t>
  </si>
  <si>
    <t>2.4716775599</t>
  </si>
  <si>
    <t>30.942255435</t>
  </si>
  <si>
    <t>4.9538043478</t>
  </si>
  <si>
    <t>31.931439765</t>
  </si>
  <si>
    <t>7.9539666993</t>
  </si>
  <si>
    <t>30.547256098</t>
  </si>
  <si>
    <t>10.879573171</t>
  </si>
  <si>
    <t>34.550397878</t>
  </si>
  <si>
    <t>24.029177719</t>
  </si>
  <si>
    <t>31.388181456</t>
  </si>
  <si>
    <t>7.1114206128</t>
  </si>
  <si>
    <t>39.061946903</t>
  </si>
  <si>
    <t>33.743362832</t>
  </si>
  <si>
    <t>28.853333333</t>
  </si>
  <si>
    <t>6.44</t>
  </si>
  <si>
    <t>27.635036496</t>
  </si>
  <si>
    <t>7.8321167883</t>
  </si>
  <si>
    <t>30.946280992</t>
  </si>
  <si>
    <t>7.5578512397</t>
  </si>
  <si>
    <t>27.386666667</t>
  </si>
  <si>
    <t>8.2844444444</t>
  </si>
  <si>
    <t>30.306451613</t>
  </si>
  <si>
    <t>8.4596774194</t>
  </si>
  <si>
    <t>33.750316857</t>
  </si>
  <si>
    <t>8.8948035488</t>
  </si>
  <si>
    <t>33.806763285</t>
  </si>
  <si>
    <t>8.6304347826</t>
  </si>
  <si>
    <t>27.128571429</t>
  </si>
  <si>
    <t>28.027777778</t>
  </si>
  <si>
    <t>12.416666667</t>
  </si>
  <si>
    <t>25.8125</t>
  </si>
  <si>
    <t>12.5625</t>
  </si>
  <si>
    <t>29.97826087</t>
  </si>
  <si>
    <t>8.5652173913</t>
  </si>
  <si>
    <t>31.395209581</t>
  </si>
  <si>
    <t>7.0598802395</t>
  </si>
  <si>
    <t>35.537254902</t>
  </si>
  <si>
    <t>6.9450980392</t>
  </si>
  <si>
    <t>28.817164179</t>
  </si>
  <si>
    <t>8.0485074627</t>
  </si>
  <si>
    <t>31.634980989</t>
  </si>
  <si>
    <t>8.5551330798</t>
  </si>
  <si>
    <t>31.374792703</t>
  </si>
  <si>
    <t>7.7694859038</t>
  </si>
  <si>
    <t>28.816666667</t>
  </si>
  <si>
    <t>7.4791666667</t>
  </si>
  <si>
    <t>28</t>
  </si>
  <si>
    <t>3.6666666667</t>
  </si>
  <si>
    <t>29.625416346</t>
  </si>
  <si>
    <t>7.272354599</t>
  </si>
  <si>
    <t>42.095</t>
  </si>
  <si>
    <t>18.645</t>
  </si>
  <si>
    <t>34.388571429</t>
  </si>
  <si>
    <t>6.9542857143</t>
  </si>
  <si>
    <t>38.342342342</t>
  </si>
  <si>
    <t>12.334834835</t>
  </si>
  <si>
    <t>33.9375</t>
  </si>
  <si>
    <t>7.4375</t>
  </si>
  <si>
    <t>32.088255034</t>
  </si>
  <si>
    <t>8.5513422819</t>
  </si>
  <si>
    <t>31.140343348</t>
  </si>
  <si>
    <t>7.9892703863</t>
  </si>
  <si>
    <t>18.462216625</t>
  </si>
  <si>
    <t>6.8312342569</t>
  </si>
  <si>
    <t>21.75</t>
  </si>
  <si>
    <t>7.2354651163</t>
  </si>
  <si>
    <t>26.957446809</t>
  </si>
  <si>
    <t>7.5722284434</t>
  </si>
  <si>
    <t>31.973463687</t>
  </si>
  <si>
    <t>7.9343575419</t>
  </si>
  <si>
    <t>36.97941681</t>
  </si>
  <si>
    <t>7.885077187</t>
  </si>
  <si>
    <t>41.883116883</t>
  </si>
  <si>
    <t>8.2748917749</t>
  </si>
  <si>
    <t>46.675362319</t>
  </si>
  <si>
    <t>9.5043478261</t>
  </si>
  <si>
    <t>52.052132701</t>
  </si>
  <si>
    <t>13.450236967</t>
  </si>
  <si>
    <t>58.810218978</t>
  </si>
  <si>
    <t>15.427007299</t>
  </si>
  <si>
    <t>24.83295838</t>
  </si>
  <si>
    <t>7.3863892013</t>
  </si>
  <si>
    <t>45.538198404</t>
  </si>
  <si>
    <t>10.166476625</t>
  </si>
  <si>
    <t>31.067599068</t>
  </si>
  <si>
    <t>27.046341463</t>
  </si>
  <si>
    <t>9.0182926829</t>
  </si>
  <si>
    <t>32.980207352</t>
  </si>
  <si>
    <t>8.3675777568</t>
  </si>
  <si>
    <t>36.54587156</t>
  </si>
  <si>
    <t>8.3348623853</t>
  </si>
  <si>
    <t>40.252788104</t>
  </si>
  <si>
    <t>7.6802973978</t>
  </si>
  <si>
    <t>31.437810945</t>
  </si>
  <si>
    <t>7.4908789386</t>
  </si>
  <si>
    <t>28.405681314</t>
  </si>
  <si>
    <t>9.097647581</t>
  </si>
  <si>
    <t>32.42124105</t>
  </si>
  <si>
    <t>7.8579952267</t>
  </si>
  <si>
    <t>34.444444444</t>
  </si>
  <si>
    <t>7.660130719</t>
  </si>
  <si>
    <t>14.5</t>
  </si>
  <si>
    <t>38.988505747</t>
  </si>
  <si>
    <t>8.8735632184</t>
  </si>
  <si>
    <t>34.728571429</t>
  </si>
  <si>
    <t>6.6428571429</t>
  </si>
  <si>
    <t>37.530612245</t>
  </si>
  <si>
    <t>7.3469387755</t>
  </si>
  <si>
    <t>39.391304348</t>
  </si>
  <si>
    <t>6.2173913043</t>
  </si>
  <si>
    <t>39.764150943</t>
  </si>
  <si>
    <t>8.6037735849</t>
  </si>
  <si>
    <t>43.19047619</t>
  </si>
  <si>
    <t>6.7857142857</t>
  </si>
  <si>
    <t>32.928425358</t>
  </si>
  <si>
    <t>7.6196319018</t>
  </si>
  <si>
    <t>31.266503667</t>
  </si>
  <si>
    <t>31.047477745</t>
  </si>
  <si>
    <t>2.4678536103</t>
  </si>
  <si>
    <t>30.774509804</t>
  </si>
  <si>
    <t>5.0414781297</t>
  </si>
  <si>
    <t>31.960216998</t>
  </si>
  <si>
    <t>7.938517179</t>
  </si>
  <si>
    <t>30.833333333</t>
  </si>
  <si>
    <t>10.88559322</t>
  </si>
  <si>
    <t>34.690666667</t>
  </si>
  <si>
    <t>24.029333333</t>
  </si>
  <si>
    <t>31.340559716</t>
  </si>
  <si>
    <t>7.1726448561</t>
  </si>
  <si>
    <t>38.805084746</t>
  </si>
  <si>
    <t>32.644067797</t>
  </si>
  <si>
    <t>29.28</t>
  </si>
  <si>
    <t>6.08</t>
  </si>
  <si>
    <t>26.658914729</t>
  </si>
  <si>
    <t>7.8294573643</t>
  </si>
  <si>
    <t>31.353061224</t>
  </si>
  <si>
    <t>7.6469387755</t>
  </si>
  <si>
    <t>28.032388664</t>
  </si>
  <si>
    <t>7.7975708502</t>
  </si>
  <si>
    <t>29.963254593</t>
  </si>
  <si>
    <t>8.2335958005</t>
  </si>
  <si>
    <t>33.868706182</t>
  </si>
  <si>
    <t>9.1765455704</t>
  </si>
  <si>
    <t>33.573200993</t>
  </si>
  <si>
    <t>8.6650124069</t>
  </si>
  <si>
    <t>27.067567568</t>
  </si>
  <si>
    <t>9.2162162162</t>
  </si>
  <si>
    <t>28.696969697</t>
  </si>
  <si>
    <t>13.060606061</t>
  </si>
  <si>
    <t>27.157894737</t>
  </si>
  <si>
    <t>11.578947368</t>
  </si>
  <si>
    <t>30</t>
  </si>
  <si>
    <t>8.4693877551</t>
  </si>
  <si>
    <t>32.1125</t>
  </si>
  <si>
    <t>7.1</t>
  </si>
  <si>
    <t>34.841328413</t>
  </si>
  <si>
    <t>6.8487084871</t>
  </si>
  <si>
    <t>28.18490566</t>
  </si>
  <si>
    <t>7.7283018868</t>
  </si>
  <si>
    <t>31.417910448</t>
  </si>
  <si>
    <t>8.3619402985</t>
  </si>
  <si>
    <t>31.227564103</t>
  </si>
  <si>
    <t>7.9134615385</t>
  </si>
  <si>
    <t>28.806451613</t>
  </si>
  <si>
    <t>7.8548387097</t>
  </si>
  <si>
    <t>27.4</t>
  </si>
  <si>
    <t>3.4</t>
  </si>
  <si>
    <t>29.650726089</t>
  </si>
  <si>
    <t>7.4136204306</t>
  </si>
  <si>
    <t>41.298076923</t>
  </si>
  <si>
    <t>16.875</t>
  </si>
  <si>
    <t>34.629059829</t>
  </si>
  <si>
    <t>7.2564102564</t>
  </si>
  <si>
    <t>38.401685393</t>
  </si>
  <si>
    <t>11.730337079</t>
  </si>
  <si>
    <t>34.352941176</t>
  </si>
  <si>
    <t>32.155694536</t>
  </si>
  <si>
    <t>8.5427913101</t>
  </si>
  <si>
    <t>31.279257466</t>
  </si>
  <si>
    <t>8.0306698951</t>
  </si>
  <si>
    <t>18.486618005</t>
  </si>
  <si>
    <t>6.8941605839</t>
  </si>
  <si>
    <t>21.764649376</t>
  </si>
  <si>
    <t>7.4553314121</t>
  </si>
  <si>
    <t>26.909287257</t>
  </si>
  <si>
    <t>7.7321814255</t>
  </si>
  <si>
    <t>31.985488127</t>
  </si>
  <si>
    <t>7.8153034301</t>
  </si>
  <si>
    <t>37.030694669</t>
  </si>
  <si>
    <t>8.1938610662</t>
  </si>
  <si>
    <t>41.87063655</t>
  </si>
  <si>
    <t>8.2525667351</t>
  </si>
  <si>
    <t>46.752043597</t>
  </si>
  <si>
    <t>9.0735694823</t>
  </si>
  <si>
    <t>52.019047619</t>
  </si>
  <si>
    <t>13.657142857</t>
  </si>
  <si>
    <t>58.699300699</t>
  </si>
  <si>
    <t>14.167832168</t>
  </si>
  <si>
    <t>24.877589967</t>
  </si>
  <si>
    <t>7.4975463468</t>
  </si>
  <si>
    <t>45.426406926</t>
  </si>
  <si>
    <t>9.9307359307</t>
  </si>
  <si>
    <t>32.307855626</t>
  </si>
  <si>
    <t>7.974522293</t>
  </si>
  <si>
    <t>26.95218171</t>
  </si>
  <si>
    <t>9.1589958159</t>
  </si>
  <si>
    <t>33.237455197</t>
  </si>
  <si>
    <t>8.0967741935</t>
  </si>
  <si>
    <t>36.478747204</t>
  </si>
  <si>
    <t>8.6800894855</t>
  </si>
  <si>
    <t>39.65498155</t>
  </si>
  <si>
    <t>7.2619926199</t>
  </si>
  <si>
    <t>31.569850039</t>
  </si>
  <si>
    <t>7.8310970797</t>
  </si>
  <si>
    <t>28.62864494</t>
  </si>
  <si>
    <t>9.1106346484</t>
  </si>
  <si>
    <t>32.628507295</t>
  </si>
  <si>
    <t>7.5465768799</t>
  </si>
  <si>
    <t>35.044585987</t>
  </si>
  <si>
    <t>7.2993630573</t>
  </si>
  <si>
    <t>35</t>
  </si>
  <si>
    <t>3.3333333333</t>
  </si>
  <si>
    <t>39.197802198</t>
  </si>
  <si>
    <t>9.1208791209</t>
  </si>
  <si>
    <t>33.925373134</t>
  </si>
  <si>
    <t>8.0597014925</t>
  </si>
  <si>
    <t>37.563829787</t>
  </si>
  <si>
    <t>7.6489361702</t>
  </si>
  <si>
    <t>38.255813953</t>
  </si>
  <si>
    <t>6.2325581395</t>
  </si>
  <si>
    <t>38.936363636</t>
  </si>
  <si>
    <t>7.8045454545</t>
  </si>
  <si>
    <t>42.402298851</t>
  </si>
  <si>
    <t>6.7931034483</t>
  </si>
  <si>
    <t>32.976485957</t>
  </si>
  <si>
    <t>7.8785107773</t>
  </si>
  <si>
    <t>32.094430993</t>
  </si>
  <si>
    <t>30.809661836</t>
  </si>
  <si>
    <t>2.5043478261</t>
  </si>
  <si>
    <t>31.368916797</t>
  </si>
  <si>
    <t>5.0180533752</t>
  </si>
  <si>
    <t>31.205236486</t>
  </si>
  <si>
    <t>7.879222973</t>
  </si>
  <si>
    <t>32.078665077</t>
  </si>
  <si>
    <t>10.848629321</t>
  </si>
  <si>
    <t>34.022049287</t>
  </si>
  <si>
    <t>23.377431907</t>
  </si>
  <si>
    <t>31.464732651</t>
  </si>
  <si>
    <t>7.3382631779</t>
  </si>
  <si>
    <t>38.239669421</t>
  </si>
  <si>
    <t>29.549586777</t>
  </si>
  <si>
    <t>30.485148515</t>
  </si>
  <si>
    <t>7.504950495</t>
  </si>
  <si>
    <t>26.94488189</t>
  </si>
  <si>
    <t>8.3464566929</t>
  </si>
  <si>
    <t>31.910233393</t>
  </si>
  <si>
    <t>8.0700179533</t>
  </si>
  <si>
    <t>28.099206349</t>
  </si>
  <si>
    <t>8.3650793651</t>
  </si>
  <si>
    <t>29.921119593</t>
  </si>
  <si>
    <t>8.3256997455</t>
  </si>
  <si>
    <t>33.826446281</t>
  </si>
  <si>
    <t>8.9675778767</t>
  </si>
  <si>
    <t>33.808716707</t>
  </si>
  <si>
    <t>8.7336561743</t>
  </si>
  <si>
    <t>27.289855072</t>
  </si>
  <si>
    <t>9.0869565217</t>
  </si>
  <si>
    <t>29.027777778</t>
  </si>
  <si>
    <t>12.638888889</t>
  </si>
  <si>
    <t>27.368421053</t>
  </si>
  <si>
    <t>12.052631579</t>
  </si>
  <si>
    <t>27.102040816</t>
  </si>
  <si>
    <t>8.4081632653</t>
  </si>
  <si>
    <t>31.705202312</t>
  </si>
  <si>
    <t>7.6011560694</t>
  </si>
  <si>
    <t>34.951388889</t>
  </si>
  <si>
    <t>6.8645833333</t>
  </si>
  <si>
    <t>28.253676471</t>
  </si>
  <si>
    <t>7.2169117647</t>
  </si>
  <si>
    <t>31.854609929</t>
  </si>
  <si>
    <t>8.670212766</t>
  </si>
  <si>
    <t>31.39628483</t>
  </si>
  <si>
    <t>7.7321981424</t>
  </si>
  <si>
    <t>28.726235741</t>
  </si>
  <si>
    <t>7.6539923954</t>
  </si>
  <si>
    <t>26.666666667</t>
  </si>
  <si>
    <t>5.3333333333</t>
  </si>
  <si>
    <t>29.778482557</t>
  </si>
  <si>
    <t>7.3352037082</t>
  </si>
  <si>
    <t>42.452830189</t>
  </si>
  <si>
    <t>17.287735849</t>
  </si>
  <si>
    <t>34.85443038</t>
  </si>
  <si>
    <t>7.3117088608</t>
  </si>
  <si>
    <t>38.567142857</t>
  </si>
  <si>
    <t>11.687142857</t>
  </si>
  <si>
    <t>35.647058824</t>
  </si>
  <si>
    <t>8.2352941176</t>
  </si>
  <si>
    <t>32.437741935</t>
  </si>
  <si>
    <t>8.354516129</t>
  </si>
  <si>
    <t>31.303125</t>
  </si>
  <si>
    <t>8.115234375</t>
  </si>
  <si>
    <t>18.466501241</t>
  </si>
  <si>
    <t>6.8101736973</t>
  </si>
  <si>
    <t>21.762790698</t>
  </si>
  <si>
    <t>7.3953488372</t>
  </si>
  <si>
    <t>26.911795962</t>
  </si>
  <si>
    <t>7.7141339001</t>
  </si>
  <si>
    <t>31.952503209</t>
  </si>
  <si>
    <t>8.0462130937</t>
  </si>
  <si>
    <t>37.039816233</t>
  </si>
  <si>
    <t>8.0796324655</t>
  </si>
  <si>
    <t>41.870155039</t>
  </si>
  <si>
    <t>8.2209302326</t>
  </si>
  <si>
    <t>46.788617886</t>
  </si>
  <si>
    <t>9.1951219512</t>
  </si>
  <si>
    <t>52.036199095</t>
  </si>
  <si>
    <t>11.642533937</t>
  </si>
  <si>
    <t>58.806666667</t>
  </si>
  <si>
    <t>14.08</t>
  </si>
  <si>
    <t>24.932689729</t>
  </si>
  <si>
    <t>7.5063019576</t>
  </si>
  <si>
    <t>45.426721906</t>
  </si>
  <si>
    <t>9.6752977732</t>
  </si>
  <si>
    <t>32.406639004</t>
  </si>
  <si>
    <t>8.0601659751</t>
  </si>
  <si>
    <t>27.162209302</t>
  </si>
  <si>
    <t>9.1005813953</t>
  </si>
  <si>
    <t>33.323348018</t>
  </si>
  <si>
    <t>7.9427312775</t>
  </si>
  <si>
    <t>36.477419355</t>
  </si>
  <si>
    <t>8.6903225806</t>
  </si>
  <si>
    <t>7.174137931</t>
  </si>
  <si>
    <t>31.860719875</t>
  </si>
  <si>
    <t>7.7613458529</t>
  </si>
  <si>
    <t>28.716973244</t>
  </si>
  <si>
    <t>8.9715719064</t>
  </si>
  <si>
    <t>32.991266376</t>
  </si>
  <si>
    <t>7.5665938865</t>
  </si>
  <si>
    <t>35.285714286</t>
  </si>
  <si>
    <t>7.487012987</t>
  </si>
  <si>
    <t>38.465909091</t>
  </si>
  <si>
    <t>8.0568181818</t>
  </si>
  <si>
    <t>33.883116883</t>
  </si>
  <si>
    <t>7.7012987013</t>
  </si>
  <si>
    <t>37.680412371</t>
  </si>
  <si>
    <t>8.1443298969</t>
  </si>
  <si>
    <t>39.11627907</t>
  </si>
  <si>
    <t>6.511627907</t>
  </si>
  <si>
    <t>38.564655172</t>
  </si>
  <si>
    <t>7.6034482759</t>
  </si>
  <si>
    <t>42.684782609</t>
  </si>
  <si>
    <t>6.9891304348</t>
  </si>
  <si>
    <t>33.229885057</t>
  </si>
  <si>
    <t>7.8786717752</t>
  </si>
  <si>
    <t>31.268980477</t>
  </si>
  <si>
    <t>31.237827715</t>
  </si>
  <si>
    <t>2.4728464419</t>
  </si>
  <si>
    <t>31.272070626</t>
  </si>
  <si>
    <t>4.9077046549</t>
  </si>
  <si>
    <t>31.546116505</t>
  </si>
  <si>
    <t>7.9724919094</t>
  </si>
  <si>
    <t>32.640093787</t>
  </si>
  <si>
    <t>10.937866354</t>
  </si>
  <si>
    <t>34.067839196</t>
  </si>
  <si>
    <t>22.956030151</t>
  </si>
  <si>
    <t>31.624815634</t>
  </si>
  <si>
    <t>7.3093657817</t>
  </si>
  <si>
    <t>38.813559322</t>
  </si>
  <si>
    <t>29.779661017</t>
  </si>
  <si>
    <t>29.791666667</t>
  </si>
  <si>
    <t>7.8958333333</t>
  </si>
  <si>
    <t>27.9375</t>
  </si>
  <si>
    <t>8.3958333333</t>
  </si>
  <si>
    <t>31.871376812</t>
  </si>
  <si>
    <t>8.0380434783</t>
  </si>
  <si>
    <t>28.284518828</t>
  </si>
  <si>
    <t>8.5857740586</t>
  </si>
  <si>
    <t>29.71969697</t>
  </si>
  <si>
    <t>33.927284027</t>
  </si>
  <si>
    <t>8.781852082</t>
  </si>
  <si>
    <t>33.753521127</t>
  </si>
  <si>
    <t>8.5093896714</t>
  </si>
  <si>
    <t>27.342857143</t>
  </si>
  <si>
    <t>7.7285714286</t>
  </si>
  <si>
    <t>29.769230769</t>
  </si>
  <si>
    <t>12.179487179</t>
  </si>
  <si>
    <t>27.833333333</t>
  </si>
  <si>
    <t>12.222222222</t>
  </si>
  <si>
    <t>27.679245283</t>
  </si>
  <si>
    <t>7.7735849057</t>
  </si>
  <si>
    <t>32.097297297</t>
  </si>
  <si>
    <t>8.8378378378</t>
  </si>
  <si>
    <t>35.373417722</t>
  </si>
  <si>
    <t>7.1582278481</t>
  </si>
  <si>
    <t>28.793357934</t>
  </si>
  <si>
    <t>6.8081180812</t>
  </si>
  <si>
    <t>32.312101911</t>
  </si>
  <si>
    <t>8.5891719745</t>
  </si>
  <si>
    <t>31.447488584</t>
  </si>
  <si>
    <t>7.9452054795</t>
  </si>
  <si>
    <t>28.974169742</t>
  </si>
  <si>
    <t>7.5977859779</t>
  </si>
  <si>
    <t>24.75</t>
  </si>
  <si>
    <t>29.860771861</t>
  </si>
  <si>
    <t>7.2501221299</t>
  </si>
  <si>
    <t>42.931192661</t>
  </si>
  <si>
    <t>17.252293578</t>
  </si>
  <si>
    <t>34.876521739</t>
  </si>
  <si>
    <t>7.0834782609</t>
  </si>
  <si>
    <t>38.430232558</t>
  </si>
  <si>
    <t>12.046511628</t>
  </si>
  <si>
    <t>36</t>
  </si>
  <si>
    <t>7.3529411765</t>
  </si>
  <si>
    <t>32.331370625</t>
  </si>
  <si>
    <t>8.1818776578</t>
  </si>
  <si>
    <t>31.267047775</t>
  </si>
  <si>
    <t>8.1180073499</t>
  </si>
  <si>
    <t>18.46039604</t>
  </si>
  <si>
    <t>6.5903465347</t>
  </si>
  <si>
    <t>21.770892019</t>
  </si>
  <si>
    <t>7.2309859155</t>
  </si>
  <si>
    <t>26.948832036</t>
  </si>
  <si>
    <t>7.6662958843</t>
  </si>
  <si>
    <t>31.983827493</t>
  </si>
  <si>
    <t>8.0040431267</t>
  </si>
  <si>
    <t>37.023961661</t>
  </si>
  <si>
    <t>7.4073482428</t>
  </si>
  <si>
    <t>41.852295409</t>
  </si>
  <si>
    <t>7.9021956088</t>
  </si>
  <si>
    <t>46.835654596</t>
  </si>
  <si>
    <t>9.2896935933</t>
  </si>
  <si>
    <t>52.064814815</t>
  </si>
  <si>
    <t>12.763888889</t>
  </si>
  <si>
    <t>59.117241379</t>
  </si>
  <si>
    <t>14.993103448</t>
  </si>
  <si>
    <t>24.85467033</t>
  </si>
  <si>
    <t>7.3587912088</t>
  </si>
  <si>
    <t>45.519292605</t>
  </si>
  <si>
    <t>9.7036441586</t>
  </si>
  <si>
    <t>32.357142857</t>
  </si>
  <si>
    <t>7.9976958525</t>
  </si>
  <si>
    <t>27.064553314</t>
  </si>
  <si>
    <t>8.8340057637</t>
  </si>
  <si>
    <t>33.568555759</t>
  </si>
  <si>
    <t>8.1151736746</t>
  </si>
  <si>
    <t>36.320675105</t>
  </si>
  <si>
    <t>8.3966244726</t>
  </si>
  <si>
    <t>39.680140598</t>
  </si>
  <si>
    <t>7.374340949</t>
  </si>
  <si>
    <t>31.576666667</t>
  </si>
  <si>
    <t>7.5341666667</t>
  </si>
  <si>
    <t>28.537076725</t>
  </si>
  <si>
    <t>8.8058294042</t>
  </si>
  <si>
    <t>33.114663727</t>
  </si>
  <si>
    <t>7.5578831312</t>
  </si>
  <si>
    <t>35.093333333</t>
  </si>
  <si>
    <t>7.8066666667</t>
  </si>
  <si>
    <t>6.5</t>
  </si>
  <si>
    <t>37.931034483</t>
  </si>
  <si>
    <t>7.7701149425</t>
  </si>
  <si>
    <t>35.763888889</t>
  </si>
  <si>
    <t>8.0555555556</t>
  </si>
  <si>
    <t>37.875</t>
  </si>
  <si>
    <t>38.644444444</t>
  </si>
  <si>
    <t>6.4222222222</t>
  </si>
  <si>
    <t>39.121621622</t>
  </si>
  <si>
    <t>8.0810810811</t>
  </si>
  <si>
    <t>42.806818182</t>
  </si>
  <si>
    <t>7.2045454545</t>
  </si>
  <si>
    <t>33.089095745</t>
  </si>
  <si>
    <t>7.6815159574</t>
  </si>
  <si>
    <t>32.091078067</t>
  </si>
  <si>
    <t>31.108910891</t>
  </si>
  <si>
    <t>2.4752475248</t>
  </si>
  <si>
    <t>30.934533552</t>
  </si>
  <si>
    <t>4.9296235679</t>
  </si>
  <si>
    <t>31.353287537</t>
  </si>
  <si>
    <t>8.0971540726</t>
  </si>
  <si>
    <t>32.223289316</t>
  </si>
  <si>
    <t>10.968787515</t>
  </si>
  <si>
    <t>34.469987229</t>
  </si>
  <si>
    <t>23.234993614</t>
  </si>
  <si>
    <t>31.558918101</t>
  </si>
  <si>
    <t>7.1898997541</t>
  </si>
  <si>
    <t>39.077625571</t>
  </si>
  <si>
    <t>31.415525114</t>
  </si>
  <si>
    <t>29.558441558</t>
  </si>
  <si>
    <t>7.7402597403</t>
  </si>
  <si>
    <t>27.797297297</t>
  </si>
  <si>
    <t>8.1689189189</t>
  </si>
  <si>
    <t>31.632016632</t>
  </si>
  <si>
    <t>7.6112266112</t>
  </si>
  <si>
    <t>27.136929461</t>
  </si>
  <si>
    <t>8.3360995851</t>
  </si>
  <si>
    <t>28.970350404</t>
  </si>
  <si>
    <t>7.3261455526</t>
  </si>
  <si>
    <t>33.997533909</t>
  </si>
  <si>
    <t>8.6313193588</t>
  </si>
  <si>
    <t>33.742990654</t>
  </si>
  <si>
    <t>8.6028037383</t>
  </si>
  <si>
    <t>27.76056338</t>
  </si>
  <si>
    <t>7.5211267606</t>
  </si>
  <si>
    <t>29.527777778</t>
  </si>
  <si>
    <t>8.25</t>
  </si>
  <si>
    <t>27.75</t>
  </si>
  <si>
    <t>12.125</t>
  </si>
  <si>
    <t>28.456140351</t>
  </si>
  <si>
    <t>6.7368421053</t>
  </si>
  <si>
    <t>32.126373626</t>
  </si>
  <si>
    <t>9.7087912088</t>
  </si>
  <si>
    <t>35.033783784</t>
  </si>
  <si>
    <t>6.9932432432</t>
  </si>
  <si>
    <t>29.022058824</t>
  </si>
  <si>
    <t>7.8382352941</t>
  </si>
  <si>
    <t>31.734982332</t>
  </si>
  <si>
    <t>8.7703180212</t>
  </si>
  <si>
    <t>31.84939759</t>
  </si>
  <si>
    <t>7.8855421687</t>
  </si>
  <si>
    <t>29.147859922</t>
  </si>
  <si>
    <t>7.3463035019</t>
  </si>
  <si>
    <t>25</t>
  </si>
  <si>
    <t>8.5</t>
  </si>
  <si>
    <t>30.01446183</t>
  </si>
  <si>
    <t>7.1823138928</t>
  </si>
  <si>
    <t>42.004716981</t>
  </si>
  <si>
    <t>17.259433962</t>
  </si>
  <si>
    <t>35.060661765</t>
  </si>
  <si>
    <t>7.2095588235</t>
  </si>
  <si>
    <t>37.996428571</t>
  </si>
  <si>
    <t>12.9375</t>
  </si>
  <si>
    <t>37.5</t>
  </si>
  <si>
    <t>7.45</t>
  </si>
  <si>
    <t>32.204954955</t>
  </si>
  <si>
    <t>8.0868725869</t>
  </si>
  <si>
    <t>31.281275552</t>
  </si>
  <si>
    <t>8.2322158626</t>
  </si>
  <si>
    <t>18.478960396</t>
  </si>
  <si>
    <t>6.6646039604</t>
  </si>
  <si>
    <t>21.805581395</t>
  </si>
  <si>
    <t>7.0706976744</t>
  </si>
  <si>
    <t>26.960741549</t>
  </si>
  <si>
    <t>7.3740458015</t>
  </si>
  <si>
    <t>32.02464332</t>
  </si>
  <si>
    <t>8.0998702983</t>
  </si>
  <si>
    <t>37.017295597</t>
  </si>
  <si>
    <t>7.3632075472</t>
  </si>
  <si>
    <t>41.840725806</t>
  </si>
  <si>
    <t>8.1995967742</t>
  </si>
  <si>
    <t>46.866855524</t>
  </si>
  <si>
    <t>9.3937677054</t>
  </si>
  <si>
    <t>52.081730769</t>
  </si>
  <si>
    <t>12.908653846</t>
  </si>
  <si>
    <t>59.131034483</t>
  </si>
  <si>
    <t>15.606896552</t>
  </si>
  <si>
    <t>24.938057885</t>
  </si>
  <si>
    <t>7.2872599405</t>
  </si>
  <si>
    <t>45.455573506</t>
  </si>
  <si>
    <t>9.8702207862</t>
  </si>
  <si>
    <t>31.683486239</t>
  </si>
  <si>
    <t>8.1123853211</t>
  </si>
  <si>
    <t>27.054131054</t>
  </si>
  <si>
    <t>8.9236467236</t>
  </si>
  <si>
    <t>33.859981933</t>
  </si>
  <si>
    <t>8.2764227642</t>
  </si>
  <si>
    <t>36.550898204</t>
  </si>
  <si>
    <t>7.8662674651</t>
  </si>
  <si>
    <t>39.423214286</t>
  </si>
  <si>
    <t>7.5339285714</t>
  </si>
  <si>
    <t>31.331380753</t>
  </si>
  <si>
    <t>7.3221757322</t>
  </si>
  <si>
    <t>28.374680307</t>
  </si>
  <si>
    <t>8.9066496164</t>
  </si>
  <si>
    <t>33.570184984</t>
  </si>
  <si>
    <t>7.7225244831</t>
  </si>
  <si>
    <t>34.831325301</t>
  </si>
  <si>
    <t>7.3192771084</t>
  </si>
  <si>
    <t>7.5</t>
  </si>
  <si>
    <t>37.865168539</t>
  </si>
  <si>
    <t>6.9887640449</t>
  </si>
  <si>
    <t>35.364705882</t>
  </si>
  <si>
    <t>7.8235294118</t>
  </si>
  <si>
    <t>37.841121495</t>
  </si>
  <si>
    <t>8.0373831776</t>
  </si>
  <si>
    <t>39.026315789</t>
  </si>
  <si>
    <t>6.4736842105</t>
  </si>
  <si>
    <t>39.03930131</t>
  </si>
  <si>
    <t>8.056768559</t>
  </si>
  <si>
    <t>42.476190476</t>
  </si>
  <si>
    <t>7.7261904762</t>
  </si>
  <si>
    <t>32.857622565</t>
  </si>
  <si>
    <t>7.4956346541</t>
  </si>
  <si>
    <t>30.983838384</t>
  </si>
  <si>
    <t>31.252237592</t>
  </si>
  <si>
    <t>2.4646053702</t>
  </si>
  <si>
    <t>31.231987332</t>
  </si>
  <si>
    <t>4.9374505146</t>
  </si>
  <si>
    <t>31.617021277</t>
  </si>
  <si>
    <t>7.9921612542</t>
  </si>
  <si>
    <t>31.02774427</t>
  </si>
  <si>
    <t>10.831121834</t>
  </si>
  <si>
    <t>34.862721893</t>
  </si>
  <si>
    <t>22.95147929</t>
  </si>
  <si>
    <t>31.504022451</t>
  </si>
  <si>
    <t>7.1266604303</t>
  </si>
  <si>
    <t>39.320574163</t>
  </si>
  <si>
    <t>34.344497608</t>
  </si>
  <si>
    <t>28.918604651</t>
  </si>
  <si>
    <t>28.032051282</t>
  </si>
  <si>
    <t>8.0833333333</t>
  </si>
  <si>
    <t>31.294605809</t>
  </si>
  <si>
    <t>8.3734439834</t>
  </si>
  <si>
    <t>27.260683761</t>
  </si>
  <si>
    <t>8.3846153846</t>
  </si>
  <si>
    <t>28.983286908</t>
  </si>
  <si>
    <t>7.217270195</t>
  </si>
  <si>
    <t>33.718394248</t>
  </si>
  <si>
    <t>8.3720790893</t>
  </si>
  <si>
    <t>33.378752887</t>
  </si>
  <si>
    <t>8.4688221709</t>
  </si>
  <si>
    <t>29.014084507</t>
  </si>
  <si>
    <t>8.5774647887</t>
  </si>
  <si>
    <t>29.6</t>
  </si>
  <si>
    <t>28.904761905</t>
  </si>
  <si>
    <t>11.047619048</t>
  </si>
  <si>
    <t>28.016129032</t>
  </si>
  <si>
    <t>6.0161290323</t>
  </si>
  <si>
    <t>31.744565217</t>
  </si>
  <si>
    <t>9.5</t>
  </si>
  <si>
    <t>34.763888889</t>
  </si>
  <si>
    <t>7.6666666667</t>
  </si>
  <si>
    <t>29.394833948</t>
  </si>
  <si>
    <t>31.557142857</t>
  </si>
  <si>
    <t>8.2785714286</t>
  </si>
  <si>
    <t>32.408472012</t>
  </si>
  <si>
    <t>7.9001512859</t>
  </si>
  <si>
    <t>29.135658915</t>
  </si>
  <si>
    <t>7.6124031008</t>
  </si>
  <si>
    <t>29</t>
  </si>
  <si>
    <t>30.129756992</t>
  </si>
  <si>
    <t>7.0811554333</t>
  </si>
  <si>
    <t>41.120535714</t>
  </si>
  <si>
    <t>13.9375</t>
  </si>
  <si>
    <t>35.193370166</t>
  </si>
  <si>
    <t>6.985267035</t>
  </si>
  <si>
    <t>37.647887324</t>
  </si>
  <si>
    <t>12.709507042</t>
  </si>
  <si>
    <t>37.555555556</t>
  </si>
  <si>
    <t>7.2777777778</t>
  </si>
  <si>
    <t>32.300154083</t>
  </si>
  <si>
    <t>7.8305084746</t>
  </si>
  <si>
    <t>31.171255061</t>
  </si>
  <si>
    <t>7.9931174089</t>
  </si>
  <si>
    <t>18.485507246</t>
  </si>
  <si>
    <t>6.5628019324</t>
  </si>
  <si>
    <t>21.784601283</t>
  </si>
  <si>
    <t>6.9266727773</t>
  </si>
  <si>
    <t>26.959915612</t>
  </si>
  <si>
    <t>7.0379746835</t>
  </si>
  <si>
    <t>32.026315789</t>
  </si>
  <si>
    <t>7.8552631579</t>
  </si>
  <si>
    <t>37.050314465</t>
  </si>
  <si>
    <t>7.1682389937</t>
  </si>
  <si>
    <t>41.910179641</t>
  </si>
  <si>
    <t>8.2095808383</t>
  </si>
  <si>
    <t>46.890140845</t>
  </si>
  <si>
    <t>8.861971831</t>
  </si>
  <si>
    <t>52.100917431</t>
  </si>
  <si>
    <t>12.160550459</t>
  </si>
  <si>
    <t>59.062913907</t>
  </si>
  <si>
    <t>14.748344371</t>
  </si>
  <si>
    <t>24.976384151</t>
  </si>
  <si>
    <t>7.0616636054</t>
  </si>
  <si>
    <t>45.494747899</t>
  </si>
  <si>
    <t>9.5803571429</t>
  </si>
  <si>
    <t>31.644495413</t>
  </si>
  <si>
    <t>7.995412844</t>
  </si>
  <si>
    <t>27.219743447</t>
  </si>
  <si>
    <t>8.4333519241</t>
  </si>
  <si>
    <t>33.773356401</t>
  </si>
  <si>
    <t>8.0190311419</t>
  </si>
  <si>
    <t>36.549707602</t>
  </si>
  <si>
    <t>7.6237816764</t>
  </si>
  <si>
    <t>39.468013468</t>
  </si>
  <si>
    <t>7.2575757576</t>
  </si>
  <si>
    <t>31.045789043</t>
  </si>
  <si>
    <t>7.4031071137</t>
  </si>
  <si>
    <t>28.465588723</t>
  </si>
  <si>
    <t>8.504145937</t>
  </si>
  <si>
    <t>33.588983051</t>
  </si>
  <si>
    <t>7.4819915254</t>
  </si>
  <si>
    <t>34.962732919</t>
  </si>
  <si>
    <t>6.8944099379</t>
  </si>
  <si>
    <t>37.344086022</t>
  </si>
  <si>
    <t>6.9032258065</t>
  </si>
  <si>
    <t>35.966292135</t>
  </si>
  <si>
    <t>8.0786516854</t>
  </si>
  <si>
    <t>38.076271186</t>
  </si>
  <si>
    <t>7.4576271186</t>
  </si>
  <si>
    <t>39.357142857</t>
  </si>
  <si>
    <t>6.119047619</t>
  </si>
  <si>
    <t>38.82278481</t>
  </si>
  <si>
    <t>7.6919831224</t>
  </si>
  <si>
    <t>42.7</t>
  </si>
  <si>
    <t>32.666011788</t>
  </si>
  <si>
    <t>7.4918140144</t>
  </si>
  <si>
    <t>32.674897119</t>
  </si>
  <si>
    <t>30.776572668</t>
  </si>
  <si>
    <t>2.4707158351</t>
  </si>
  <si>
    <t>31.011538462</t>
  </si>
  <si>
    <t>4.8692307692</t>
  </si>
  <si>
    <t>31.53768279</t>
  </si>
  <si>
    <t>7.8965129359</t>
  </si>
  <si>
    <t>31.414663462</t>
  </si>
  <si>
    <t>10.942307692</t>
  </si>
  <si>
    <t>34.998787879</t>
  </si>
  <si>
    <t>22.783030303</t>
  </si>
  <si>
    <t>31.534604905</t>
  </si>
  <si>
    <t>6.9782016349</t>
  </si>
  <si>
    <t>39.09047619</t>
  </si>
  <si>
    <t>32.085714286</t>
  </si>
  <si>
    <t>28.181818182</t>
  </si>
  <si>
    <t>7.0795454545</t>
  </si>
  <si>
    <t>28.369426752</t>
  </si>
  <si>
    <t>7.7452229299</t>
  </si>
  <si>
    <t>31.09010989</t>
  </si>
  <si>
    <t>8.4285714286</t>
  </si>
  <si>
    <t>27.718487395</t>
  </si>
  <si>
    <t>7.7268907563</t>
  </si>
  <si>
    <t>29.466836735</t>
  </si>
  <si>
    <t>7.1224489796</t>
  </si>
  <si>
    <t>33.471600688</t>
  </si>
  <si>
    <t>8.0837636259</t>
  </si>
  <si>
    <t>33.354625551</t>
  </si>
  <si>
    <t>7.9471365639</t>
  </si>
  <si>
    <t>29.743243243</t>
  </si>
  <si>
    <t>8.4594594595</t>
  </si>
  <si>
    <t>29.588235294</t>
  </si>
  <si>
    <t>10.235294118</t>
  </si>
  <si>
    <t>30.789473684</t>
  </si>
  <si>
    <t>11.210526316</t>
  </si>
  <si>
    <t>28.818181818</t>
  </si>
  <si>
    <t>6.1212121212</t>
  </si>
  <si>
    <t>30.988700565</t>
  </si>
  <si>
    <t>7.7344632768</t>
  </si>
  <si>
    <t>35.672661871</t>
  </si>
  <si>
    <t>7.9892086331</t>
  </si>
  <si>
    <t>29.108552632</t>
  </si>
  <si>
    <t>7.6184210526</t>
  </si>
  <si>
    <t>31.842281879</t>
  </si>
  <si>
    <t>8.0369127517</t>
  </si>
  <si>
    <t>32.701183432</t>
  </si>
  <si>
    <t>7.8180473373</t>
  </si>
  <si>
    <t>28.833333333</t>
  </si>
  <si>
    <t>7.5581395349</t>
  </si>
  <si>
    <t>5.75</t>
  </si>
  <si>
    <t>Total (H+F)</t>
  </si>
  <si>
    <t>30.2135506</t>
  </si>
  <si>
    <t>7.0508147513</t>
  </si>
  <si>
    <t>40.431451613</t>
  </si>
  <si>
    <t>16.141129032</t>
  </si>
  <si>
    <t>35.322413793</t>
  </si>
  <si>
    <t>7.2448275862</t>
  </si>
  <si>
    <t>37.388501742</t>
  </si>
  <si>
    <t>13.353658537</t>
  </si>
  <si>
    <t>36.117647059</t>
  </si>
  <si>
    <t>32.274364104</t>
  </si>
  <si>
    <t>7.8896827665</t>
  </si>
  <si>
    <t>31.183049536</t>
  </si>
  <si>
    <t>8.2306501548</t>
  </si>
  <si>
    <t>18.494305239</t>
  </si>
  <si>
    <t>6.3143507973</t>
  </si>
  <si>
    <t>21.848329049</t>
  </si>
  <si>
    <t>7.1388174807</t>
  </si>
  <si>
    <t>26.934475806</t>
  </si>
  <si>
    <t>7.1159274194</t>
  </si>
  <si>
    <t>31.968512486</t>
  </si>
  <si>
    <t>7.9793702497</t>
  </si>
  <si>
    <t>36.984984985</t>
  </si>
  <si>
    <t>7.9924924925</t>
  </si>
  <si>
    <t>41.883018868</t>
  </si>
  <si>
    <t>8.1830188679</t>
  </si>
  <si>
    <t>46.844262295</t>
  </si>
  <si>
    <t>8.8907103825</t>
  </si>
  <si>
    <t>52.155462185</t>
  </si>
  <si>
    <t>12.361344538</t>
  </si>
  <si>
    <t>59.138461538</t>
  </si>
  <si>
    <t>14.569230769</t>
  </si>
  <si>
    <t>25.043371723</t>
  </si>
  <si>
    <t>7.1306052438</t>
  </si>
  <si>
    <t>45.605894106</t>
  </si>
  <si>
    <t>9.8771228771</t>
  </si>
  <si>
    <t>31.915690867</t>
  </si>
  <si>
    <t>8.7259953162</t>
  </si>
  <si>
    <t>27.293373799</t>
  </si>
  <si>
    <t>8.5149215984</t>
  </si>
  <si>
    <t>33.739967897</t>
  </si>
  <si>
    <t>7.8884430177</t>
  </si>
  <si>
    <t>36.191756272</t>
  </si>
  <si>
    <t>7.5770609319</t>
  </si>
  <si>
    <t>39.58101473</t>
  </si>
  <si>
    <t>7.5220949264</t>
  </si>
  <si>
    <t>31.249208861</t>
  </si>
  <si>
    <t>7.6431962025</t>
  </si>
  <si>
    <t>28.519385797</t>
  </si>
  <si>
    <t>8.6518234165</t>
  </si>
  <si>
    <t>33.467519685</t>
  </si>
  <si>
    <t>7.4832677165</t>
  </si>
  <si>
    <t>34.819767442</t>
  </si>
  <si>
    <t>6.9593023256</t>
  </si>
  <si>
    <t>38.5</t>
  </si>
  <si>
    <t>36.230769231</t>
  </si>
  <si>
    <t>6.3269230769</t>
  </si>
  <si>
    <t>35.882978723</t>
  </si>
  <si>
    <t>8.6063829787</t>
  </si>
  <si>
    <t>38.30952381</t>
  </si>
  <si>
    <t>39.808510638</t>
  </si>
  <si>
    <t>6.5106382979</t>
  </si>
  <si>
    <t>38.945378151</t>
  </si>
  <si>
    <t>7.8487394958</t>
  </si>
  <si>
    <t>41.989361702</t>
  </si>
  <si>
    <t>7.6276595745</t>
  </si>
  <si>
    <t>32.863091483</t>
  </si>
  <si>
    <t>7.7085173502</t>
  </si>
  <si>
    <t>31.800773694</t>
  </si>
  <si>
    <t>30.787616991</t>
  </si>
  <si>
    <t>2.5277177826</t>
  </si>
  <si>
    <t>31.31372549</t>
  </si>
  <si>
    <t>4.862745098</t>
  </si>
  <si>
    <t>31.37056928</t>
  </si>
  <si>
    <t>7.9237379162</t>
  </si>
  <si>
    <t>31.499377335</t>
  </si>
  <si>
    <t>11.061021171</t>
  </si>
  <si>
    <t>34.928806134</t>
  </si>
  <si>
    <t>23.162102957</t>
  </si>
  <si>
    <t>31.52540633</t>
  </si>
  <si>
    <t>7.0189905902</t>
  </si>
  <si>
    <t>38.819327731</t>
  </si>
  <si>
    <t>32.974789916</t>
  </si>
  <si>
    <t>28.066666667</t>
  </si>
  <si>
    <t>7.4095238095</t>
  </si>
  <si>
    <t>28.357541899</t>
  </si>
  <si>
    <t>8.1061452514</t>
  </si>
  <si>
    <t>30.822680412</t>
  </si>
  <si>
    <t>8.2432989691</t>
  </si>
  <si>
    <t>28.084677419</t>
  </si>
  <si>
    <t>7.9233870968</t>
  </si>
  <si>
    <t>29.646226415</t>
  </si>
  <si>
    <t>7.5235849057</t>
  </si>
  <si>
    <t>33.700702323</t>
  </si>
  <si>
    <t>8.1923284711</t>
  </si>
  <si>
    <t>33.074786325</t>
  </si>
  <si>
    <t>8.3354700855</t>
  </si>
  <si>
    <t>29.455696203</t>
  </si>
  <si>
    <t>30.088235294</t>
  </si>
  <si>
    <t>10.029411765</t>
  </si>
  <si>
    <t>11.333333333</t>
  </si>
  <si>
    <t>28.934210526</t>
  </si>
  <si>
    <t>6.0921052632</t>
  </si>
  <si>
    <t>30.921568627</t>
  </si>
  <si>
    <t>7.4166666667</t>
  </si>
  <si>
    <t>35.399305556</t>
  </si>
  <si>
    <t>8.2326388889</t>
  </si>
  <si>
    <t>29.141993958</t>
  </si>
  <si>
    <t>7.3051359517</t>
  </si>
  <si>
    <t>31.76340694</t>
  </si>
  <si>
    <t>8.7097791798</t>
  </si>
  <si>
    <t>32.678925035</t>
  </si>
  <si>
    <t>7.9618104668</t>
  </si>
  <si>
    <t>28.724528302</t>
  </si>
  <si>
    <t>7.7471698113</t>
  </si>
  <si>
    <t>26</t>
  </si>
  <si>
    <t>30.19023603</t>
  </si>
  <si>
    <t>6.9646963889</t>
  </si>
  <si>
    <t>40.058823529</t>
  </si>
  <si>
    <t>17.983193277</t>
  </si>
  <si>
    <t>35.419080068</t>
  </si>
  <si>
    <t>7.3117546848</t>
  </si>
  <si>
    <t>37.466666667</t>
  </si>
  <si>
    <t>12.388333333</t>
  </si>
  <si>
    <t>33.666666667</t>
  </si>
  <si>
    <t>5.380952381</t>
  </si>
  <si>
    <t>32.249598716</t>
  </si>
  <si>
    <t>7.6610486891</t>
  </si>
  <si>
    <t>31.000375235</t>
  </si>
  <si>
    <t>8.2570356473</t>
  </si>
  <si>
    <t>18.482948295</t>
  </si>
  <si>
    <t>6.2926292629</t>
  </si>
  <si>
    <t>21.86</t>
  </si>
  <si>
    <t>7.0016</t>
  </si>
  <si>
    <t>26.956480605</t>
  </si>
  <si>
    <t>7.1154210028</t>
  </si>
  <si>
    <t>31.972533062</t>
  </si>
  <si>
    <t>7.5279755849</t>
  </si>
  <si>
    <t>36.968208092</t>
  </si>
  <si>
    <t>7.7471098266</t>
  </si>
  <si>
    <t>41.832103321</t>
  </si>
  <si>
    <t>7.8044280443</t>
  </si>
  <si>
    <t>46.809895833</t>
  </si>
  <si>
    <t>9.2864583333</t>
  </si>
  <si>
    <t>52.138339921</t>
  </si>
  <si>
    <t>12.628458498</t>
  </si>
  <si>
    <t>59.147147147</t>
  </si>
  <si>
    <t>14.705705706</t>
  </si>
  <si>
    <t>25.09988466</t>
  </si>
  <si>
    <t>6.9826989619</t>
  </si>
  <si>
    <t>45.627176015</t>
  </si>
  <si>
    <t>9.8510638298</t>
  </si>
  <si>
    <t>31.787528868</t>
  </si>
  <si>
    <t>8.8060046189</t>
  </si>
  <si>
    <t>27.321598478</t>
  </si>
  <si>
    <t>8.2321598478</t>
  </si>
  <si>
    <t>33.615677321</t>
  </si>
  <si>
    <t>8.1544901065</t>
  </si>
  <si>
    <t>35.916666667</t>
  </si>
  <si>
    <t>7.1598639456</t>
  </si>
  <si>
    <t>39.359677419</t>
  </si>
  <si>
    <t>7.3193548387</t>
  </si>
  <si>
    <t>31.410104012</t>
  </si>
  <si>
    <t>7.4754829123</t>
  </si>
  <si>
    <t>28.505079826</t>
  </si>
  <si>
    <t>8.4619013062</t>
  </si>
  <si>
    <t>33.363292337</t>
  </si>
  <si>
    <t>7.7190160833</t>
  </si>
  <si>
    <t>34.860103627</t>
  </si>
  <si>
    <t>7.067357513</t>
  </si>
  <si>
    <t>39</t>
  </si>
  <si>
    <t>36.348623853</t>
  </si>
  <si>
    <t>6.376146789</t>
  </si>
  <si>
    <t>35.2</t>
  </si>
  <si>
    <t>8.9684210526</t>
  </si>
  <si>
    <t>37.825396825</t>
  </si>
  <si>
    <t>6.8888888889</t>
  </si>
  <si>
    <t>39.618181818</t>
  </si>
  <si>
    <t>6.2363636364</t>
  </si>
  <si>
    <t>38.67826087</t>
  </si>
  <si>
    <t>7.5347826087</t>
  </si>
  <si>
    <t>41.435294118</t>
  </si>
  <si>
    <t>6.9411764706</t>
  </si>
  <si>
    <t>32.958702065</t>
  </si>
  <si>
    <t>7.4926253687</t>
  </si>
  <si>
    <t>31.315789474</t>
  </si>
  <si>
    <t>31.296057348</t>
  </si>
  <si>
    <t>2.4695340502</t>
  </si>
  <si>
    <t>30.780727063</t>
  </si>
  <si>
    <t>4.8724754761</t>
  </si>
  <si>
    <t>31.529931305</t>
  </si>
  <si>
    <t>7.9283611384</t>
  </si>
  <si>
    <t>31.95</t>
  </si>
  <si>
    <t>10.997297297</t>
  </si>
  <si>
    <t>34.338860104</t>
  </si>
  <si>
    <t>22.78238342</t>
  </si>
  <si>
    <t>31.441071429</t>
  </si>
  <si>
    <t>6.913474026</t>
  </si>
  <si>
    <t>39.04526749</t>
  </si>
  <si>
    <t>33.148148148</t>
  </si>
  <si>
    <t>27.89380531</t>
  </si>
  <si>
    <t>7.5221238938</t>
  </si>
  <si>
    <t>28.237373737</t>
  </si>
  <si>
    <t>8.2323232323</t>
  </si>
  <si>
    <t>31.045540797</t>
  </si>
  <si>
    <t>7.8519924099</t>
  </si>
  <si>
    <t>27.506024096</t>
  </si>
  <si>
    <t>7.7670682731</t>
  </si>
  <si>
    <t>29.73015873</t>
  </si>
  <si>
    <t>7.1768707483</t>
  </si>
  <si>
    <t>33.524757529</t>
  </si>
  <si>
    <t>7.9821337417</t>
  </si>
  <si>
    <t>32.993421053</t>
  </si>
  <si>
    <t>8.1359649123</t>
  </si>
  <si>
    <t>29.790697674</t>
  </si>
  <si>
    <t>7.2906976744</t>
  </si>
  <si>
    <t>30.875</t>
  </si>
  <si>
    <t>9.35</t>
  </si>
  <si>
    <t>26.526315789</t>
  </si>
  <si>
    <t>6.1052631579</t>
  </si>
  <si>
    <t>29.690140845</t>
  </si>
  <si>
    <t>5.9014084507</t>
  </si>
  <si>
    <t>30.802816901</t>
  </si>
  <si>
    <t>8.20657277</t>
  </si>
  <si>
    <t>35.314641745</t>
  </si>
  <si>
    <t>8.0747663551</t>
  </si>
  <si>
    <t>28.853448276</t>
  </si>
  <si>
    <t>7.2931034483</t>
  </si>
  <si>
    <t>31.842592593</t>
  </si>
  <si>
    <t>9.7222222222</t>
  </si>
  <si>
    <t>32.401595745</t>
  </si>
  <si>
    <t>7.8284574468</t>
  </si>
  <si>
    <t>29.210526316</t>
  </si>
  <si>
    <t>7.4315789474</t>
  </si>
  <si>
    <t>30.202506855</t>
  </si>
  <si>
    <t>6.9774774775</t>
  </si>
  <si>
    <t>40.995967742</t>
  </si>
  <si>
    <t>18.97983871</t>
  </si>
  <si>
    <t>35.349417637</t>
  </si>
  <si>
    <t>7.3693843594</t>
  </si>
  <si>
    <t>37.345276873</t>
  </si>
  <si>
    <t>12.096091205</t>
  </si>
  <si>
    <t>32.777777778</t>
  </si>
  <si>
    <t>5.1111111111</t>
  </si>
  <si>
    <t>32.384635349</t>
  </si>
  <si>
    <t>7.7067220348</t>
  </si>
  <si>
    <t>30.858814923</t>
  </si>
  <si>
    <t>8.2618873446</t>
  </si>
  <si>
    <t>18.478494624</t>
  </si>
  <si>
    <t>6.1956989247</t>
  </si>
  <si>
    <t>21.876828329</t>
  </si>
  <si>
    <t>7.2232486528</t>
  </si>
  <si>
    <t>26.944292237</t>
  </si>
  <si>
    <t>6.9589041096</t>
  </si>
  <si>
    <t>31.962962963</t>
  </si>
  <si>
    <t>7.8468468468</t>
  </si>
  <si>
    <t>36.946327684</t>
  </si>
  <si>
    <t>7.7556497175</t>
  </si>
  <si>
    <t>41.833333333</t>
  </si>
  <si>
    <t>7.9700374532</t>
  </si>
  <si>
    <t>46.798029557</t>
  </si>
  <si>
    <t>8.4334975369</t>
  </si>
  <si>
    <t>52.164794007</t>
  </si>
  <si>
    <t>12.794007491</t>
  </si>
  <si>
    <t>59.263610315</t>
  </si>
  <si>
    <t>14.58739255</t>
  </si>
  <si>
    <t>25.103509949</t>
  </si>
  <si>
    <t>7.0809300246</t>
  </si>
  <si>
    <t>45.817407758</t>
  </si>
  <si>
    <t>9.7488174078</t>
  </si>
  <si>
    <t>32.186788155</t>
  </si>
  <si>
    <t>9.0797266515</t>
  </si>
  <si>
    <t>27.366651313</t>
  </si>
  <si>
    <t>8.1391064026</t>
  </si>
  <si>
    <t>33.495138369</t>
  </si>
  <si>
    <t>8.3687359761</t>
  </si>
  <si>
    <t>35.902479339</t>
  </si>
  <si>
    <t>7.3024793388</t>
  </si>
  <si>
    <t>39.375198728</t>
  </si>
  <si>
    <t>7.5500794913</t>
  </si>
  <si>
    <t>31.530583215</t>
  </si>
  <si>
    <t>7.3044096728</t>
  </si>
  <si>
    <t>28.539469027</t>
  </si>
  <si>
    <t>8.3900884956</t>
  </si>
  <si>
    <t>33.297094658</t>
  </si>
  <si>
    <t>8.1293345829</t>
  </si>
  <si>
    <t>6.9371980676</t>
  </si>
  <si>
    <t>36.333333333</t>
  </si>
  <si>
    <t>36.965811966</t>
  </si>
  <si>
    <t>6.094017094</t>
  </si>
  <si>
    <t>34.701030928</t>
  </si>
  <si>
    <t>9.2783505155</t>
  </si>
  <si>
    <t>37.548387097</t>
  </si>
  <si>
    <t>7.0161290323</t>
  </si>
  <si>
    <t>40.072727273</t>
  </si>
  <si>
    <t>6.7090909091</t>
  </si>
  <si>
    <t>38.679012346</t>
  </si>
  <si>
    <t>7.5802469136</t>
  </si>
  <si>
    <t>41.022727273</t>
  </si>
  <si>
    <t>6.6818181818</t>
  </si>
  <si>
    <t>32.981260647</t>
  </si>
  <si>
    <t>7.4281658149</t>
  </si>
  <si>
    <t>31.813861386</t>
  </si>
  <si>
    <t>31.204907162</t>
  </si>
  <si>
    <t>2.4867374005</t>
  </si>
  <si>
    <t>30.918888259</t>
  </si>
  <si>
    <t>4.9455473625</t>
  </si>
  <si>
    <t>31.330902461</t>
  </si>
  <si>
    <t>7.8814949863</t>
  </si>
  <si>
    <t>31.463448276</t>
  </si>
  <si>
    <t>10.903448276</t>
  </si>
  <si>
    <t>34.713852376</t>
  </si>
  <si>
    <t>23.010111223</t>
  </si>
  <si>
    <t>31.447725837</t>
  </si>
  <si>
    <t>6.9453569172</t>
  </si>
  <si>
    <t>39.290196078</t>
  </si>
  <si>
    <t>32.564705882</t>
  </si>
  <si>
    <t>28.078947368</t>
  </si>
  <si>
    <t>7.5175438596</t>
  </si>
  <si>
    <t>27.826530612</t>
  </si>
  <si>
    <t>8.3724489796</t>
  </si>
  <si>
    <t>31.146616541</t>
  </si>
  <si>
    <t>7.4191729323</t>
  </si>
  <si>
    <t>27.619433198</t>
  </si>
  <si>
    <t>7.7206477733</t>
  </si>
  <si>
    <t>29.801324503</t>
  </si>
  <si>
    <t>7.3068432671</t>
  </si>
  <si>
    <t>33.557377049</t>
  </si>
  <si>
    <t>7.8827620467</t>
  </si>
  <si>
    <t>32.884773663</t>
  </si>
  <si>
    <t>8.2283950617</t>
  </si>
  <si>
    <t>30.070588235</t>
  </si>
  <si>
    <t>7.2</t>
  </si>
  <si>
    <t>29.782608696</t>
  </si>
  <si>
    <t>8.7826086957</t>
  </si>
  <si>
    <t>25.523809524</t>
  </si>
  <si>
    <t>8.8095238095</t>
  </si>
  <si>
    <t>31.391891892</t>
  </si>
  <si>
    <t>6.4189189189</t>
  </si>
  <si>
    <t>31.132701422</t>
  </si>
  <si>
    <t>8.1469194313</t>
  </si>
  <si>
    <t>34.843657817</t>
  </si>
  <si>
    <t>8.2448377581</t>
  </si>
  <si>
    <t>28.834224599</t>
  </si>
  <si>
    <t>7.6737967914</t>
  </si>
  <si>
    <t>32.247838617</t>
  </si>
  <si>
    <t>9.0951008646</t>
  </si>
  <si>
    <t>32.224226804</t>
  </si>
  <si>
    <t>8.2963917526</t>
  </si>
  <si>
    <t>7.6801470588</t>
  </si>
  <si>
    <t>30.184765925</t>
  </si>
  <si>
    <t>7.0518035303</t>
  </si>
  <si>
    <t>40.833333333</t>
  </si>
  <si>
    <t>17.203252033</t>
  </si>
  <si>
    <t>35.261306533</t>
  </si>
  <si>
    <t>7.2613065327</t>
  </si>
  <si>
    <t>37.4765625</t>
  </si>
  <si>
    <t>11.9109375</t>
  </si>
  <si>
    <t>33.352941176</t>
  </si>
  <si>
    <t>4.9411764706</t>
  </si>
  <si>
    <t>32.391271251</t>
  </si>
  <si>
    <t>7.7815275311</t>
  </si>
  <si>
    <t>30.78924576</t>
  </si>
  <si>
    <t>8.0696499459</t>
  </si>
  <si>
    <t>18.473015873</t>
  </si>
  <si>
    <t>6.326984127</t>
  </si>
  <si>
    <t>21.8650261</t>
  </si>
  <si>
    <t>7.1483967189</t>
  </si>
  <si>
    <t>26.961572833</t>
  </si>
  <si>
    <t>7.0482573727</t>
  </si>
  <si>
    <t>31.985059761</t>
  </si>
  <si>
    <t>8.1354581673</t>
  </si>
  <si>
    <t>36.96039604</t>
  </si>
  <si>
    <t>7.4257425743</t>
  </si>
  <si>
    <t>41.848648649</t>
  </si>
  <si>
    <t>7.8666666667</t>
  </si>
  <si>
    <t>46.788968825</t>
  </si>
  <si>
    <t>7.7505995204</t>
  </si>
  <si>
    <t>52.109433962</t>
  </si>
  <si>
    <t>12.743396226</t>
  </si>
  <si>
    <t>59.144846797</t>
  </si>
  <si>
    <t>14.437325905</t>
  </si>
  <si>
    <t>25.071522598</t>
  </si>
  <si>
    <t>7.1741992102</t>
  </si>
  <si>
    <t>45.819405757</t>
  </si>
  <si>
    <t>9.4373259053</t>
  </si>
  <si>
    <t>32.072687225</t>
  </si>
  <si>
    <t>9.3039647577</t>
  </si>
  <si>
    <t>27.247497725</t>
  </si>
  <si>
    <t>8.1824385805</t>
  </si>
  <si>
    <t>33.516411379</t>
  </si>
  <si>
    <t>8.124726477</t>
  </si>
  <si>
    <t>35.688963211</t>
  </si>
  <si>
    <t>7.627090301</t>
  </si>
  <si>
    <t>39.558558559</t>
  </si>
  <si>
    <t>7.533033033</t>
  </si>
  <si>
    <t>31.495438596</t>
  </si>
  <si>
    <t>7.089122807</t>
  </si>
  <si>
    <t>8.4469486824</t>
  </si>
  <si>
    <t>33.089302326</t>
  </si>
  <si>
    <t>7.7460465116</t>
  </si>
  <si>
    <t>35.252336449</t>
  </si>
  <si>
    <t>7.8271028037</t>
  </si>
  <si>
    <t>35.75</t>
  </si>
  <si>
    <t>37.459677419</t>
  </si>
  <si>
    <t>6.4193548387</t>
  </si>
  <si>
    <t>35.112244898</t>
  </si>
  <si>
    <t>9.5408163265</t>
  </si>
  <si>
    <t>37.773913043</t>
  </si>
  <si>
    <t>6.8695652174</t>
  </si>
  <si>
    <t>41.183333333</t>
  </si>
  <si>
    <t>6.8166666667</t>
  </si>
  <si>
    <t>38.501858736</t>
  </si>
  <si>
    <t>7.2379182156</t>
  </si>
  <si>
    <t>41.191011236</t>
  </si>
  <si>
    <t>7.1123595506</t>
  </si>
  <si>
    <t>32.918539326</t>
  </si>
  <si>
    <t>7.3280898876</t>
  </si>
  <si>
    <t>31.794642857</t>
  </si>
  <si>
    <t>31.064690027</t>
  </si>
  <si>
    <t>2.5188679245</t>
  </si>
  <si>
    <t>30.911062907</t>
  </si>
  <si>
    <t>4.9219088937</t>
  </si>
  <si>
    <t>31.329238329</t>
  </si>
  <si>
    <t>7.8722358722</t>
  </si>
  <si>
    <t>31.588235294</t>
  </si>
  <si>
    <t>10.938562092</t>
  </si>
  <si>
    <t>34.956842105</t>
  </si>
  <si>
    <t>22.932631579</t>
  </si>
  <si>
    <t>31.436405887</t>
  </si>
  <si>
    <t>7.0117738187</t>
  </si>
  <si>
    <t>39.101167315</t>
  </si>
  <si>
    <t>30.221789883</t>
  </si>
  <si>
    <t>26.836538462</t>
  </si>
  <si>
    <t>7.0961538462</t>
  </si>
  <si>
    <t>27.602094241</t>
  </si>
  <si>
    <t>8.5759162304</t>
  </si>
  <si>
    <t>31.172794118</t>
  </si>
  <si>
    <t>7.0367647059</t>
  </si>
  <si>
    <t>27.486166008</t>
  </si>
  <si>
    <t>7.7786561265</t>
  </si>
  <si>
    <t>29.718468468</t>
  </si>
  <si>
    <t>7.731981982</t>
  </si>
  <si>
    <t>33.245093346</t>
  </si>
  <si>
    <t>7.7529918621</t>
  </si>
  <si>
    <t>33.075789474</t>
  </si>
  <si>
    <t>8.6947368421</t>
  </si>
  <si>
    <t>30.102564103</t>
  </si>
  <si>
    <t>7.858974359</t>
  </si>
  <si>
    <t>29.020408163</t>
  </si>
  <si>
    <t>8.7346938776</t>
  </si>
  <si>
    <t>24.736842105</t>
  </si>
  <si>
    <t>9.5263157895</t>
  </si>
  <si>
    <t>29.5</t>
  </si>
  <si>
    <t>7.3243243243</t>
  </si>
  <si>
    <t>31.371179039</t>
  </si>
  <si>
    <t>7.9301310044</t>
  </si>
  <si>
    <t>35.423398329</t>
  </si>
  <si>
    <t>8.1448467967</t>
  </si>
  <si>
    <t>29.120967742</t>
  </si>
  <si>
    <t>7.561827957</t>
  </si>
  <si>
    <t>32.33048433</t>
  </si>
  <si>
    <t>8.396011396</t>
  </si>
  <si>
    <t>32.589156627</t>
  </si>
  <si>
    <t>8.2144578313</t>
  </si>
  <si>
    <t>28.244</t>
  </si>
  <si>
    <t>8.016</t>
  </si>
  <si>
    <t>11</t>
  </si>
  <si>
    <t>30.136321195</t>
  </si>
  <si>
    <t>7.1314659197</t>
  </si>
  <si>
    <t>40.709401709</t>
  </si>
  <si>
    <t>18.786324786</t>
  </si>
  <si>
    <t>35.19047619</t>
  </si>
  <si>
    <t>7.2331691297</t>
  </si>
  <si>
    <t>37.267806268</t>
  </si>
  <si>
    <t>11.058404558</t>
  </si>
  <si>
    <t>34.736842105</t>
  </si>
  <si>
    <t>5.4736842105</t>
  </si>
  <si>
    <t>32.332257263</t>
  </si>
  <si>
    <t>7.8885026074</t>
  </si>
  <si>
    <t>30.759681881</t>
  </si>
  <si>
    <t>7.9840940526</t>
  </si>
  <si>
    <t>18.465979381</t>
  </si>
  <si>
    <t>6.3835051546</t>
  </si>
  <si>
    <t>21.83115942</t>
  </si>
  <si>
    <t>7.3666666667</t>
  </si>
  <si>
    <t>26.984509466</t>
  </si>
  <si>
    <t>6.7323580034</t>
  </si>
  <si>
    <t>8.1503330162</t>
  </si>
  <si>
    <t>37.001364256</t>
  </si>
  <si>
    <t>7.3697135061</t>
  </si>
  <si>
    <t>41.827288428</t>
  </si>
  <si>
    <t>7.6424870466</t>
  </si>
  <si>
    <t>46.770531401</t>
  </si>
  <si>
    <t>8.8212560386</t>
  </si>
  <si>
    <t>52.061068702</t>
  </si>
  <si>
    <t>12.469465649</t>
  </si>
  <si>
    <t>59.20923913</t>
  </si>
  <si>
    <t>14.576086957</t>
  </si>
  <si>
    <t>25.093803056</t>
  </si>
  <si>
    <t>7.1789049236</t>
  </si>
  <si>
    <t>45.725872225</t>
  </si>
  <si>
    <t>9.5287720888</t>
  </si>
  <si>
    <t>31.713375796</t>
  </si>
  <si>
    <t>8.7218683652</t>
  </si>
  <si>
    <t>27.184608541</t>
  </si>
  <si>
    <t>8.3291814947</t>
  </si>
  <si>
    <t>33.639044944</t>
  </si>
  <si>
    <t>8.3426966292</t>
  </si>
  <si>
    <t>35.83252818</t>
  </si>
  <si>
    <t>7.6473429952</t>
  </si>
  <si>
    <t>39.488921713</t>
  </si>
  <si>
    <t>7.2865583456</t>
  </si>
  <si>
    <t>31.274018945</t>
  </si>
  <si>
    <t>7.0791610284</t>
  </si>
  <si>
    <t>28.447902571</t>
  </si>
  <si>
    <t>8.5392422192</t>
  </si>
  <si>
    <t>33.124444444</t>
  </si>
  <si>
    <t>7.6853333333</t>
  </si>
  <si>
    <t>35.442922374</t>
  </si>
  <si>
    <t>8.4109589041</t>
  </si>
  <si>
    <t>34.4</t>
  </si>
  <si>
    <t>23.2</t>
  </si>
  <si>
    <t>37.325925926</t>
  </si>
  <si>
    <t>6.1481481481</t>
  </si>
  <si>
    <t>34.768421053</t>
  </si>
  <si>
    <t>9.6105263158</t>
  </si>
  <si>
    <t>38.196581197</t>
  </si>
  <si>
    <t>7.735042735</t>
  </si>
  <si>
    <t>41.928571429</t>
  </si>
  <si>
    <t>7.2142857143</t>
  </si>
  <si>
    <t>38.371841155</t>
  </si>
  <si>
    <t>6.7472924188</t>
  </si>
  <si>
    <t>40.153846154</t>
  </si>
  <si>
    <t>6.3076923077</t>
  </si>
  <si>
    <t>32.786760716</t>
  </si>
  <si>
    <t>7.3336950624</t>
  </si>
  <si>
    <t>32.34935305</t>
  </si>
  <si>
    <t>31.032846715</t>
  </si>
  <si>
    <t>2.5197080292</t>
  </si>
  <si>
    <t>31.047139831</t>
  </si>
  <si>
    <t>4.9131355932</t>
  </si>
  <si>
    <t>30.875273523</t>
  </si>
  <si>
    <t>7.8869438366</t>
  </si>
  <si>
    <t>31.562577447</t>
  </si>
  <si>
    <t>10.916976456</t>
  </si>
  <si>
    <t>34.739915074</t>
  </si>
  <si>
    <t>23.317409766</t>
  </si>
  <si>
    <t>31.402763178</t>
  </si>
  <si>
    <t>7.048355609</t>
  </si>
  <si>
    <t>38.646153846</t>
  </si>
  <si>
    <t>30.469230769</t>
  </si>
  <si>
    <t>26.611111111</t>
  </si>
  <si>
    <t>7.7685185185</t>
  </si>
  <si>
    <t>27.324742268</t>
  </si>
  <si>
    <t>8.1855670103</t>
  </si>
  <si>
    <t>31.444055944</t>
  </si>
  <si>
    <t>7.2255244755</t>
  </si>
  <si>
    <t>27.494163424</t>
  </si>
  <si>
    <t>7.906614786</t>
  </si>
  <si>
    <t>29.511777302</t>
  </si>
  <si>
    <t>7.6659528908</t>
  </si>
  <si>
    <t>33.33456733</t>
  </si>
  <si>
    <t>7.9079130032</t>
  </si>
  <si>
    <t>32.82970297</t>
  </si>
  <si>
    <t>8.2594059406</t>
  </si>
  <si>
    <t>30.951219512</t>
  </si>
  <si>
    <t>8.5365853659</t>
  </si>
  <si>
    <t>28.054545455</t>
  </si>
  <si>
    <t>10.117647059</t>
  </si>
  <si>
    <t>29.173333333</t>
  </si>
  <si>
    <t>7.1866666667</t>
  </si>
  <si>
    <t>31.803738318</t>
  </si>
  <si>
    <t>8.4813084112</t>
  </si>
  <si>
    <t>34.723577236</t>
  </si>
  <si>
    <t>7.6449864499</t>
  </si>
  <si>
    <t>29.054973822</t>
  </si>
  <si>
    <t>7.5968586387</t>
  </si>
  <si>
    <t>32.364705882</t>
  </si>
  <si>
    <t>7.7176470588</t>
  </si>
  <si>
    <t>32.204225352</t>
  </si>
  <si>
    <t>8.3920187793</t>
  </si>
  <si>
    <t>28.426415094</t>
  </si>
  <si>
    <t>8.2301886792</t>
  </si>
  <si>
    <t>37</t>
  </si>
  <si>
    <t>3.75</t>
  </si>
  <si>
    <t>30.051363467</t>
  </si>
  <si>
    <t>7.199850579</t>
  </si>
  <si>
    <t>41.52173913</t>
  </si>
  <si>
    <t>19.143478261</t>
  </si>
  <si>
    <t>34.96400626</t>
  </si>
  <si>
    <t>7.06885759</t>
  </si>
  <si>
    <t>37.271676301</t>
  </si>
  <si>
    <t>10.082369942</t>
  </si>
  <si>
    <t>34.705882353</t>
  </si>
  <si>
    <t>4.3529411765</t>
  </si>
  <si>
    <t>32.297324331</t>
  </si>
  <si>
    <t>7.8617154289</t>
  </si>
  <si>
    <t>30.689396522</t>
  </si>
  <si>
    <t>7.8690760314</t>
  </si>
  <si>
    <t>18.470941884</t>
  </si>
  <si>
    <t>6.4418837675</t>
  </si>
  <si>
    <t>21.878349022</t>
  </si>
  <si>
    <t>7.2541636495</t>
  </si>
  <si>
    <t>26.972149695</t>
  </si>
  <si>
    <t>6.9007832898</t>
  </si>
  <si>
    <t>31.984834123</t>
  </si>
  <si>
    <t>8.0483412322</t>
  </si>
  <si>
    <t>37.023545706</t>
  </si>
  <si>
    <t>7.2451523546</t>
  </si>
  <si>
    <t>41.821848739</t>
  </si>
  <si>
    <t>7.4605042017</t>
  </si>
  <si>
    <t>46.728855721</t>
  </si>
  <si>
    <t>8.0248756219</t>
  </si>
  <si>
    <t>51.90530303</t>
  </si>
  <si>
    <t>12.96969697</t>
  </si>
  <si>
    <t>59.243169399</t>
  </si>
  <si>
    <t>14.568306011</t>
  </si>
  <si>
    <t>25.033488766</t>
  </si>
  <si>
    <t>7.1771937262</t>
  </si>
  <si>
    <t>45.646341463</t>
  </si>
  <si>
    <t>9.330171635</t>
  </si>
  <si>
    <t>31.664</t>
  </si>
  <si>
    <t>8.374</t>
  </si>
  <si>
    <t>27.099504728</t>
  </si>
  <si>
    <t>8.2440342188</t>
  </si>
  <si>
    <t>33.596330275</t>
  </si>
  <si>
    <t>8.4784756528</t>
  </si>
  <si>
    <t>36.095623987</t>
  </si>
  <si>
    <t>7.5964343598</t>
  </si>
  <si>
    <t>39.646084337</t>
  </si>
  <si>
    <t>7.2545180723</t>
  </si>
  <si>
    <t>31.029081295</t>
  </si>
  <si>
    <t>6.9424983477</t>
  </si>
  <si>
    <t>28.488207547</t>
  </si>
  <si>
    <t>8.4754043127</t>
  </si>
  <si>
    <t>32.906360424</t>
  </si>
  <si>
    <t>7.8286219081</t>
  </si>
  <si>
    <t>35.676767677</t>
  </si>
  <si>
    <t>8.0757575758</t>
  </si>
  <si>
    <t>34.666666667</t>
  </si>
  <si>
    <t>33.333333333</t>
  </si>
  <si>
    <t>38.114285714</t>
  </si>
  <si>
    <t>6.2</t>
  </si>
  <si>
    <t>35.255319149</t>
  </si>
  <si>
    <t>9.5106382979</t>
  </si>
  <si>
    <t>38.392857143</t>
  </si>
  <si>
    <t>7.5803571429</t>
  </si>
  <si>
    <t>42.375</t>
  </si>
  <si>
    <t>7.4285714286</t>
  </si>
  <si>
    <t>38.780769231</t>
  </si>
  <si>
    <t>39.934065934</t>
  </si>
  <si>
    <t>6.1538461538</t>
  </si>
  <si>
    <t>32.565495208</t>
  </si>
  <si>
    <t>7.1331203408</t>
  </si>
  <si>
    <t>31.593971631</t>
  </si>
  <si>
    <t>31.355769231</t>
  </si>
  <si>
    <t>2.474852071</t>
  </si>
  <si>
    <t>30.834777898</t>
  </si>
  <si>
    <t>4.9669555796</t>
  </si>
  <si>
    <t>30.939942113</t>
  </si>
  <si>
    <t>7.9507959479</t>
  </si>
  <si>
    <t>31.478009259</t>
  </si>
  <si>
    <t>10.868055556</t>
  </si>
  <si>
    <t>34.718614719</t>
  </si>
  <si>
    <t>22.794372294</t>
  </si>
  <si>
    <t>31.345935445</t>
  </si>
  <si>
    <t>7.0789001793</t>
  </si>
  <si>
    <t>39.175</t>
  </si>
  <si>
    <t>29.779166667</t>
  </si>
  <si>
    <t>27.435643564</t>
  </si>
  <si>
    <t>7.5841584158</t>
  </si>
  <si>
    <t>26.783505155</t>
  </si>
  <si>
    <t>7.4742268041</t>
  </si>
  <si>
    <t>31.359570662</t>
  </si>
  <si>
    <t>6.9248658318</t>
  </si>
  <si>
    <t>27.357142857</t>
  </si>
  <si>
    <t>7.6466165414</t>
  </si>
  <si>
    <t>29.913793103</t>
  </si>
  <si>
    <t>7.6659482759</t>
  </si>
  <si>
    <t>33.479470803</t>
  </si>
  <si>
    <t>7.9124087591</t>
  </si>
  <si>
    <t>32.47582205</t>
  </si>
  <si>
    <t>8.2785299807</t>
  </si>
  <si>
    <t>29.171428571</t>
  </si>
  <si>
    <t>7.7857142857</t>
  </si>
  <si>
    <t>28.547169811</t>
  </si>
  <si>
    <t>9.4339622642</t>
  </si>
  <si>
    <t>24.25</t>
  </si>
  <si>
    <t>28.261538462</t>
  </si>
  <si>
    <t>7.6153846154</t>
  </si>
  <si>
    <t>31.328502415</t>
  </si>
  <si>
    <t>8.1835748792</t>
  </si>
  <si>
    <t>7.6428571429</t>
  </si>
  <si>
    <t>29.326259947</t>
  </si>
  <si>
    <t>7.949602122</t>
  </si>
  <si>
    <t>32.10619469</t>
  </si>
  <si>
    <t>7.5309734513</t>
  </si>
  <si>
    <t>31.696</t>
  </si>
  <si>
    <t>8.4308571429</t>
  </si>
  <si>
    <t>28.646840149</t>
  </si>
  <si>
    <t>7.9293680297</t>
  </si>
  <si>
    <t>37.25</t>
  </si>
  <si>
    <t>4.75</t>
  </si>
  <si>
    <t>30.080907926</t>
  </si>
  <si>
    <t>7.3038623467</t>
  </si>
  <si>
    <t>41.569565217</t>
  </si>
  <si>
    <t>17.317391304</t>
  </si>
  <si>
    <t>35.041297935</t>
  </si>
  <si>
    <t>7.3938053097</t>
  </si>
  <si>
    <t>37.504098361</t>
  </si>
  <si>
    <t>10.848360656</t>
  </si>
  <si>
    <t>34.8125</t>
  </si>
  <si>
    <t>5.1875</t>
  </si>
  <si>
    <t>32.315879201</t>
  </si>
  <si>
    <t>7.9391134925</t>
  </si>
  <si>
    <t>30.856953203</t>
  </si>
  <si>
    <t>8.0726850315</t>
  </si>
  <si>
    <t>18.457058243</t>
  </si>
  <si>
    <t>6.5370187562</t>
  </si>
  <si>
    <t>21.885533708</t>
  </si>
  <si>
    <t>7.4276685393</t>
  </si>
  <si>
    <t>26.937762826</t>
  </si>
  <si>
    <t>7.3179142136</t>
  </si>
  <si>
    <t>8.1023696682</t>
  </si>
  <si>
    <t>36.980689655</t>
  </si>
  <si>
    <t>7.3586206897</t>
  </si>
  <si>
    <t>41.868589744</t>
  </si>
  <si>
    <t>7.7532051282</t>
  </si>
  <si>
    <t>46.737588652</t>
  </si>
  <si>
    <t>8.3286052009</t>
  </si>
  <si>
    <t>51.906574394</t>
  </si>
  <si>
    <t>12.442906574</t>
  </si>
  <si>
    <t>59.198938992</t>
  </si>
  <si>
    <t>13.74270557</t>
  </si>
  <si>
    <t>25.002074258</t>
  </si>
  <si>
    <t>7.3640323584</t>
  </si>
  <si>
    <t>45.746736292</t>
  </si>
  <si>
    <t>9.3207136641</t>
  </si>
  <si>
    <t>32.21414914</t>
  </si>
  <si>
    <t>8.1242829828</t>
  </si>
  <si>
    <t>27.237759153</t>
  </si>
  <si>
    <t>8.496691663</t>
  </si>
  <si>
    <t>33.444972826</t>
  </si>
  <si>
    <t>8.5930706522</t>
  </si>
  <si>
    <t>36.343698854</t>
  </si>
  <si>
    <t>7.9296235679</t>
  </si>
  <si>
    <t>39.466763006</t>
  </si>
  <si>
    <t>7.0852601156</t>
  </si>
  <si>
    <t>31.092020592</t>
  </si>
  <si>
    <t>7.0868725869</t>
  </si>
  <si>
    <t>28.667865315</t>
  </si>
  <si>
    <t>8.6724419745</t>
  </si>
  <si>
    <t>32.874246339</t>
  </si>
  <si>
    <t>7.7459086994</t>
  </si>
  <si>
    <t>35.65</t>
  </si>
  <si>
    <t>9.27</t>
  </si>
  <si>
    <t>5.5</t>
  </si>
  <si>
    <t>38.121428571</t>
  </si>
  <si>
    <t>6.55</t>
  </si>
  <si>
    <t>35.085106383</t>
  </si>
  <si>
    <t>9.6489361702</t>
  </si>
  <si>
    <t>39.385964912</t>
  </si>
  <si>
    <t>42.152542373</t>
  </si>
  <si>
    <t>38.639097744</t>
  </si>
  <si>
    <t>6.6766917293</t>
  </si>
  <si>
    <t>39.791666667</t>
  </si>
  <si>
    <t>6.0208333333</t>
  </si>
  <si>
    <t>32.616701245</t>
  </si>
  <si>
    <t>7.2816390041</t>
  </si>
  <si>
    <t>31.399610136</t>
  </si>
  <si>
    <t>31.403028118</t>
  </si>
  <si>
    <t>2.4953136265</t>
  </si>
  <si>
    <t>31.009407858</t>
  </si>
  <si>
    <t>4.9845047039</t>
  </si>
  <si>
    <t>31.041299932</t>
  </si>
  <si>
    <t>7.9255247123</t>
  </si>
  <si>
    <t>31.465989848</t>
  </si>
  <si>
    <t>10.880203046</t>
  </si>
  <si>
    <t>34.864210526</t>
  </si>
  <si>
    <t>22.649473684</t>
  </si>
  <si>
    <t>31.443540183</t>
  </si>
  <si>
    <t>7.2147943613</t>
  </si>
  <si>
    <t>39.067226891</t>
  </si>
  <si>
    <t>30.571428571</t>
  </si>
  <si>
    <t>28.568627451</t>
  </si>
  <si>
    <t>27.580645161</t>
  </si>
  <si>
    <t>8.3064516129</t>
  </si>
  <si>
    <t>31.724709784</t>
  </si>
  <si>
    <t>6.8656716418</t>
  </si>
  <si>
    <t>27.465949821</t>
  </si>
  <si>
    <t>7.7419354839</t>
  </si>
  <si>
    <t>30.066805846</t>
  </si>
  <si>
    <t>7.7954070981</t>
  </si>
  <si>
    <t>33.548913043</t>
  </si>
  <si>
    <t>8.1748188406</t>
  </si>
  <si>
    <t>32.745886654</t>
  </si>
  <si>
    <t>8.4606946984</t>
  </si>
  <si>
    <t>8.4133333333</t>
  </si>
  <si>
    <t>29.333333333</t>
  </si>
  <si>
    <t>24.133333333</t>
  </si>
  <si>
    <t>8.2666666667</t>
  </si>
  <si>
    <t>28.308823529</t>
  </si>
  <si>
    <t>7.3382352941</t>
  </si>
  <si>
    <t>31.073059361</t>
  </si>
  <si>
    <t>7.8310502283</t>
  </si>
  <si>
    <t>34.659685864</t>
  </si>
  <si>
    <t>7.7696335079</t>
  </si>
  <si>
    <t>28.889204545</t>
  </si>
  <si>
    <t>32.069252078</t>
  </si>
  <si>
    <t>7.783933518</t>
  </si>
  <si>
    <t>31.504405286</t>
  </si>
  <si>
    <t>8.3039647577</t>
  </si>
  <si>
    <t>28.383275261</t>
  </si>
  <si>
    <t>8.0418118467</t>
  </si>
  <si>
    <t>30.057424696</t>
  </si>
  <si>
    <t>7.347895015</t>
  </si>
  <si>
    <t>40.367768595</t>
  </si>
  <si>
    <t>15.297520661</t>
  </si>
  <si>
    <t>35.100929615</t>
  </si>
  <si>
    <t>7.4236387782</t>
  </si>
  <si>
    <t>37.770685579</t>
  </si>
  <si>
    <t>11.271867612</t>
  </si>
  <si>
    <t>32.444444444</t>
  </si>
  <si>
    <t>5.8888888889</t>
  </si>
  <si>
    <t>32.324696545</t>
  </si>
  <si>
    <t>7.9677871148</t>
  </si>
  <si>
    <t>31.025522755</t>
  </si>
  <si>
    <t>8.1531365314</t>
  </si>
  <si>
    <t>18.464083176</t>
  </si>
  <si>
    <t>6.5831758034</t>
  </si>
  <si>
    <t>21.918900804</t>
  </si>
  <si>
    <t>7.6387399464</t>
  </si>
  <si>
    <t>26.954869359</t>
  </si>
  <si>
    <t>7.3436262866</t>
  </si>
  <si>
    <t>32.008211679</t>
  </si>
  <si>
    <t>8.1304744526</t>
  </si>
  <si>
    <t>36.949569496</t>
  </si>
  <si>
    <t>7.5965559656</t>
  </si>
  <si>
    <t>41.856927711</t>
  </si>
  <si>
    <t>8.046686747</t>
  </si>
  <si>
    <t>46.691441441</t>
  </si>
  <si>
    <t>8.5698198198</t>
  </si>
  <si>
    <t>51.934169279</t>
  </si>
  <si>
    <t>11.347962382</t>
  </si>
  <si>
    <t>59.121447028</t>
  </si>
  <si>
    <t>13.322997416</t>
  </si>
  <si>
    <t>25.058719212</t>
  </si>
  <si>
    <t>7.4667980296</t>
  </si>
  <si>
    <t>45.591629419</t>
  </si>
  <si>
    <t>9.2458350264</t>
  </si>
  <si>
    <t>32.648054146</t>
  </si>
  <si>
    <t>8.1945854484</t>
  </si>
  <si>
    <t>27.191163976</t>
  </si>
  <si>
    <t>8.520815633</t>
  </si>
  <si>
    <t>33.350574713</t>
  </si>
  <si>
    <t>8.5977011494</t>
  </si>
  <si>
    <t>36.422776911</t>
  </si>
  <si>
    <t>8.0889235569</t>
  </si>
  <si>
    <t>39.377899045</t>
  </si>
  <si>
    <t>7.0095497954</t>
  </si>
  <si>
    <t>31.273773471</t>
  </si>
  <si>
    <t>7.2440944882</t>
  </si>
  <si>
    <t>28.800433839</t>
  </si>
  <si>
    <t>8.6712116517</t>
  </si>
  <si>
    <t>32.6875</t>
  </si>
  <si>
    <t>7.8036858974</t>
  </si>
  <si>
    <t>35.796208531</t>
  </si>
  <si>
    <t>9.4312796209</t>
  </si>
  <si>
    <t>40</t>
  </si>
  <si>
    <t>4.6666666667</t>
  </si>
  <si>
    <t>6.7714285714</t>
  </si>
  <si>
    <t>35.474747475</t>
  </si>
  <si>
    <t>9.6565656566</t>
  </si>
  <si>
    <t>39.713114754</t>
  </si>
  <si>
    <t>7.7049180328</t>
  </si>
  <si>
    <t>41.803278689</t>
  </si>
  <si>
    <t>7.7704918033</t>
  </si>
  <si>
    <t>38.700729927</t>
  </si>
  <si>
    <t>6.8868613139</t>
  </si>
  <si>
    <t>39.862745098</t>
  </si>
  <si>
    <t>5.7156862745</t>
  </si>
  <si>
    <t>32.699365544</t>
  </si>
  <si>
    <t>7.3865300146</t>
  </si>
  <si>
    <t>31.484573503</t>
  </si>
  <si>
    <t>31.181440443</t>
  </si>
  <si>
    <t>2.4930747922</t>
  </si>
  <si>
    <t>31.191675794</t>
  </si>
  <si>
    <t>4.9715224535</t>
  </si>
  <si>
    <t>31.469811321</t>
  </si>
  <si>
    <t>7.9308176101</t>
  </si>
  <si>
    <t>31.388384755</t>
  </si>
  <si>
    <t>10.879310345</t>
  </si>
  <si>
    <t>34.620723363</t>
  </si>
  <si>
    <t>22.306940371</t>
  </si>
  <si>
    <t>31.543639868</t>
  </si>
  <si>
    <t>7.2619768722</t>
  </si>
  <si>
    <t>37.650735294</t>
  </si>
  <si>
    <t>29.033088235</t>
  </si>
  <si>
    <t>28.153225806</t>
  </si>
  <si>
    <t>7.9274193548</t>
  </si>
  <si>
    <t>27.862944162</t>
  </si>
  <si>
    <t>7.6903553299</t>
  </si>
  <si>
    <t>32.097222222</t>
  </si>
  <si>
    <t>7.0216049383</t>
  </si>
  <si>
    <t>27.280701754</t>
  </si>
  <si>
    <t>8.0315789474</t>
  </si>
  <si>
    <t>30.575</t>
  </si>
  <si>
    <t>8.1</t>
  </si>
  <si>
    <t>33.529592284</t>
  </si>
  <si>
    <t>8.2091188075</t>
  </si>
  <si>
    <t>32.729349736</t>
  </si>
  <si>
    <t>8.985940246</t>
  </si>
  <si>
    <t>29.182926829</t>
  </si>
  <si>
    <t>8.5731707317</t>
  </si>
  <si>
    <t>28.891304348</t>
  </si>
  <si>
    <t>11.782608696</t>
  </si>
  <si>
    <t>25.090909091</t>
  </si>
  <si>
    <t>28.40625</t>
  </si>
  <si>
    <t>6.859375</t>
  </si>
  <si>
    <t>31.213973799</t>
  </si>
  <si>
    <t>8.327510917</t>
  </si>
  <si>
    <t>34.48241206</t>
  </si>
  <si>
    <t>7.8592964824</t>
  </si>
  <si>
    <t>29.196185286</t>
  </si>
  <si>
    <t>7.4223433243</t>
  </si>
  <si>
    <t>32.4725</t>
  </si>
  <si>
    <t>8.35</t>
  </si>
  <si>
    <t>31.270576132</t>
  </si>
  <si>
    <t>7.616255144</t>
  </si>
  <si>
    <t>29.187683284</t>
  </si>
  <si>
    <t>8.706744868</t>
  </si>
  <si>
    <t>Programme objectif emploi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</si>
</sst>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b/>
      <u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0" xfId="0" applyNumberFormat="1"/>
    <xf numFmtId="2" fontId="0" fillId="0" borderId="0" xfId="0" applyNumberFormat="1"/>
    <xf numFmtId="0" fontId="3" fillId="0" borderId="0" xfId="0" applyFont="1"/>
    <xf numFmtId="0" fontId="4" fillId="0" borderId="0" xfId="0" applyFont="1"/>
    <xf numFmtId="0" fontId="2" fillId="0" borderId="0" xfId="1"/>
    <xf numFmtId="0" fontId="0" fillId="0" borderId="0" xfId="0" applyAlignment="1">
      <alignment wrapText="1"/>
    </xf>
    <xf numFmtId="0" fontId="0" fillId="0" borderId="0" xfId="0" applyNumberFormat="1"/>
  </cellXfs>
  <cellStyles count="2">
    <cellStyle name="Lien hypertexte" xfId="1" builtinId="8"/>
    <cellStyle name="Normal" xfId="0" builtinId="0"/>
  </cellStyles>
  <dxfs count="10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9D93254-7ADD-4663-8CA8-DEAEFAC8B246}" name="oe_adultes_202408" displayName="oe_adultes_202408" ref="A1:J62" totalsRowShown="0">
  <autoFilter ref="A1:J62" xr:uid="{49D93254-7ADD-4663-8CA8-DEAEFAC8B246}"/>
  <tableColumns count="10">
    <tableColumn id="1" xr3:uid="{E05E739D-33A0-4D57-9B45-AC4872E94F92}" name="Caracteristique" dataDxfId="11"/>
    <tableColumn id="2" xr3:uid="{4EB6AFDD-7385-4928-95FA-B47A99390034}" name="Valeur" dataDxfId="10"/>
    <tableColumn id="10" xr3:uid="{C59B0A0C-6C0C-4734-BE0C-264F3B7DE372}" name="Total (H+F)" dataDxfId="7">
      <calculatedColumnFormula>oe_adultes_202408[[#This Row],[Femmes]]+oe_adultes_202408[[#This Row],[Hommes]]</calculatedColumnFormula>
    </tableColumn>
    <tableColumn id="3" xr3:uid="{23CDA22E-940E-4B48-B982-9EB5C48BB418}" name="NHC_moins_5ans"/>
    <tableColumn id="4" xr3:uid="{DF2283BA-6A50-44AB-8A37-90715B0242AF}" name="NHC_5ans_et_plus"/>
    <tableColumn id="5" xr3:uid="{AB76A254-A7EA-4ED5-AA2B-6094FC9F39A3}" name="Femmes"/>
    <tableColumn id="6" xr3:uid="{366A11AA-67EC-4175-9E01-9723E8171E71}" name="Hommes"/>
    <tableColumn id="7" xr3:uid="{9CB6EF96-2684-49A0-AFF4-7C057911376E}" name="Moins_de_25ans"/>
    <tableColumn id="8" xr3:uid="{1A3A46A3-E2AB-4E74-A4F4-659ED6C79508}" name="Age_moyen" dataDxfId="9"/>
    <tableColumn id="9" xr3:uid="{AE7DAF69-F07A-4334-8DF4-3F58F80EF956}" name="Duree_cumul_moyenne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FDC0180-EE48-488F-8F19-39B7B4A10AC7}" name="oe_adultes_202407" displayName="oe_adultes_202407" ref="A1:J61" totalsRowShown="0">
  <autoFilter ref="A1:J61" xr:uid="{6FDC0180-EE48-488F-8F19-39B7B4A10AC7}"/>
  <tableColumns count="10">
    <tableColumn id="1" xr3:uid="{73708AFA-6E7D-4CA7-8857-96942ED78D36}" name="Caracteristique" dataDxfId="15"/>
    <tableColumn id="2" xr3:uid="{FDFA41AE-7F78-4718-B84D-4C59799746F0}" name="Valeur" dataDxfId="14"/>
    <tableColumn id="10" xr3:uid="{037BB20E-7B9E-4BE5-8C00-07916E520665}" name="Total (H+F)" dataDxfId="6">
      <calculatedColumnFormula>oe_adultes_202407[[#This Row],[Femmes]]+oe_adultes_202407[[#This Row],[Hommes]]</calculatedColumnFormula>
    </tableColumn>
    <tableColumn id="3" xr3:uid="{0AA27AA1-221C-4881-B1C7-DE9B2F5AC37A}" name="NHC_moins_5ans"/>
    <tableColumn id="4" xr3:uid="{71FB1D29-4E62-4DFA-80C3-CC28660FE47A}" name="NHC_5ans_et_plus"/>
    <tableColumn id="5" xr3:uid="{7EF60808-F3A6-4AD4-8B29-C56DEBD9850C}" name="Femmes"/>
    <tableColumn id="6" xr3:uid="{06EF9258-698C-4DB6-A226-10A69798AEAB}" name="Hommes"/>
    <tableColumn id="7" xr3:uid="{68D7D6F1-895E-452F-8D2A-94980746B3EB}" name="Moins_de_25ans"/>
    <tableColumn id="8" xr3:uid="{96849627-659D-4E33-8923-D0B3D2457B2F}" name="Age_moyen" dataDxfId="13"/>
    <tableColumn id="9" xr3:uid="{F1D70DE8-0015-42FE-8031-C572F06B973F}" name="Duree_cumul_moyenne" dataDxf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9593691-0FDA-462F-94EC-04E8056832C8}" name="oe_adultes_202406" displayName="oe_adultes_202406" ref="A1:J62" totalsRowShown="0">
  <autoFilter ref="A1:J62" xr:uid="{D9593691-0FDA-462F-94EC-04E8056832C8}"/>
  <tableColumns count="10">
    <tableColumn id="1" xr3:uid="{233414BF-456B-4F53-BC78-67B34C02B617}" name="Caracteristique" dataDxfId="19"/>
    <tableColumn id="2" xr3:uid="{AD7B76B9-5D99-4FEA-BD8C-2880E06B245B}" name="Valeur" dataDxfId="18"/>
    <tableColumn id="10" xr3:uid="{F0712A15-1FB2-4CAC-AED7-43199B3EE68A}" name="Total (H+F)" dataDxfId="5">
      <calculatedColumnFormula>oe_adultes_202406[[#This Row],[Femmes]]+oe_adultes_202406[[#This Row],[Hommes]]</calculatedColumnFormula>
    </tableColumn>
    <tableColumn id="3" xr3:uid="{D4C4654F-EFEC-4C12-8DDF-9D5C41F148D3}" name="NHC_moins_5ans"/>
    <tableColumn id="4" xr3:uid="{CE7710A8-5136-4DF8-9344-4C8F1228A6BB}" name="NHC_5ans_et_plus"/>
    <tableColumn id="5" xr3:uid="{A354B8D3-F300-418D-9E4B-FDAE2A55973A}" name="Femmes"/>
    <tableColumn id="6" xr3:uid="{AED28E98-7951-4B25-BC5D-9E5F1769AB1D}" name="Hommes"/>
    <tableColumn id="7" xr3:uid="{019B4A2F-7A17-46F3-9E55-64703D90E49F}" name="Moins_de_25ans"/>
    <tableColumn id="8" xr3:uid="{E4300DA4-7ADE-45FD-B965-5145E160AABD}" name="Age_moyen" dataDxfId="17"/>
    <tableColumn id="9" xr3:uid="{29ACCD9B-29DA-41FB-9861-E41964872891}" name="Duree_cumul_moyenne" dataDxfId="1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92B3594-F821-472F-9AB4-D63A9B4E18C0}" name="oe_adultes_202405" displayName="oe_adultes_202405" ref="A1:J62" totalsRowShown="0">
  <autoFilter ref="A1:J62" xr:uid="{292B3594-F821-472F-9AB4-D63A9B4E18C0}"/>
  <tableColumns count="10">
    <tableColumn id="1" xr3:uid="{AFC17D73-901D-43E9-B442-4B54552B6911}" name="Caracteristique" dataDxfId="23"/>
    <tableColumn id="2" xr3:uid="{59AF5020-C04D-4385-849C-0EF8BD2C64BD}" name="Valeur" dataDxfId="22"/>
    <tableColumn id="10" xr3:uid="{9C814C77-B5A5-46E6-A13D-A7A6923282C8}" name="Total (H+F)" dataDxfId="4">
      <calculatedColumnFormula>oe_adultes_202405[[#This Row],[Femmes]]+oe_adultes_202405[[#This Row],[Hommes]]</calculatedColumnFormula>
    </tableColumn>
    <tableColumn id="3" xr3:uid="{EC5A237A-336A-4CB1-8C78-C44E786D9802}" name="NHC_moins_5ans"/>
    <tableColumn id="4" xr3:uid="{4C0B0A1E-ED0A-4123-99BF-4A0266ECE855}" name="NHC_5ans_et_plus"/>
    <tableColumn id="5" xr3:uid="{2D0DE844-0E66-42C7-AB7C-A8C58AE63FED}" name="Femmes"/>
    <tableColumn id="6" xr3:uid="{A56EF809-A20E-4F5F-ADA2-B090F1E54EE6}" name="Hommes"/>
    <tableColumn id="7" xr3:uid="{B04A0133-22D2-41E3-AC42-3B8135163483}" name="Moins_de_25ans"/>
    <tableColumn id="8" xr3:uid="{99CF40AE-D4AE-4E37-9122-09723FC47C4A}" name="Age_moyen" dataDxfId="21"/>
    <tableColumn id="9" xr3:uid="{A518AA25-21B7-4E20-ADA5-F3BE5E645036}" name="Duree_cumul_moyenne" dataDxfId="2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F0E4802-B5E0-4042-80D9-70DA3AF27FA3}" name="oe_adultes_202404" displayName="oe_adultes_202404" ref="A1:J62" totalsRowShown="0">
  <autoFilter ref="A1:J62" xr:uid="{0F0E4802-B5E0-4042-80D9-70DA3AF27FA3}"/>
  <tableColumns count="10">
    <tableColumn id="1" xr3:uid="{C6851CE5-185D-4DA0-87C4-4015C07BD727}" name="Caracteristique" dataDxfId="27"/>
    <tableColumn id="2" xr3:uid="{6751D87B-9781-4A93-804D-B66FF0E4CCA6}" name="Valeur" dataDxfId="26"/>
    <tableColumn id="10" xr3:uid="{49B781EE-966F-4B36-9286-A39A8FF90E18}" name="Total (H+F)" dataDxfId="3">
      <calculatedColumnFormula>oe_adultes_202404[[#This Row],[Femmes]]+oe_adultes_202404[[#This Row],[Hommes]]</calculatedColumnFormula>
    </tableColumn>
    <tableColumn id="3" xr3:uid="{116AD77A-FCA6-4F09-8BC0-C2B3D037D2E8}" name="NHC_moins_5ans"/>
    <tableColumn id="4" xr3:uid="{F634E473-6696-4BE4-8432-DC7CB5FBD0C8}" name="NHC_5ans_et_plus"/>
    <tableColumn id="5" xr3:uid="{01E9663C-FC8C-4A81-A4F0-5710BA861F67}" name="Femmes"/>
    <tableColumn id="6" xr3:uid="{32D0684F-3332-4A99-AC1D-EFE9D6D20199}" name="Hommes"/>
    <tableColumn id="7" xr3:uid="{87BECBBB-A33A-4EBF-AE21-673ADBCC52CD}" name="Moins_de_25ans"/>
    <tableColumn id="8" xr3:uid="{43ABCBD6-BB7F-45F0-88F4-8C23E29E8C15}" name="Age_moyen" dataDxfId="25"/>
    <tableColumn id="9" xr3:uid="{2393EA2C-8F3E-4F47-986E-2FBA3ABD3D1E}" name="Duree_cumul_moyenne" dataDxfId="2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F2E60D-C331-4655-AA2E-96A91777CB9B}" name="oe_adultes_202403" displayName="oe_adultes_202403" ref="A1:J62" totalsRowShown="0">
  <autoFilter ref="A1:J62" xr:uid="{43F2E60D-C331-4655-AA2E-96A91777CB9B}"/>
  <tableColumns count="10">
    <tableColumn id="1" xr3:uid="{F013A27C-C979-4BE6-B668-BA6F83B425FD}" name="Caracteristique" dataDxfId="31"/>
    <tableColumn id="2" xr3:uid="{0319D4E1-9D2E-4BD3-A135-66077A2EA607}" name="Valeur" dataDxfId="30"/>
    <tableColumn id="10" xr3:uid="{9DC7FA05-B3DF-4A82-9314-FF4952C090C2}" name="Total (H+F)" dataDxfId="2">
      <calculatedColumnFormula>oe_adultes_202403[[#This Row],[Femmes]]+oe_adultes_202403[[#This Row],[Hommes]]</calculatedColumnFormula>
    </tableColumn>
    <tableColumn id="3" xr3:uid="{8F055655-6332-4663-899B-4245662DA1BA}" name="NHC_moins_5ans"/>
    <tableColumn id="4" xr3:uid="{536BB61D-3EAD-4AC0-B1EA-387607318328}" name="NHC_5ans_et_plus"/>
    <tableColumn id="5" xr3:uid="{4EB881CD-C04C-4F03-A9E7-03CDE32D9F5B}" name="Femmes"/>
    <tableColumn id="6" xr3:uid="{3E45EB71-6B84-441C-B88B-B402486537AD}" name="Hommes"/>
    <tableColumn id="7" xr3:uid="{4C03A9E5-2D31-4422-9ACB-A805E6C29E93}" name="Moins_de_25ans"/>
    <tableColumn id="8" xr3:uid="{918D7E85-CC75-4109-B289-9641D5E0AD43}" name="Age_moyen" dataDxfId="29"/>
    <tableColumn id="9" xr3:uid="{30CEF3B2-C5E0-44B6-AC37-9F94C98BBCCF}" name="Duree_cumul_moyenne" dataDxfId="2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B5D0D3-4B9E-4907-8063-69538A35930E}" name="oe_adultes_202402" displayName="oe_adultes_202402" ref="A1:J62" totalsRowShown="0">
  <autoFilter ref="A1:J62" xr:uid="{DBB5D0D3-4B9E-4907-8063-69538A35930E}"/>
  <tableColumns count="10">
    <tableColumn id="1" xr3:uid="{24F345FF-29EA-4F68-9CA5-4358BBBF99BF}" name="Caracteristique" dataDxfId="35"/>
    <tableColumn id="2" xr3:uid="{35DFA95A-D9F0-4B40-8D2D-87519573DA71}" name="Valeur" dataDxfId="34"/>
    <tableColumn id="10" xr3:uid="{C4BBFBA2-E9C7-418E-A03A-4DD60E48E98F}" name="Total (H+F)" dataDxfId="1">
      <calculatedColumnFormula>oe_adultes_202402[[#This Row],[Femmes]]+oe_adultes_202402[[#This Row],[Hommes]]</calculatedColumnFormula>
    </tableColumn>
    <tableColumn id="3" xr3:uid="{3688E22D-5367-49B6-9C7F-21B32565C4FA}" name="NHC_moins_5ans"/>
    <tableColumn id="4" xr3:uid="{9355D9F5-648B-46FC-92CB-195DB83F94C4}" name="NHC_5ans_et_plus"/>
    <tableColumn id="5" xr3:uid="{C2CD4947-23A8-461B-B8CC-DCE91BECAC6A}" name="Femmes"/>
    <tableColumn id="6" xr3:uid="{41C33D77-9E2E-4CE5-95A6-6F7B6B9B7113}" name="Hommes"/>
    <tableColumn id="7" xr3:uid="{0FFB79E9-FF29-4F76-847F-422B2389395C}" name="Moins_de_25ans"/>
    <tableColumn id="8" xr3:uid="{006217EB-067A-4175-80B1-B8F242FA08AF}" name="Age_moyen" dataDxfId="33"/>
    <tableColumn id="9" xr3:uid="{21E0ED4C-24AF-435F-A06B-0F7CD82E5BA3}" name="Duree_cumul_moyenne" dataDxfId="3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89EF00-E4E8-43F1-983C-F3E3F6ED31DF}" name="oe_adultes_202401" displayName="oe_adultes_202401" ref="A1:J62" totalsRowShown="0">
  <autoFilter ref="A1:J62" xr:uid="{2B89EF00-E4E8-43F1-983C-F3E3F6ED31DF}"/>
  <tableColumns count="10">
    <tableColumn id="1" xr3:uid="{A04FDC45-1E82-47E2-B5CA-5CC84DA03968}" name="Caracteristique" dataDxfId="39"/>
    <tableColumn id="2" xr3:uid="{BC527AB7-3108-4E71-A75E-632CE9E0B5C7}" name="Valeur" dataDxfId="38"/>
    <tableColumn id="10" xr3:uid="{AA25BA4C-A05D-4CE4-A0B0-FF3E468797DF}" name="Total (H+F)" dataDxfId="0">
      <calculatedColumnFormula>oe_adultes_202401[[#This Row],[Femmes]]+oe_adultes_202401[[#This Row],[Hommes]]</calculatedColumnFormula>
    </tableColumn>
    <tableColumn id="3" xr3:uid="{FAD05539-4A43-4C96-BA63-00FBA48615F0}" name="NHC_moins_5ans"/>
    <tableColumn id="4" xr3:uid="{B81C449D-4E8D-45A1-8853-59C5857E9B55}" name="NHC_5ans_et_plus"/>
    <tableColumn id="5" xr3:uid="{56EBD590-2C87-48D0-B26D-E21B0DF64762}" name="Femmes"/>
    <tableColumn id="6" xr3:uid="{7165D7EE-F83E-476C-90A4-8FCCF5A4F8BB}" name="Hommes"/>
    <tableColumn id="7" xr3:uid="{E14E7488-2B84-419A-99CC-39046FCDF404}" name="Moins_de_25ans"/>
    <tableColumn id="8" xr3:uid="{885543D5-425C-4C88-8E0A-3140795DD942}" name="Age_moyen" dataDxfId="37"/>
    <tableColumn id="9" xr3:uid="{7A32A304-0FAB-43A3-8EA3-B4A1EE80063D}" name="Duree_cumul_moyenne" dataDxfId="3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ADA64590-9F63-480B-ACE4-E9C84E2AA58A}" name="oe_adultes_202312" displayName="oe_adultes_202312" ref="A1:J62" totalsRowShown="0">
  <autoFilter ref="A1:J62" xr:uid="{ADA64590-9F63-480B-ACE4-E9C84E2AA58A}"/>
  <tableColumns count="10">
    <tableColumn id="1" xr3:uid="{73996EE0-74EE-414D-B0C8-448A644509FF}" name="Caracteristique" dataDxfId="99"/>
    <tableColumn id="2" xr3:uid="{5A98786D-66C2-4B7B-9901-262B361BFB01}" name="Valeur" dataDxfId="98"/>
    <tableColumn id="10" xr3:uid="{109A17E6-286E-41C4-A95B-2CB88285D32A}" name="Total (H+F)" dataDxfId="97">
      <calculatedColumnFormula>oe_adultes_202312[[#This Row],[Femmes]]+oe_adultes_202312[[#This Row],[Hommes]]</calculatedColumnFormula>
    </tableColumn>
    <tableColumn id="3" xr3:uid="{99122C12-DBB9-425D-B159-48D4349B4258}" name="NHC_moins_5ans"/>
    <tableColumn id="4" xr3:uid="{274B9A65-9AFD-4427-B3C1-F479BEE3CC50}" name="NHC_5ans_et_plus"/>
    <tableColumn id="5" xr3:uid="{A9073467-0E56-4304-B0CD-C1CD555C584B}" name="Femmes"/>
    <tableColumn id="6" xr3:uid="{2038344C-5889-4B3E-BFF7-BD887167821A}" name="Hommes"/>
    <tableColumn id="7" xr3:uid="{D2EC1E25-15DF-4011-BD3A-0315E185F649}" name="Moins_de_25ans"/>
    <tableColumn id="8" xr3:uid="{A8F64B86-84E8-41B1-B5CB-D00925077072}" name="Age_moyen" dataDxfId="96"/>
    <tableColumn id="9" xr3:uid="{9B0E5E8E-E7F1-4138-B7F4-ACA0C68551E3}" name="Duree_cumul_moyenne" dataDxfId="9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9F23603E-220B-4C43-9763-86188FE235A6}" name="oe_adultes_202311" displayName="oe_adultes_202311" ref="A1:J62" totalsRowShown="0">
  <autoFilter ref="A1:J62" xr:uid="{9F23603E-220B-4C43-9763-86188FE235A6}"/>
  <tableColumns count="10">
    <tableColumn id="1" xr3:uid="{04E6B88F-D084-4435-9698-5F0F3A9DCBEC}" name="Caracteristique" dataDxfId="94"/>
    <tableColumn id="2" xr3:uid="{5186044E-4061-4E5B-9DDC-7933D8796F4E}" name="Valeur" dataDxfId="93"/>
    <tableColumn id="10" xr3:uid="{9203D85F-8B84-45EF-8102-08AD7D5C5B40}" name="Total (H+F)" dataDxfId="92">
      <calculatedColumnFormula>oe_adultes_202311[[#This Row],[Femmes]]+oe_adultes_202311[[#This Row],[Hommes]]</calculatedColumnFormula>
    </tableColumn>
    <tableColumn id="3" xr3:uid="{C013CA7A-2B0A-4299-AD92-010C3C309837}" name="NHC_moins_5ans"/>
    <tableColumn id="4" xr3:uid="{5B4CEC06-8857-4B29-8E46-412AC2FC8E01}" name="NHC_5ans_et_plus"/>
    <tableColumn id="5" xr3:uid="{BD9E3F51-AFD3-4AEA-8D31-A3DB127AB772}" name="Femmes"/>
    <tableColumn id="6" xr3:uid="{2175B69B-D492-44F2-8CE5-5ABDA43B6EFC}" name="Hommes"/>
    <tableColumn id="7" xr3:uid="{53CB6450-15CF-43A0-B84E-4B1E1FCB0DAB}" name="Moins_de_25ans"/>
    <tableColumn id="8" xr3:uid="{362D6F5E-7C50-4BA0-971C-79A1193119BA}" name="Age_moyen" dataDxfId="91"/>
    <tableColumn id="9" xr3:uid="{40CE52F2-DDE5-4904-896A-26263C96645C}" name="Duree_cumul_moyenne" dataDxfId="90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B5A0ABA0-157B-4910-AD1F-FACFF620C749}" name="oe_adultes_202310" displayName="oe_adultes_202310" ref="A1:J62" totalsRowShown="0">
  <autoFilter ref="A1:J62" xr:uid="{B5A0ABA0-157B-4910-AD1F-FACFF620C749}"/>
  <tableColumns count="10">
    <tableColumn id="1" xr3:uid="{6BF6333E-F054-4578-A4E7-EC358A79C882}" name="Caracteristique" dataDxfId="89"/>
    <tableColumn id="2" xr3:uid="{730068FF-A75B-4449-93FB-F285D72841CE}" name="Valeur" dataDxfId="88"/>
    <tableColumn id="10" xr3:uid="{EF4740BF-86CD-418D-86E8-6DDE3ABD26DC}" name="Total (H+F)" dataDxfId="47">
      <calculatedColumnFormula>oe_adultes_202310[[#This Row],[Femmes]]+oe_adultes_202310[[#This Row],[Hommes]]</calculatedColumnFormula>
    </tableColumn>
    <tableColumn id="3" xr3:uid="{1FC76F16-57D5-4265-B6DD-498EE54FEB53}" name="NHC_moins_5ans"/>
    <tableColumn id="4" xr3:uid="{BB2DEA26-CFD6-4542-8A5F-8508AF4E6711}" name="NHC_5ans_et_plus"/>
    <tableColumn id="5" xr3:uid="{97C3C803-C240-4C17-92BC-3D72A2EE1DFD}" name="Femmes"/>
    <tableColumn id="6" xr3:uid="{F2CA2EEB-49AF-49E1-85F5-8387D56F38B5}" name="Hommes"/>
    <tableColumn id="7" xr3:uid="{EBFF2657-4E91-4C5E-8C6D-CC24C587EA8E}" name="Moins_de_25ans"/>
    <tableColumn id="8" xr3:uid="{E29B5318-49C2-4BA0-93B6-EFA4685F3AC2}" name="Age_moyen" dataDxfId="87"/>
    <tableColumn id="9" xr3:uid="{5E1E7B2B-3FBD-4E87-A56F-B21DD362A252}" name="Duree_cumul_moyenne" dataDxfId="8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C767888-7466-4459-B2B1-3187AF9C34A0}" name="oe_adultes_202309" displayName="oe_adultes_202309" ref="A1:J62" totalsRowShown="0">
  <autoFilter ref="A1:J62" xr:uid="{0C767888-7466-4459-B2B1-3187AF9C34A0}"/>
  <tableColumns count="10">
    <tableColumn id="1" xr3:uid="{BAE563C6-5A31-4F02-9B61-E9C289171B49}" name="Caracteristique" dataDxfId="85"/>
    <tableColumn id="2" xr3:uid="{85D00CA0-4FF8-4F37-AE22-43B4187E6C76}" name="Valeur" dataDxfId="84"/>
    <tableColumn id="10" xr3:uid="{698CA559-67AE-4DD6-9569-5BBBCDBE6AA6}" name="Total (H+F)" dataDxfId="83">
      <calculatedColumnFormula>oe_adultes_202309[[#This Row],[Femmes]]+oe_adultes_202309[[#This Row],[Hommes]]</calculatedColumnFormula>
    </tableColumn>
    <tableColumn id="3" xr3:uid="{9D655EA9-9F47-4B7F-A36B-3F25424F4846}" name="NHC_moins_5ans"/>
    <tableColumn id="4" xr3:uid="{232DEA6B-C3B0-4FA6-B7B2-CFE2EC0EEBEA}" name="NHC_5ans_et_plus"/>
    <tableColumn id="5" xr3:uid="{A483F0ED-5621-489A-A2B0-C6C41411826E}" name="Femmes"/>
    <tableColumn id="6" xr3:uid="{F307A15C-1A95-4138-BBE4-BC2FD55013D6}" name="Hommes"/>
    <tableColumn id="7" xr3:uid="{9FBBF22D-67A0-45CA-94E5-418CAE23BC05}" name="Moins_de_25ans"/>
    <tableColumn id="8" xr3:uid="{D4D26774-A0C3-477D-96C8-3B132FD5A3E7}" name="Age_moyen" dataDxfId="82"/>
    <tableColumn id="9" xr3:uid="{54C6F8FD-B215-4083-A2F7-BDBFDDED32D0}" name="Duree_cumul_moyenne" dataDxfId="81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144D5546-A9C3-4B97-9065-399173F819C7}" name="oe_adultes_202308" displayName="oe_adultes_202308" ref="A1:J62" totalsRowShown="0">
  <autoFilter ref="A1:J62" xr:uid="{144D5546-A9C3-4B97-9065-399173F819C7}"/>
  <tableColumns count="10">
    <tableColumn id="1" xr3:uid="{AFDA2C5B-6E06-4F16-AFD7-E426D4EDC385}" name="Caracteristique" dataDxfId="80"/>
    <tableColumn id="2" xr3:uid="{FD743340-B7A3-42F0-B554-5D0980D736FD}" name="Valeur" dataDxfId="79"/>
    <tableColumn id="10" xr3:uid="{44D620BE-5D7B-4C14-A073-DF2EBA094B03}" name="Total (H+F)" dataDxfId="78">
      <calculatedColumnFormula>oe_adultes_202308[[#This Row],[Femmes]]+oe_adultes_202308[[#This Row],[Hommes]]</calculatedColumnFormula>
    </tableColumn>
    <tableColumn id="3" xr3:uid="{6B8EFA99-F868-4CEE-863E-14C7E6C75B9B}" name="NHC_moins_5ans"/>
    <tableColumn id="4" xr3:uid="{3288F951-4BB5-47BE-8A49-E9ACEDC5042F}" name="NHC_5ans_et_plus"/>
    <tableColumn id="5" xr3:uid="{33E14911-60E5-4E75-91AA-76C8B49A9CC3}" name="Femmes"/>
    <tableColumn id="6" xr3:uid="{F04C18FA-A8FA-4160-A2B4-F9B1C149E856}" name="Hommes"/>
    <tableColumn id="7" xr3:uid="{B240C461-9DD9-4A3A-9A27-D525B919A1A3}" name="Moins_de_25ans"/>
    <tableColumn id="8" xr3:uid="{DB5E13BD-B297-45BF-91A0-D86462AE5013}" name="Age_moyen" dataDxfId="77"/>
    <tableColumn id="9" xr3:uid="{695408DC-CBCE-4D34-859A-CC6BE2222BFA}" name="Duree_cumul_moyenne" dataDxfId="76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8ACD1E0F-C854-49BD-93A7-800F5933CB61}" name="oe_adultes_202307" displayName="oe_adultes_202307" ref="A1:J62" totalsRowShown="0">
  <autoFilter ref="A1:J62" xr:uid="{8ACD1E0F-C854-49BD-93A7-800F5933CB61}"/>
  <tableColumns count="10">
    <tableColumn id="1" xr3:uid="{12DB237A-0A2E-4A01-B11B-2093770C0415}" name="Caracteristique" dataDxfId="75"/>
    <tableColumn id="2" xr3:uid="{75E4257B-D01B-44D1-A547-A88F67332619}" name="Valeur" dataDxfId="74"/>
    <tableColumn id="10" xr3:uid="{68031587-64CF-4AC2-AA3B-00475449EF6A}" name="Total (H+F)" dataDxfId="46">
      <calculatedColumnFormula>oe_adultes_202307[[#This Row],[Femmes]]+oe_adultes_202307[[#This Row],[Hommes]]</calculatedColumnFormula>
    </tableColumn>
    <tableColumn id="3" xr3:uid="{2DDC30BA-2038-4C12-8A39-D9610F0F0455}" name="NHC_moins_5ans"/>
    <tableColumn id="4" xr3:uid="{C876DA3E-AE8C-4755-87E7-0472C0A6CDB3}" name="NHC_5ans_et_plus"/>
    <tableColumn id="5" xr3:uid="{3687BED8-FF7D-4892-B258-20298F2A2C3B}" name="Femmes"/>
    <tableColumn id="6" xr3:uid="{B35F568F-65F5-43DF-B552-77FD278E1426}" name="Hommes"/>
    <tableColumn id="7" xr3:uid="{20297820-8576-4270-A882-C9EC329E3C6F}" name="Moins_de_25ans"/>
    <tableColumn id="8" xr3:uid="{76C7CC0B-782D-4D22-9292-C23DF78A8A2B}" name="Age_moyen" dataDxfId="73"/>
    <tableColumn id="9" xr3:uid="{DA14AD86-CBF7-4799-BD6E-4BBF77DBB000}" name="Duree_cumul_moyenne" dataDxfId="72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36A97EB0-54E1-40D7-98CF-033309D6F5C3}" name="oe_adultes_202306" displayName="oe_adultes_202306" ref="A1:J62" totalsRowShown="0">
  <autoFilter ref="A1:J62" xr:uid="{36A97EB0-54E1-40D7-98CF-033309D6F5C3}"/>
  <tableColumns count="10">
    <tableColumn id="1" xr3:uid="{D5FBFBCE-C8FB-47D0-8BF0-D65F961602CD}" name="Caracteristique" dataDxfId="71"/>
    <tableColumn id="2" xr3:uid="{0752A8C7-0D53-4B4E-BB9C-F089811DC5CA}" name="Valeur" dataDxfId="70"/>
    <tableColumn id="10" xr3:uid="{3DF78F5A-6394-4DFF-9CD5-2872A359573C}" name="Total (H+F)" dataDxfId="45">
      <calculatedColumnFormula>oe_adultes_202306[[#This Row],[Femmes]]+oe_adultes_202306[[#This Row],[Hommes]]</calculatedColumnFormula>
    </tableColumn>
    <tableColumn id="3" xr3:uid="{15E8E1A3-1E3E-4392-ABD5-603A8BEEB119}" name="NHC_moins_5ans"/>
    <tableColumn id="4" xr3:uid="{360E3DBC-6E61-45F8-8D72-97C157DE535F}" name="NHC_5ans_et_plus"/>
    <tableColumn id="5" xr3:uid="{DDD0658E-1649-49A8-B629-0BBE945516E8}" name="Femmes"/>
    <tableColumn id="6" xr3:uid="{FD3CEE07-A9BF-4794-9611-9AE351D77ABC}" name="Hommes"/>
    <tableColumn id="7" xr3:uid="{3599C64C-2956-404F-A487-2D92A3626AA9}" name="Moins_de_25ans"/>
    <tableColumn id="8" xr3:uid="{45EB5D06-E1D7-445B-8DB5-8B98A7816FDC}" name="Age_moyen" dataDxfId="69"/>
    <tableColumn id="9" xr3:uid="{8D84A34E-31C2-4A54-B370-D273970E1984}" name="Duree_cumul_moyenne" dataDxfId="68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A621C85E-0384-4508-83E5-2D6CCC99398E}" name="oe_adultes_202305" displayName="oe_adultes_202305" ref="A1:J62" totalsRowShown="0">
  <autoFilter ref="A1:J62" xr:uid="{A621C85E-0384-4508-83E5-2D6CCC99398E}"/>
  <tableColumns count="10">
    <tableColumn id="1" xr3:uid="{528F549B-0DAE-48A3-B9D6-4D83A80CCF1A}" name="Caracteristique" dataDxfId="67"/>
    <tableColumn id="2" xr3:uid="{D27C3E74-0F1C-4B30-8F2A-64A2071E1876}" name="Valeur" dataDxfId="66"/>
    <tableColumn id="10" xr3:uid="{110CE189-F8DE-420A-B5DF-7D9C73A12768}" name="Total (H+F)" dataDxfId="44">
      <calculatedColumnFormula>oe_adultes_202305[[#This Row],[Femmes]]+oe_adultes_202305[[#This Row],[Hommes]]</calculatedColumnFormula>
    </tableColumn>
    <tableColumn id="3" xr3:uid="{924CEB53-E74F-467A-B3A2-E9FE41B6E27A}" name="NHC_moins_5ans"/>
    <tableColumn id="4" xr3:uid="{3659149C-6909-4AFD-B09F-EE32EA8C01D2}" name="NHC_5ans_et_plus"/>
    <tableColumn id="5" xr3:uid="{B859E2E0-A226-4E6E-B8D5-96DF12EB4CFC}" name="Femmes"/>
    <tableColumn id="6" xr3:uid="{B4085A47-E418-4428-ADBC-267E598E6110}" name="Hommes"/>
    <tableColumn id="7" xr3:uid="{1C6CE87C-93BC-4AE4-B572-2B759005BD4F}" name="Moins_de_25ans"/>
    <tableColumn id="8" xr3:uid="{35C7F2C5-27E2-432A-A846-CE59041B062D}" name="Age_moyen" dataDxfId="65"/>
    <tableColumn id="9" xr3:uid="{52CB344F-4B05-41F5-9D75-9178A77D4476}" name="Duree_cumul_moyenne" dataDxfId="64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8AC55F0C-C4E3-41D4-A439-2DDF28410BB2}" name="oe_adultes_202304" displayName="oe_adultes_202304" ref="A1:J62" totalsRowShown="0">
  <autoFilter ref="A1:J62" xr:uid="{8AC55F0C-C4E3-41D4-A439-2DDF28410BB2}"/>
  <tableColumns count="10">
    <tableColumn id="1" xr3:uid="{D985FD41-C2FA-4F3B-960B-CDAD2F65043F}" name="Caracteristique" dataDxfId="63"/>
    <tableColumn id="2" xr3:uid="{DB460BFF-C191-4E7B-8512-1CE71954F636}" name="Valeur" dataDxfId="62"/>
    <tableColumn id="10" xr3:uid="{B8433BCA-E0E3-46EB-9B28-D5F472A48AD3}" name="Total (H+F)" dataDxfId="43">
      <calculatedColumnFormula>oe_adultes_202304[[#This Row],[Femmes]]+oe_adultes_202304[[#This Row],[Hommes]]</calculatedColumnFormula>
    </tableColumn>
    <tableColumn id="3" xr3:uid="{AC4D77DB-D8F4-427A-88EF-B036A54C4EEC}" name="NHC_moins_5ans"/>
    <tableColumn id="4" xr3:uid="{2A6C0F2A-E581-4115-B6A6-7941B42422B7}" name="NHC_5ans_et_plus"/>
    <tableColumn id="5" xr3:uid="{3B387C57-52E4-4E98-BD64-1E86E07489DF}" name="Femmes"/>
    <tableColumn id="6" xr3:uid="{FC858CB2-2C95-4743-9E32-80362E0DB257}" name="Hommes"/>
    <tableColumn id="7" xr3:uid="{2CEA81E4-537F-4667-82CF-C4143BDA7A74}" name="Moins_de_25ans"/>
    <tableColumn id="8" xr3:uid="{E87E4D02-D0B2-4C7F-BD84-CF1398B648DC}" name="Age_moyen" dataDxfId="61"/>
    <tableColumn id="9" xr3:uid="{9F9BE5C1-BABD-4A81-9152-E12BFFA3C1E5}" name="Duree_cumul_moyenne" dataDxfId="60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790C09B9-8D85-410E-94B2-20D0E3B6C602}" name="oe_adultes_202303" displayName="oe_adultes_202303" ref="A1:J62" totalsRowShown="0">
  <autoFilter ref="A1:J62" xr:uid="{790C09B9-8D85-410E-94B2-20D0E3B6C602}"/>
  <tableColumns count="10">
    <tableColumn id="1" xr3:uid="{7767EBC6-422F-4E63-B38B-E9FB17FB196E}" name="Caracteristique" dataDxfId="59"/>
    <tableColumn id="2" xr3:uid="{283B493F-C332-499C-8C15-AE947F0508B6}" name="Valeur" dataDxfId="58"/>
    <tableColumn id="10" xr3:uid="{ACB2D96F-8416-48DC-9F88-C35560EC9B4A}" name="Total (H+F)" dataDxfId="42">
      <calculatedColumnFormula>oe_adultes_202303[[#This Row],[Femmes]]+oe_adultes_202303[[#This Row],[Hommes]]</calculatedColumnFormula>
    </tableColumn>
    <tableColumn id="3" xr3:uid="{3834922A-D945-4392-BC26-5E22CB5A8B2C}" name="NHC_moins_5ans"/>
    <tableColumn id="4" xr3:uid="{4F11FD02-24D3-4D0D-AF68-5FE73488F935}" name="NHC_5ans_et_plus"/>
    <tableColumn id="5" xr3:uid="{A4B6A7AE-8814-4F5C-9B91-409C2BD965D5}" name="Femmes"/>
    <tableColumn id="6" xr3:uid="{A5C17036-369D-4DBF-B7A3-336436F7A0E2}" name="Hommes"/>
    <tableColumn id="7" xr3:uid="{198E874A-08FD-4B48-BA39-00507274166E}" name="Moins_de_25ans"/>
    <tableColumn id="8" xr3:uid="{99280BCB-1420-4E02-96BD-5B2C2CF28157}" name="Age_moyen" dataDxfId="57"/>
    <tableColumn id="9" xr3:uid="{584C8CF9-BDF1-44D0-A043-B9C0B94464B9}" name="Duree_cumul_moyenne" dataDxfId="56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85EEECB0-C1BA-465A-8E78-447DC7AC2CE0}" name="oe_adultes_202302" displayName="oe_adultes_202302" ref="A1:J62" totalsRowShown="0">
  <autoFilter ref="A1:J62" xr:uid="{85EEECB0-C1BA-465A-8E78-447DC7AC2CE0}"/>
  <tableColumns count="10">
    <tableColumn id="1" xr3:uid="{9132B7C5-5075-4F98-9E91-44A3E02183D8}" name="Caracteristique" dataDxfId="55"/>
    <tableColumn id="2" xr3:uid="{C3AA5CC2-D374-4055-B259-C660B67924D8}" name="Valeur" dataDxfId="54"/>
    <tableColumn id="10" xr3:uid="{FD9727F5-8BB2-4621-AF45-849845908D19}" name="Total (H+F)" dataDxfId="41">
      <calculatedColumnFormula>oe_adultes_202302[[#This Row],[Femmes]]+oe_adultes_202302[[#This Row],[Hommes]]</calculatedColumnFormula>
    </tableColumn>
    <tableColumn id="3" xr3:uid="{D0E2A921-63F0-46DC-B4D3-82F06F1DBC6E}" name="NHC_moins_5ans"/>
    <tableColumn id="4" xr3:uid="{221C57CD-9FEF-4BD9-B2BB-6721434E9923}" name="NHC_5ans_et_plus"/>
    <tableColumn id="5" xr3:uid="{BA3E6BF2-B540-484A-AC58-48385B4EE068}" name="Femmes"/>
    <tableColumn id="6" xr3:uid="{2462F0F3-140E-40DF-B250-F9137C30BE95}" name="Hommes"/>
    <tableColumn id="7" xr3:uid="{357C73F6-0DCA-4DDD-A05A-1AC83C8DC44E}" name="Moins_de_25ans"/>
    <tableColumn id="8" xr3:uid="{F87FB279-270B-4CD6-86CC-5B8BEBC1FBA6}" name="Age_moyen" dataDxfId="53"/>
    <tableColumn id="9" xr3:uid="{6A085EE3-EF74-4C49-AEC5-E66E3D21FFC1}" name="Duree_cumul_moyenne" dataDxfId="52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24B0985F-4508-465C-B506-4154BDC9B209}" name="oe_adultes_202301" displayName="oe_adultes_202301" ref="A1:J61" totalsRowShown="0">
  <autoFilter ref="A1:J61" xr:uid="{24B0985F-4508-465C-B506-4154BDC9B209}"/>
  <tableColumns count="10">
    <tableColumn id="1" xr3:uid="{CEC87A06-9530-4867-96A6-E739303A6F51}" name="Caracteristique" dataDxfId="51"/>
    <tableColumn id="2" xr3:uid="{AA5996B1-55A7-40D1-B6D9-F09861A661C1}" name="Valeur" dataDxfId="50"/>
    <tableColumn id="10" xr3:uid="{9FE7EF2D-6AA5-44F3-9AB7-BC34BF0BEAE0}" name="Total (H+F)" dataDxfId="40">
      <calculatedColumnFormula>oe_adultes_202301[[#This Row],[Femmes]]+oe_adultes_202301[[#This Row],[Hommes]]</calculatedColumnFormula>
    </tableColumn>
    <tableColumn id="3" xr3:uid="{8F36C47B-BD6A-4216-BC1C-4536E0E3055E}" name="NHC_moins_5ans"/>
    <tableColumn id="4" xr3:uid="{67F1C9F4-9732-4FF3-8E92-17ACB70A4DA6}" name="NHC_5ans_et_plus"/>
    <tableColumn id="5" xr3:uid="{60F07A8B-D334-4759-BF25-37FEFAEE03D6}" name="Femmes"/>
    <tableColumn id="6" xr3:uid="{6903C6D5-5026-40ED-BF6F-1FD295D9A03F}" name="Hommes"/>
    <tableColumn id="7" xr3:uid="{092A2B80-1151-44DF-AE0D-F1F0EACAFC5B}" name="Moins_de_25ans"/>
    <tableColumn id="8" xr3:uid="{D9B9392D-87EF-4A01-9104-F6C17FD1ACC3}" name="Age_moyen" dataDxfId="49"/>
    <tableColumn id="9" xr3:uid="{E39D7D71-4150-4553-AF36-5214458EE156}" name="Duree_cumul_moyenne" dataDxfId="4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5A017-3494-4F71-BFC6-78C199487D82}">
  <dimension ref="A1:A19"/>
  <sheetViews>
    <sheetView workbookViewId="0">
      <selection activeCell="A14" sqref="A14"/>
    </sheetView>
  </sheetViews>
  <sheetFormatPr baseColWidth="10" defaultRowHeight="15" x14ac:dyDescent="0.25"/>
  <cols>
    <col min="1" max="1" width="74.5703125" bestFit="1" customWidth="1"/>
  </cols>
  <sheetData>
    <row r="1" spans="1:1" s="5" customFormat="1" ht="28.5" x14ac:dyDescent="0.45">
      <c r="A1" s="5" t="s">
        <v>2482</v>
      </c>
    </row>
    <row r="3" spans="1:1" x14ac:dyDescent="0.25">
      <c r="A3" t="s">
        <v>109</v>
      </c>
    </row>
    <row r="4" spans="1:1" x14ac:dyDescent="0.25">
      <c r="A4" t="s">
        <v>114</v>
      </c>
    </row>
    <row r="6" spans="1:1" ht="21" x14ac:dyDescent="0.35">
      <c r="A6" s="6" t="s">
        <v>110</v>
      </c>
    </row>
    <row r="7" spans="1:1" x14ac:dyDescent="0.25">
      <c r="A7" s="7" t="s">
        <v>7</v>
      </c>
    </row>
    <row r="8" spans="1:1" x14ac:dyDescent="0.25">
      <c r="A8" s="7" t="s">
        <v>53</v>
      </c>
    </row>
    <row r="9" spans="1:1" x14ac:dyDescent="0.25">
      <c r="A9" s="7" t="s">
        <v>88</v>
      </c>
    </row>
    <row r="10" spans="1:1" x14ac:dyDescent="0.25">
      <c r="A10" s="7" t="s">
        <v>66</v>
      </c>
    </row>
    <row r="11" spans="1:1" x14ac:dyDescent="0.25">
      <c r="A11" s="7" t="s">
        <v>111</v>
      </c>
    </row>
    <row r="12" spans="1:1" x14ac:dyDescent="0.25">
      <c r="A12" s="7" t="s">
        <v>112</v>
      </c>
    </row>
    <row r="13" spans="1:1" x14ac:dyDescent="0.25">
      <c r="A13" s="7" t="s">
        <v>113</v>
      </c>
    </row>
    <row r="19" spans="1:1" ht="30" x14ac:dyDescent="0.25">
      <c r="A19" s="8" t="s">
        <v>115</v>
      </c>
    </row>
  </sheetData>
  <hyperlinks>
    <hyperlink ref="A7" location="'Situation familiale'!A1" display="Situation familiale" xr:uid="{CD25F18D-2DD1-4654-9D5F-62780F0E05CF}"/>
    <hyperlink ref="A8" location="Sexe!A1" display="Sexe" xr:uid="{164DB6FA-FC77-47D7-866B-3BFBE8EDE68D}"/>
    <hyperlink ref="A9" location="Age!A1" display="Age" xr:uid="{A8C71026-FE9A-46CC-9A4A-76602D6B5F2D}"/>
    <hyperlink ref="A10" location="Scolarité!A1" display="Scolarité" xr:uid="{6AC0406F-2932-4868-93F4-879CADC11850}"/>
    <hyperlink ref="A11" location="Diplome!A1" display="Diplôme" xr:uid="{B4F516FB-A77A-4AC0-99D0-83DBECF0FB5E}"/>
    <hyperlink ref="A12" location="'Durée cumulative'!A1" display="Durée cumulative" xr:uid="{A082FDB9-6BA4-405D-9428-CE62192AB2B7}"/>
    <hyperlink ref="A13" location="Région!A1" display="Région" xr:uid="{C18C4BF8-E6EE-48FB-93E1-680540C4DE61}"/>
  </hyperlink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25D6E-6837-4775-8033-225D1CCD9F5F}">
  <dimension ref="A1:V6"/>
  <sheetViews>
    <sheetView workbookViewId="0">
      <selection activeCell="B25" sqref="A1:XFD1048576"/>
    </sheetView>
  </sheetViews>
  <sheetFormatPr baseColWidth="10" defaultRowHeight="15" x14ac:dyDescent="0.25"/>
  <cols>
    <col min="1" max="1" width="41.85546875" bestFit="1" customWidth="1"/>
    <col min="21" max="21" width="15.5703125" bestFit="1" customWidth="1"/>
  </cols>
  <sheetData>
    <row r="1" spans="1:22" x14ac:dyDescent="0.25">
      <c r="A1" t="s">
        <v>0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3" t="s">
        <v>47</v>
      </c>
    </row>
    <row r="2" spans="1:22" x14ac:dyDescent="0.25">
      <c r="A2" s="1" t="s">
        <v>1</v>
      </c>
      <c r="B2" s="4" cm="1">
        <f t="array" aca="1" ref="B2:B6" ca="1">INDIRECT("'" &amp; B$1 &amp; "'!C2:C6")</f>
        <v>3642</v>
      </c>
      <c r="C2" s="4" cm="1">
        <f t="array" aca="1" ref="C2:C6" ca="1">INDIRECT("'" &amp; C$1 &amp; "'!C2:C6")</f>
        <v>3898</v>
      </c>
      <c r="D2" s="4" cm="1">
        <f t="array" aca="1" ref="D2:D6" ca="1">INDIRECT("'" &amp; D$1 &amp; "'!C2:C6")</f>
        <v>3957</v>
      </c>
      <c r="E2" s="4" cm="1">
        <f t="array" aca="1" ref="E2:E6" ca="1">INDIRECT("'" &amp; E$1 &amp; "'!C2:C6")</f>
        <v>3881</v>
      </c>
      <c r="F2" s="4" cm="1">
        <f t="array" aca="1" ref="F2:F6" ca="1">INDIRECT("'" &amp; F$1 &amp; "'!C2:C6")</f>
        <v>3898</v>
      </c>
      <c r="G2" s="4" cm="1">
        <f t="array" aca="1" ref="G2:G6" ca="1">INDIRECT("'" &amp; G$1 &amp; "'!C2:C6")</f>
        <v>3895</v>
      </c>
      <c r="H2" s="4" cm="1">
        <f t="array" aca="1" ref="H2:H6" ca="1">INDIRECT("'" &amp; H$1 &amp; "'!C2:C6")</f>
        <v>3903</v>
      </c>
      <c r="I2" s="4" cm="1">
        <f t="array" aca="1" ref="I2:I6" ca="1">INDIRECT("'" &amp; I$1 &amp; "'!C2:C6")</f>
        <v>3994</v>
      </c>
      <c r="J2" s="4" cm="1">
        <f t="array" aca="1" ref="J2:J6" ca="1">INDIRECT("'" &amp; J$1 &amp; "'!C2:C6")</f>
        <v>4099</v>
      </c>
      <c r="K2" s="4" cm="1">
        <f t="array" aca="1" ref="K2:K6" ca="1">INDIRECT("'" &amp; K$1 &amp; "'!C2:C6")</f>
        <v>4094</v>
      </c>
      <c r="L2" s="4" cm="1">
        <f t="array" aca="1" ref="L2:L6" ca="1">INDIRECT("'" &amp; L$1 &amp; "'!C2:C6")</f>
        <v>4218</v>
      </c>
      <c r="M2" s="4" cm="1">
        <f t="array" aca="1" ref="M2:M6" ca="1">INDIRECT("'" &amp; M$1 &amp; "'!C2:C6")</f>
        <v>4362</v>
      </c>
      <c r="N2" s="4" cm="1">
        <f t="array" aca="1" ref="N2:N6" ca="1">INDIRECT("'" &amp; N$1 &amp; "'!C2:C6")</f>
        <v>4664</v>
      </c>
      <c r="O2" s="4" cm="1">
        <f t="array" aca="1" ref="O2:O6" ca="1">INDIRECT("'" &amp; O$1 &amp; "'!C2:C6")</f>
        <v>4957</v>
      </c>
      <c r="P2" s="4" cm="1">
        <f t="array" aca="1" ref="P2:P6" ca="1">INDIRECT("'" &amp; P$1 &amp; "'!C2:C6")</f>
        <v>5106</v>
      </c>
      <c r="Q2" s="4" cm="1">
        <f t="array" aca="1" ref="Q2:Q6" ca="1">INDIRECT("'" &amp; Q$1 &amp; "'!C2:C6")</f>
        <v>5212</v>
      </c>
      <c r="R2" s="4" cm="1">
        <f t="array" aca="1" ref="R2:R6" ca="1">INDIRECT("'" &amp; R$1 &amp; "'!C2:C6")</f>
        <v>5355</v>
      </c>
      <c r="S2" s="4" cm="1">
        <f t="array" aca="1" ref="S2:S6" ca="1">INDIRECT("'" &amp; S$1 &amp; "'!C2:C6")</f>
        <v>5354</v>
      </c>
      <c r="T2" s="4" cm="1">
        <f t="array" aca="1" ref="T2:T6" ca="1">INDIRECT("'" &amp; T$1 &amp; "'!C2:C6")</f>
        <v>5463</v>
      </c>
      <c r="U2" s="4" cm="1">
        <f t="array" aca="1" ref="U2:U6" ca="1">INDIRECT("'" &amp; U$1 &amp; "'!C2:C6")</f>
        <v>5677</v>
      </c>
      <c r="V2" s="1"/>
    </row>
    <row r="3" spans="1:22" x14ac:dyDescent="0.25">
      <c r="A3" s="2" t="s">
        <v>2</v>
      </c>
      <c r="B3" s="4">
        <f ca="1"/>
        <v>190</v>
      </c>
      <c r="C3" s="4">
        <f ca="1"/>
        <v>196</v>
      </c>
      <c r="D3" s="4">
        <f ca="1"/>
        <v>214</v>
      </c>
      <c r="E3" s="4">
        <f ca="1"/>
        <v>220</v>
      </c>
      <c r="F3" s="4">
        <f ca="1"/>
        <v>212</v>
      </c>
      <c r="G3" s="4">
        <f ca="1"/>
        <v>202</v>
      </c>
      <c r="H3" s="4">
        <f ca="1"/>
        <v>200</v>
      </c>
      <c r="I3" s="4">
        <f ca="1"/>
        <v>208</v>
      </c>
      <c r="J3" s="4">
        <f ca="1"/>
        <v>212</v>
      </c>
      <c r="K3" s="4">
        <f ca="1"/>
        <v>218</v>
      </c>
      <c r="L3" s="4">
        <f ca="1"/>
        <v>212</v>
      </c>
      <c r="M3" s="4">
        <f ca="1"/>
        <v>224</v>
      </c>
      <c r="N3" s="4">
        <f ca="1"/>
        <v>248</v>
      </c>
      <c r="O3" s="4">
        <f ca="1"/>
        <v>238</v>
      </c>
      <c r="P3" s="4">
        <f ca="1"/>
        <v>248</v>
      </c>
      <c r="Q3" s="4">
        <f ca="1"/>
        <v>246</v>
      </c>
      <c r="R3" s="4">
        <f ca="1"/>
        <v>234</v>
      </c>
      <c r="S3" s="4">
        <f ca="1"/>
        <v>230</v>
      </c>
      <c r="T3" s="4">
        <f ca="1"/>
        <v>230</v>
      </c>
      <c r="U3" s="4">
        <f ca="1"/>
        <v>242</v>
      </c>
      <c r="V3" s="2"/>
    </row>
    <row r="4" spans="1:22" x14ac:dyDescent="0.25">
      <c r="A4" s="1" t="s">
        <v>3</v>
      </c>
      <c r="B4" s="4">
        <f ca="1"/>
        <v>491</v>
      </c>
      <c r="C4" s="4">
        <f ca="1"/>
        <v>529</v>
      </c>
      <c r="D4" s="4">
        <f ca="1"/>
        <v>517</v>
      </c>
      <c r="E4" s="4">
        <f ca="1"/>
        <v>514</v>
      </c>
      <c r="F4" s="4">
        <f ca="1"/>
        <v>517</v>
      </c>
      <c r="G4" s="4">
        <f ca="1"/>
        <v>511</v>
      </c>
      <c r="H4" s="4">
        <f ca="1"/>
        <v>525</v>
      </c>
      <c r="I4" s="4">
        <f ca="1"/>
        <v>585</v>
      </c>
      <c r="J4" s="4">
        <f ca="1"/>
        <v>632</v>
      </c>
      <c r="K4" s="4">
        <f ca="1"/>
        <v>575</v>
      </c>
      <c r="L4" s="4">
        <f ca="1"/>
        <v>544</v>
      </c>
      <c r="M4" s="4">
        <f ca="1"/>
        <v>543</v>
      </c>
      <c r="N4" s="4">
        <f ca="1"/>
        <v>580</v>
      </c>
      <c r="O4" s="4">
        <f ca="1"/>
        <v>587</v>
      </c>
      <c r="P4" s="4">
        <f ca="1"/>
        <v>601</v>
      </c>
      <c r="Q4" s="4">
        <f ca="1"/>
        <v>597</v>
      </c>
      <c r="R4" s="4">
        <f ca="1"/>
        <v>609</v>
      </c>
      <c r="S4" s="4">
        <f ca="1"/>
        <v>639</v>
      </c>
      <c r="T4" s="4">
        <f ca="1"/>
        <v>678</v>
      </c>
      <c r="U4" s="4">
        <f ca="1"/>
        <v>753</v>
      </c>
      <c r="V4" s="1"/>
    </row>
    <row r="5" spans="1:22" x14ac:dyDescent="0.25">
      <c r="A5" s="2" t="s">
        <v>4</v>
      </c>
      <c r="B5" s="4">
        <f ca="1"/>
        <v>708</v>
      </c>
      <c r="C5" s="4">
        <f ca="1"/>
        <v>756</v>
      </c>
      <c r="D5" s="4">
        <f ca="1"/>
        <v>746</v>
      </c>
      <c r="E5" s="4">
        <f ca="1"/>
        <v>698</v>
      </c>
      <c r="F5" s="4">
        <f ca="1"/>
        <v>700</v>
      </c>
      <c r="G5" s="4">
        <f ca="1"/>
        <v>628</v>
      </c>
      <c r="H5" s="4">
        <f ca="1"/>
        <v>666</v>
      </c>
      <c r="I5" s="4">
        <f ca="1"/>
        <v>712</v>
      </c>
      <c r="J5" s="4">
        <f ca="1"/>
        <v>700</v>
      </c>
      <c r="K5" s="4">
        <f ca="1"/>
        <v>602</v>
      </c>
      <c r="L5" s="4">
        <f ca="1"/>
        <v>560</v>
      </c>
      <c r="M5" s="4">
        <f ca="1"/>
        <v>568</v>
      </c>
      <c r="N5" s="4">
        <f ca="1"/>
        <v>574</v>
      </c>
      <c r="O5" s="4">
        <f ca="1"/>
        <v>600</v>
      </c>
      <c r="P5" s="4">
        <f ca="1"/>
        <v>614</v>
      </c>
      <c r="Q5" s="4">
        <f ca="1"/>
        <v>640</v>
      </c>
      <c r="R5" s="4">
        <f ca="1"/>
        <v>702</v>
      </c>
      <c r="S5" s="4">
        <f ca="1"/>
        <v>692</v>
      </c>
      <c r="T5" s="4">
        <f ca="1"/>
        <v>732</v>
      </c>
      <c r="U5" s="4">
        <f ca="1"/>
        <v>846</v>
      </c>
      <c r="V5" s="2"/>
    </row>
    <row r="6" spans="1:22" x14ac:dyDescent="0.25">
      <c r="A6" s="1" t="s">
        <v>118</v>
      </c>
      <c r="B6">
        <f ca="1"/>
        <v>12</v>
      </c>
      <c r="C6">
        <f ca="1"/>
        <v>12</v>
      </c>
      <c r="D6">
        <f ca="1"/>
        <v>14</v>
      </c>
      <c r="E6">
        <f ca="1"/>
        <v>14</v>
      </c>
      <c r="F6">
        <f ca="1"/>
        <v>15</v>
      </c>
      <c r="G6">
        <f ca="1"/>
        <v>16</v>
      </c>
      <c r="H6">
        <f ca="1"/>
        <v>16</v>
      </c>
      <c r="I6">
        <f ca="1"/>
        <v>17</v>
      </c>
      <c r="J6">
        <f ca="1"/>
        <v>17</v>
      </c>
      <c r="K6">
        <f ca="1"/>
        <v>17</v>
      </c>
      <c r="L6">
        <f ca="1"/>
        <v>20</v>
      </c>
      <c r="M6">
        <f ca="1"/>
        <v>18</v>
      </c>
      <c r="N6">
        <f ca="1"/>
        <v>17</v>
      </c>
      <c r="O6">
        <f ca="1"/>
        <v>21</v>
      </c>
      <c r="P6">
        <f ca="1"/>
        <v>18</v>
      </c>
      <c r="Q6">
        <f ca="1"/>
        <v>17</v>
      </c>
      <c r="R6">
        <f ca="1"/>
        <v>19</v>
      </c>
      <c r="S6">
        <f ca="1"/>
        <v>17</v>
      </c>
      <c r="T6">
        <f ca="1"/>
        <v>16</v>
      </c>
      <c r="U6">
        <f ca="1"/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33DA7-B5D5-4669-9EE5-BC856050C681}">
  <dimension ref="A1:V3"/>
  <sheetViews>
    <sheetView topLeftCell="E1" workbookViewId="0">
      <selection sqref="A1:XFD1048576"/>
    </sheetView>
  </sheetViews>
  <sheetFormatPr baseColWidth="10" defaultRowHeight="15" x14ac:dyDescent="0.25"/>
  <cols>
    <col min="21" max="21" width="15.5703125" bestFit="1" customWidth="1"/>
  </cols>
  <sheetData>
    <row r="1" spans="1:22" x14ac:dyDescent="0.25">
      <c r="A1" t="s">
        <v>53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3" t="s">
        <v>47</v>
      </c>
    </row>
    <row r="2" spans="1:22" x14ac:dyDescent="0.25">
      <c r="A2" s="1" t="s">
        <v>49</v>
      </c>
      <c r="B2" cm="1">
        <f t="array" aca="1" ref="B2:B3" ca="1">INDIRECT("'" &amp; B$1 &amp; "'!C7:C8")</f>
        <v>2850</v>
      </c>
      <c r="C2" cm="1">
        <f t="array" aca="1" ref="C2:C3" ca="1">INDIRECT("'" &amp; C$1 &amp; "'!C7:C8")</f>
        <v>3054</v>
      </c>
      <c r="D2" cm="1">
        <f t="array" aca="1" ref="D2:D3" ca="1">INDIRECT("'" &amp; D$1 &amp; "'!C7:C8")</f>
        <v>3131</v>
      </c>
      <c r="E2" cm="1">
        <f t="array" aca="1" ref="E2:E3" ca="1">INDIRECT("'" &amp; E$1 &amp; "'!C7:C8")</f>
        <v>3071</v>
      </c>
      <c r="F2" cm="1">
        <f t="array" aca="1" ref="F2:F3" ca="1">INDIRECT("'" &amp; F$1 &amp; "'!C7:C8")</f>
        <v>3053</v>
      </c>
      <c r="G2" cm="1">
        <f t="array" aca="1" ref="G2:G3" ca="1">INDIRECT("'" &amp; G$1 &amp; "'!C7:C8")</f>
        <v>2994</v>
      </c>
      <c r="H2" cm="1">
        <f t="array" aca="1" ref="H2:H3" ca="1">INDIRECT("'" &amp; H$1 &amp; "'!C7:C8")</f>
        <v>2980</v>
      </c>
      <c r="I2" cm="1">
        <f t="array" aca="1" ref="I2:I3" ca="1">INDIRECT("'" &amp; I$1 &amp; "'!C7:C8")</f>
        <v>3038</v>
      </c>
      <c r="J2" cm="1">
        <f t="array" aca="1" ref="J2:J3" ca="1">INDIRECT("'" &amp; J$1 &amp; "'!C7:C8")</f>
        <v>3100</v>
      </c>
      <c r="K2" cm="1">
        <f t="array" aca="1" ref="K2:K3" ca="1">INDIRECT("'" &amp; K$1 &amp; "'!C7:C8")</f>
        <v>3057</v>
      </c>
      <c r="L2" cm="1">
        <f t="array" aca="1" ref="L2:L3" ca="1">INDIRECT("'" &amp; L$1 &amp; "'!C7:C8")</f>
        <v>3108</v>
      </c>
      <c r="M2" cm="1">
        <f t="array" aca="1" ref="M2:M3" ca="1">INDIRECT("'" &amp; M$1 &amp; "'!C7:C8")</f>
        <v>3245</v>
      </c>
      <c r="N2" cm="1">
        <f t="array" aca="1" ref="N2:N3" ca="1">INDIRECT("'" &amp; N$1 &amp; "'!C7:C8")</f>
        <v>3499</v>
      </c>
      <c r="O2" cm="1">
        <f t="array" aca="1" ref="O2:O3" ca="1">INDIRECT("'" &amp; O$1 &amp; "'!C7:C8")</f>
        <v>3738</v>
      </c>
      <c r="P2" cm="1">
        <f t="array" aca="1" ref="P2:P3" ca="1">INDIRECT("'" &amp; P$1 &amp; "'!C7:C8")</f>
        <v>3853</v>
      </c>
      <c r="Q2" cm="1">
        <f t="array" aca="1" ref="Q2:Q3" ca="1">INDIRECT("'" &amp; Q$1 &amp; "'!C7:C8")</f>
        <v>3941</v>
      </c>
      <c r="R2" cm="1">
        <f t="array" aca="1" ref="R2:R3" ca="1">INDIRECT("'" &amp; R$1 &amp; "'!C7:C8")</f>
        <v>4027</v>
      </c>
      <c r="S2" cm="1">
        <f t="array" aca="1" ref="S2:S3" ca="1">INDIRECT("'" &amp; S$1 &amp; "'!C7:C8")</f>
        <v>3999</v>
      </c>
      <c r="T2" cm="1">
        <f t="array" aca="1" ref="T2:T3" ca="1">INDIRECT("'" &amp; T$1 &amp; "'!C7:C8")</f>
        <v>4106</v>
      </c>
      <c r="U2" cm="1">
        <f t="array" aca="1" ref="U2:U3" ca="1">INDIRECT("'" &amp; U$1 &amp; "'!C7:C8")</f>
        <v>4284</v>
      </c>
    </row>
    <row r="3" spans="1:22" x14ac:dyDescent="0.25">
      <c r="A3" s="2" t="s">
        <v>48</v>
      </c>
      <c r="B3">
        <f ca="1"/>
        <v>2193</v>
      </c>
      <c r="C3">
        <f ca="1"/>
        <v>2337</v>
      </c>
      <c r="D3">
        <f ca="1"/>
        <v>2317</v>
      </c>
      <c r="E3">
        <f ca="1"/>
        <v>2256</v>
      </c>
      <c r="F3">
        <f ca="1"/>
        <v>2289</v>
      </c>
      <c r="G3">
        <f ca="1"/>
        <v>2258</v>
      </c>
      <c r="H3">
        <f ca="1"/>
        <v>2330</v>
      </c>
      <c r="I3">
        <f ca="1"/>
        <v>2478</v>
      </c>
      <c r="J3">
        <f ca="1"/>
        <v>2560</v>
      </c>
      <c r="K3">
        <f ca="1"/>
        <v>2449</v>
      </c>
      <c r="L3">
        <f ca="1"/>
        <v>2446</v>
      </c>
      <c r="M3">
        <f ca="1"/>
        <v>2470</v>
      </c>
      <c r="N3">
        <f ca="1"/>
        <v>2584</v>
      </c>
      <c r="O3">
        <f ca="1"/>
        <v>2665</v>
      </c>
      <c r="P3">
        <f ca="1"/>
        <v>2734</v>
      </c>
      <c r="Q3">
        <f ca="1"/>
        <v>2771</v>
      </c>
      <c r="R3">
        <f ca="1"/>
        <v>2892</v>
      </c>
      <c r="S3">
        <f ca="1"/>
        <v>2933</v>
      </c>
      <c r="T3">
        <f ca="1"/>
        <v>3013</v>
      </c>
      <c r="U3">
        <f ca="1"/>
        <v>3252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D8233-2C17-4EF1-B8A7-910E84EC69A4}">
  <dimension ref="A1:V12"/>
  <sheetViews>
    <sheetView topLeftCell="E1" workbookViewId="0">
      <selection sqref="A1:U10"/>
    </sheetView>
  </sheetViews>
  <sheetFormatPr baseColWidth="10" defaultRowHeight="15" x14ac:dyDescent="0.25"/>
  <cols>
    <col min="1" max="1" width="15.140625" bestFit="1" customWidth="1"/>
  </cols>
  <sheetData>
    <row r="1" spans="1:22" x14ac:dyDescent="0.25">
      <c r="A1" t="s">
        <v>88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3" t="s">
        <v>47</v>
      </c>
    </row>
    <row r="2" spans="1:22" x14ac:dyDescent="0.25">
      <c r="A2" s="1" t="s">
        <v>55</v>
      </c>
      <c r="B2" cm="1">
        <f t="array" aca="1" ref="B2:B12" ca="1">INDIRECT("'" &amp; B$1 &amp; "'!C9:C19")</f>
        <v>718</v>
      </c>
      <c r="C2" cm="1">
        <f t="array" aca="1" ref="C2:C12" ca="1">INDIRECT("'" &amp; C$1 &amp; "'!C9:C19")</f>
        <v>747</v>
      </c>
      <c r="D2" cm="1">
        <f t="array" aca="1" ref="D2:D12" ca="1">INDIRECT("'" &amp; D$1 &amp; "'!C9:C19")</f>
        <v>780</v>
      </c>
      <c r="E2" cm="1">
        <f t="array" aca="1" ref="E2:E12" ca="1">INDIRECT("'" &amp; E$1 &amp; "'!C9:C19")</f>
        <v>766</v>
      </c>
      <c r="F2" cm="1">
        <f t="array" aca="1" ref="F2:F12" ca="1">INDIRECT("'" &amp; F$1 &amp; "'!C9:C19")</f>
        <v>760</v>
      </c>
      <c r="G2" cm="1">
        <f t="array" aca="1" ref="G2:G12" ca="1">INDIRECT("'" &amp; G$1 &amp; "'!C9:C19")</f>
        <v>780</v>
      </c>
      <c r="H2" cm="1">
        <f t="array" aca="1" ref="H2:H12" ca="1">INDIRECT("'" &amp; H$1 &amp; "'!C9:C19")</f>
        <v>794</v>
      </c>
      <c r="I2" cm="1">
        <f t="array" aca="1" ref="I2:I12" ca="1">INDIRECT("'" &amp; I$1 &amp; "'!C9:C19")</f>
        <v>822</v>
      </c>
      <c r="J2" cm="1">
        <f t="array" aca="1" ref="J2:J12" ca="1">INDIRECT("'" &amp; J$1 &amp; "'!C9:C19")</f>
        <v>806</v>
      </c>
      <c r="K2" cm="1">
        <f t="array" aca="1" ref="K2:K12" ca="1">INDIRECT("'" &amp; K$1 &amp; "'!C9:C19")</f>
        <v>808</v>
      </c>
      <c r="L2" cm="1">
        <f t="array" aca="1" ref="L2:L12" ca="1">INDIRECT("'" &amp; L$1 &amp; "'!C9:C19")</f>
        <v>808</v>
      </c>
      <c r="M2" cm="1">
        <f t="array" aca="1" ref="M2:M12" ca="1">INDIRECT("'" &amp; M$1 &amp; "'!C9:C19")</f>
        <v>828</v>
      </c>
      <c r="N2" cm="1">
        <f t="array" aca="1" ref="N2:N12" ca="1">INDIRECT("'" &amp; N$1 &amp; "'!C9:C19")</f>
        <v>878</v>
      </c>
      <c r="O2" cm="1">
        <f t="array" aca="1" ref="O2:O12" ca="1">INDIRECT("'" &amp; O$1 &amp; "'!C9:C19")</f>
        <v>909</v>
      </c>
      <c r="P2" cm="1">
        <f t="array" aca="1" ref="P2:P12" ca="1">INDIRECT("'" &amp; P$1 &amp; "'!C9:C19")</f>
        <v>930</v>
      </c>
      <c r="Q2" cm="1">
        <f t="array" aca="1" ref="Q2:Q12" ca="1">INDIRECT("'" &amp; Q$1 &amp; "'!C9:C19")</f>
        <v>945</v>
      </c>
      <c r="R2" cm="1">
        <f t="array" aca="1" ref="R2:R12" ca="1">INDIRECT("'" &amp; R$1 &amp; "'!C9:C19")</f>
        <v>970</v>
      </c>
      <c r="S2" cm="1">
        <f t="array" aca="1" ref="S2:S12" ca="1">INDIRECT("'" &amp; S$1 &amp; "'!C9:C19")</f>
        <v>998</v>
      </c>
      <c r="T2" cm="1">
        <f t="array" aca="1" ref="T2:T12" ca="1">INDIRECT("'" &amp; T$1 &amp; "'!C9:C19")</f>
        <v>1013</v>
      </c>
      <c r="U2" cm="1">
        <f t="array" aca="1" ref="U2:U12" ca="1">INDIRECT("'" &amp; U$1 &amp; "'!C9:C19")</f>
        <v>1058</v>
      </c>
      <c r="V2" t="e" cm="1">
        <f t="array" aca="1" ref="V2" ca="1">INDIRECT("'" &amp; V$1 &amp; "'!C12:C22")</f>
        <v>#REF!</v>
      </c>
    </row>
    <row r="3" spans="1:22" x14ac:dyDescent="0.25">
      <c r="A3" s="2" t="s">
        <v>56</v>
      </c>
      <c r="B3">
        <f ca="1"/>
        <v>988</v>
      </c>
      <c r="C3">
        <f ca="1"/>
        <v>1100</v>
      </c>
      <c r="D3">
        <f ca="1"/>
        <v>1097</v>
      </c>
      <c r="E3">
        <f ca="1"/>
        <v>1066</v>
      </c>
      <c r="F3">
        <f ca="1"/>
        <v>1053</v>
      </c>
      <c r="G3">
        <f ca="1"/>
        <v>1033</v>
      </c>
      <c r="H3">
        <f ca="1"/>
        <v>1032</v>
      </c>
      <c r="I3">
        <f ca="1"/>
        <v>1041</v>
      </c>
      <c r="J3">
        <f ca="1"/>
        <v>1075</v>
      </c>
      <c r="K3">
        <f ca="1"/>
        <v>1065</v>
      </c>
      <c r="L3">
        <f ca="1"/>
        <v>1075</v>
      </c>
      <c r="M3">
        <f ca="1"/>
        <v>1091</v>
      </c>
      <c r="N3">
        <f ca="1"/>
        <v>1167</v>
      </c>
      <c r="O3">
        <f ca="1"/>
        <v>1250</v>
      </c>
      <c r="P3">
        <f ca="1"/>
        <v>1299</v>
      </c>
      <c r="Q3">
        <f ca="1"/>
        <v>1341</v>
      </c>
      <c r="R3">
        <f ca="1"/>
        <v>1380</v>
      </c>
      <c r="S3">
        <f ca="1"/>
        <v>1381</v>
      </c>
      <c r="T3">
        <f ca="1"/>
        <v>1424</v>
      </c>
      <c r="U3">
        <f ca="1"/>
        <v>1492</v>
      </c>
    </row>
    <row r="4" spans="1:22" x14ac:dyDescent="0.25">
      <c r="A4" s="1" t="s">
        <v>57</v>
      </c>
      <c r="B4">
        <f ca="1"/>
        <v>802</v>
      </c>
      <c r="C4">
        <f ca="1"/>
        <v>867</v>
      </c>
      <c r="D4">
        <f ca="1"/>
        <v>887</v>
      </c>
      <c r="E4">
        <f ca="1"/>
        <v>878</v>
      </c>
      <c r="F4">
        <f ca="1"/>
        <v>885</v>
      </c>
      <c r="G4">
        <f ca="1"/>
        <v>878</v>
      </c>
      <c r="H4">
        <f ca="1"/>
        <v>893</v>
      </c>
      <c r="I4">
        <f ca="1"/>
        <v>926</v>
      </c>
      <c r="J4">
        <f ca="1"/>
        <v>941</v>
      </c>
      <c r="K4">
        <f ca="1"/>
        <v>899</v>
      </c>
      <c r="L4">
        <f ca="1"/>
        <v>917</v>
      </c>
      <c r="M4">
        <f ca="1"/>
        <v>948</v>
      </c>
      <c r="N4">
        <f ca="1"/>
        <v>992</v>
      </c>
      <c r="O4">
        <f ca="1"/>
        <v>1057</v>
      </c>
      <c r="P4">
        <f ca="1"/>
        <v>1095</v>
      </c>
      <c r="Q4">
        <f ca="1"/>
        <v>1119</v>
      </c>
      <c r="R4">
        <f ca="1"/>
        <v>1162</v>
      </c>
      <c r="S4">
        <f ca="1"/>
        <v>1149</v>
      </c>
      <c r="T4">
        <f ca="1"/>
        <v>1189</v>
      </c>
      <c r="U4">
        <f ca="1"/>
        <v>1263</v>
      </c>
    </row>
    <row r="5" spans="1:22" x14ac:dyDescent="0.25">
      <c r="A5" s="2" t="s">
        <v>58</v>
      </c>
      <c r="B5">
        <f ca="1"/>
        <v>705</v>
      </c>
      <c r="C5">
        <f ca="1"/>
        <v>747</v>
      </c>
      <c r="D5">
        <f ca="1"/>
        <v>744</v>
      </c>
      <c r="E5">
        <f ca="1"/>
        <v>721</v>
      </c>
      <c r="F5">
        <f ca="1"/>
        <v>710</v>
      </c>
      <c r="G5">
        <f ca="1"/>
        <v>680</v>
      </c>
      <c r="H5">
        <f ca="1"/>
        <v>716</v>
      </c>
      <c r="I5">
        <f ca="1"/>
        <v>758</v>
      </c>
      <c r="J5">
        <f ca="1"/>
        <v>779</v>
      </c>
      <c r="K5">
        <f ca="1"/>
        <v>742</v>
      </c>
      <c r="L5">
        <f ca="1"/>
        <v>771</v>
      </c>
      <c r="M5">
        <f ca="1"/>
        <v>836</v>
      </c>
      <c r="N5">
        <f ca="1"/>
        <v>921</v>
      </c>
      <c r="O5">
        <f ca="1"/>
        <v>983</v>
      </c>
      <c r="P5">
        <f ca="1"/>
        <v>999</v>
      </c>
      <c r="Q5">
        <f ca="1"/>
        <v>1004</v>
      </c>
      <c r="R5">
        <f ca="1"/>
        <v>1051</v>
      </c>
      <c r="S5">
        <f ca="1"/>
        <v>1055</v>
      </c>
      <c r="T5">
        <f ca="1"/>
        <v>1055</v>
      </c>
      <c r="U5">
        <f ca="1"/>
        <v>1096</v>
      </c>
    </row>
    <row r="6" spans="1:22" x14ac:dyDescent="0.25">
      <c r="A6" s="1" t="s">
        <v>59</v>
      </c>
      <c r="B6">
        <f ca="1"/>
        <v>569</v>
      </c>
      <c r="C6">
        <f ca="1"/>
        <v>603</v>
      </c>
      <c r="D6">
        <f ca="1"/>
        <v>612</v>
      </c>
      <c r="E6">
        <f ca="1"/>
        <v>599</v>
      </c>
      <c r="F6">
        <f ca="1"/>
        <v>613</v>
      </c>
      <c r="G6">
        <f ca="1"/>
        <v>594</v>
      </c>
      <c r="H6">
        <f ca="1"/>
        <v>583</v>
      </c>
      <c r="I6">
        <f ca="1"/>
        <v>619</v>
      </c>
      <c r="J6">
        <f ca="1"/>
        <v>653</v>
      </c>
      <c r="K6">
        <f ca="1"/>
        <v>626</v>
      </c>
      <c r="L6">
        <f ca="1"/>
        <v>636</v>
      </c>
      <c r="M6">
        <f ca="1"/>
        <v>636</v>
      </c>
      <c r="N6">
        <f ca="1"/>
        <v>666</v>
      </c>
      <c r="O6">
        <f ca="1"/>
        <v>692</v>
      </c>
      <c r="P6">
        <f ca="1"/>
        <v>708</v>
      </c>
      <c r="Q6">
        <f ca="1"/>
        <v>707</v>
      </c>
      <c r="R6">
        <f ca="1"/>
        <v>733</v>
      </c>
      <c r="S6">
        <f ca="1"/>
        <v>722</v>
      </c>
      <c r="T6">
        <f ca="1"/>
        <v>725</v>
      </c>
      <c r="U6">
        <f ca="1"/>
        <v>813</v>
      </c>
    </row>
    <row r="7" spans="1:22" x14ac:dyDescent="0.25">
      <c r="A7" s="2" t="s">
        <v>60</v>
      </c>
      <c r="B7">
        <f ca="1"/>
        <v>443</v>
      </c>
      <c r="C7">
        <f ca="1"/>
        <v>479</v>
      </c>
      <c r="D7">
        <f ca="1"/>
        <v>479</v>
      </c>
      <c r="E7">
        <f ca="1"/>
        <v>462</v>
      </c>
      <c r="F7">
        <f ca="1"/>
        <v>468</v>
      </c>
      <c r="G7">
        <f ca="1"/>
        <v>467</v>
      </c>
      <c r="H7">
        <f ca="1"/>
        <v>462</v>
      </c>
      <c r="I7">
        <f ca="1"/>
        <v>487</v>
      </c>
      <c r="J7">
        <f ca="1"/>
        <v>516</v>
      </c>
      <c r="K7">
        <f ca="1"/>
        <v>501</v>
      </c>
      <c r="L7">
        <f ca="1"/>
        <v>496</v>
      </c>
      <c r="M7">
        <f ca="1"/>
        <v>501</v>
      </c>
      <c r="N7">
        <f ca="1"/>
        <v>530</v>
      </c>
      <c r="O7">
        <f ca="1"/>
        <v>542</v>
      </c>
      <c r="P7">
        <f ca="1"/>
        <v>534</v>
      </c>
      <c r="Q7">
        <f ca="1"/>
        <v>555</v>
      </c>
      <c r="R7">
        <f ca="1"/>
        <v>579</v>
      </c>
      <c r="S7">
        <f ca="1"/>
        <v>595</v>
      </c>
      <c r="T7">
        <f ca="1"/>
        <v>624</v>
      </c>
      <c r="U7">
        <f ca="1"/>
        <v>664</v>
      </c>
    </row>
    <row r="8" spans="1:22" x14ac:dyDescent="0.25">
      <c r="A8" s="1" t="s">
        <v>61</v>
      </c>
      <c r="B8">
        <f ca="1"/>
        <v>319</v>
      </c>
      <c r="C8">
        <f ca="1"/>
        <v>332</v>
      </c>
      <c r="D8">
        <f ca="1"/>
        <v>328</v>
      </c>
      <c r="E8">
        <f ca="1"/>
        <v>331</v>
      </c>
      <c r="F8">
        <f ca="1"/>
        <v>332</v>
      </c>
      <c r="G8">
        <f ca="1"/>
        <v>331</v>
      </c>
      <c r="H8">
        <f ca="1"/>
        <v>345</v>
      </c>
      <c r="I8">
        <f ca="1"/>
        <v>367</v>
      </c>
      <c r="J8">
        <f ca="1"/>
        <v>369</v>
      </c>
      <c r="K8">
        <f ca="1"/>
        <v>359</v>
      </c>
      <c r="L8">
        <f ca="1"/>
        <v>353</v>
      </c>
      <c r="M8">
        <f ca="1"/>
        <v>355</v>
      </c>
      <c r="N8">
        <f ca="1"/>
        <v>366</v>
      </c>
      <c r="O8">
        <f ca="1"/>
        <v>384</v>
      </c>
      <c r="P8">
        <f ca="1"/>
        <v>406</v>
      </c>
      <c r="Q8">
        <f ca="1"/>
        <v>417</v>
      </c>
      <c r="R8">
        <f ca="1"/>
        <v>414</v>
      </c>
      <c r="S8">
        <f ca="1"/>
        <v>402</v>
      </c>
      <c r="T8">
        <f ca="1"/>
        <v>423</v>
      </c>
      <c r="U8">
        <f ca="1"/>
        <v>444</v>
      </c>
    </row>
    <row r="9" spans="1:22" x14ac:dyDescent="0.25">
      <c r="A9" s="2" t="s">
        <v>62</v>
      </c>
      <c r="B9">
        <f ca="1"/>
        <v>241</v>
      </c>
      <c r="C9">
        <f ca="1"/>
        <v>253</v>
      </c>
      <c r="D9">
        <f ca="1"/>
        <v>248</v>
      </c>
      <c r="E9">
        <f ca="1"/>
        <v>233</v>
      </c>
      <c r="F9">
        <f ca="1"/>
        <v>241</v>
      </c>
      <c r="G9">
        <f ca="1"/>
        <v>210</v>
      </c>
      <c r="H9">
        <f ca="1"/>
        <v>211</v>
      </c>
      <c r="I9">
        <f ca="1"/>
        <v>210</v>
      </c>
      <c r="J9">
        <f ca="1"/>
        <v>221</v>
      </c>
      <c r="K9">
        <f ca="1"/>
        <v>216</v>
      </c>
      <c r="L9">
        <f ca="1"/>
        <v>208</v>
      </c>
      <c r="M9">
        <f ca="1"/>
        <v>218</v>
      </c>
      <c r="N9">
        <f ca="1"/>
        <v>238</v>
      </c>
      <c r="O9">
        <f ca="1"/>
        <v>253</v>
      </c>
      <c r="P9">
        <f ca="1"/>
        <v>267</v>
      </c>
      <c r="Q9">
        <f ca="1"/>
        <v>265</v>
      </c>
      <c r="R9">
        <f ca="1"/>
        <v>262</v>
      </c>
      <c r="S9">
        <f ca="1"/>
        <v>264</v>
      </c>
      <c r="T9">
        <f ca="1"/>
        <v>289</v>
      </c>
      <c r="U9">
        <f ca="1"/>
        <v>319</v>
      </c>
    </row>
    <row r="10" spans="1:22" x14ac:dyDescent="0.25">
      <c r="A10" s="1" t="s">
        <v>63</v>
      </c>
      <c r="B10">
        <f ca="1"/>
        <v>258</v>
      </c>
      <c r="C10">
        <f ca="1"/>
        <v>263</v>
      </c>
      <c r="D10">
        <f ca="1"/>
        <v>273</v>
      </c>
      <c r="E10">
        <f ca="1"/>
        <v>271</v>
      </c>
      <c r="F10">
        <f ca="1"/>
        <v>280</v>
      </c>
      <c r="G10">
        <f ca="1"/>
        <v>279</v>
      </c>
      <c r="H10">
        <f ca="1"/>
        <v>274</v>
      </c>
      <c r="I10">
        <f ca="1"/>
        <v>286</v>
      </c>
      <c r="J10">
        <f ca="1"/>
        <v>300</v>
      </c>
      <c r="K10">
        <f ca="1"/>
        <v>290</v>
      </c>
      <c r="L10">
        <f ca="1"/>
        <v>290</v>
      </c>
      <c r="M10">
        <f ca="1"/>
        <v>302</v>
      </c>
      <c r="N10">
        <f ca="1"/>
        <v>325</v>
      </c>
      <c r="O10">
        <f ca="1"/>
        <v>333</v>
      </c>
      <c r="P10">
        <f ca="1"/>
        <v>349</v>
      </c>
      <c r="Q10">
        <f ca="1"/>
        <v>359</v>
      </c>
      <c r="R10">
        <f ca="1"/>
        <v>368</v>
      </c>
      <c r="S10">
        <f ca="1"/>
        <v>366</v>
      </c>
      <c r="T10">
        <f ca="1"/>
        <v>377</v>
      </c>
      <c r="U10">
        <f ca="1"/>
        <v>387</v>
      </c>
    </row>
    <row r="11" spans="1:22" x14ac:dyDescent="0.25">
      <c r="A11" s="2" t="s">
        <v>64</v>
      </c>
      <c r="B11">
        <f ca="1"/>
        <v>3334</v>
      </c>
      <c r="C11">
        <f ca="1"/>
        <v>3593</v>
      </c>
      <c r="D11">
        <f ca="1"/>
        <v>3640</v>
      </c>
      <c r="E11">
        <f ca="1"/>
        <v>3568</v>
      </c>
      <c r="F11">
        <f ca="1"/>
        <v>3534</v>
      </c>
      <c r="G11">
        <f ca="1"/>
        <v>3494</v>
      </c>
      <c r="H11">
        <f ca="1"/>
        <v>3556</v>
      </c>
      <c r="I11">
        <f ca="1"/>
        <v>3668</v>
      </c>
      <c r="J11">
        <f ca="1"/>
        <v>3729</v>
      </c>
      <c r="K11">
        <f ca="1"/>
        <v>3640</v>
      </c>
      <c r="L11">
        <f ca="1"/>
        <v>3697</v>
      </c>
      <c r="M11">
        <f ca="1"/>
        <v>3811</v>
      </c>
      <c r="N11">
        <f ca="1"/>
        <v>4081</v>
      </c>
      <c r="O11">
        <f ca="1"/>
        <v>4335</v>
      </c>
      <c r="P11">
        <f ca="1"/>
        <v>4473</v>
      </c>
      <c r="Q11">
        <f ca="1"/>
        <v>4558</v>
      </c>
      <c r="R11">
        <f ca="1"/>
        <v>4712</v>
      </c>
      <c r="S11">
        <f ca="1"/>
        <v>4718</v>
      </c>
      <c r="T11">
        <f ca="1"/>
        <v>4821</v>
      </c>
      <c r="U11">
        <f ca="1"/>
        <v>5075</v>
      </c>
    </row>
    <row r="12" spans="1:22" x14ac:dyDescent="0.25">
      <c r="A12" s="1" t="s">
        <v>65</v>
      </c>
      <c r="B12">
        <f ca="1"/>
        <v>1709</v>
      </c>
      <c r="C12">
        <f ca="1"/>
        <v>1798</v>
      </c>
      <c r="D12">
        <f ca="1"/>
        <v>1808</v>
      </c>
      <c r="E12">
        <f ca="1"/>
        <v>1759</v>
      </c>
      <c r="F12">
        <f ca="1"/>
        <v>1808</v>
      </c>
      <c r="G12">
        <f ca="1"/>
        <v>1758</v>
      </c>
      <c r="H12">
        <f ca="1"/>
        <v>1754</v>
      </c>
      <c r="I12">
        <f ca="1"/>
        <v>1848</v>
      </c>
      <c r="J12">
        <f ca="1"/>
        <v>1931</v>
      </c>
      <c r="K12">
        <f ca="1"/>
        <v>1866</v>
      </c>
      <c r="L12">
        <f ca="1"/>
        <v>1857</v>
      </c>
      <c r="M12">
        <f ca="1"/>
        <v>1904</v>
      </c>
      <c r="N12">
        <f ca="1"/>
        <v>2002</v>
      </c>
      <c r="O12">
        <f ca="1"/>
        <v>2068</v>
      </c>
      <c r="P12">
        <f ca="1"/>
        <v>2114</v>
      </c>
      <c r="Q12">
        <f ca="1"/>
        <v>2154</v>
      </c>
      <c r="R12">
        <f ca="1"/>
        <v>2207</v>
      </c>
      <c r="S12">
        <f ca="1"/>
        <v>2214</v>
      </c>
      <c r="T12">
        <f ca="1"/>
        <v>2298</v>
      </c>
      <c r="U12">
        <f ca="1"/>
        <v>2461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E9BA7-2BA6-4D7A-B9B3-BB723DEA5A88}">
  <dimension ref="A1:V7"/>
  <sheetViews>
    <sheetView workbookViewId="0">
      <selection activeCell="F11" sqref="A1:XFD1048576"/>
    </sheetView>
  </sheetViews>
  <sheetFormatPr baseColWidth="10" defaultRowHeight="15" x14ac:dyDescent="0.25"/>
  <sheetData>
    <row r="1" spans="1:22" x14ac:dyDescent="0.25">
      <c r="A1" t="s">
        <v>66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3" t="s">
        <v>47</v>
      </c>
    </row>
    <row r="2" spans="1:22" x14ac:dyDescent="0.25">
      <c r="A2" s="2" t="s">
        <v>67</v>
      </c>
      <c r="B2" cm="1">
        <f t="array" aca="1" ref="B2:B7" ca="1">INDIRECT("'" &amp; B$1 &amp; "'!C20:C25")</f>
        <v>366</v>
      </c>
      <c r="C2" cm="1">
        <f t="array" aca="1" ref="C2:C7" ca="1">INDIRECT("'" &amp; C$1 &amp; "'!C20:C25")</f>
        <v>411</v>
      </c>
      <c r="D2" cm="1">
        <f t="array" aca="1" ref="D2:D7" ca="1">INDIRECT("'" &amp; D$1 &amp; "'!C20:C25")</f>
        <v>408</v>
      </c>
      <c r="E2" cm="1">
        <f t="array" aca="1" ref="E2:E7" ca="1">INDIRECT("'" &amp; E$1 &amp; "'!C20:C25")</f>
        <v>421</v>
      </c>
      <c r="F2" cm="1">
        <f t="array" aca="1" ref="F2:F7" ca="1">INDIRECT("'" &amp; F$1 &amp; "'!C20:C25")</f>
        <v>430</v>
      </c>
      <c r="G2" cm="1">
        <f t="array" aca="1" ref="G2:G7" ca="1">INDIRECT("'" &amp; G$1 &amp; "'!C20:C25")</f>
        <v>419</v>
      </c>
      <c r="H2" cm="1">
        <f t="array" aca="1" ref="H2:H7" ca="1">INDIRECT("'" &amp; H$1 &amp; "'!C20:C25")</f>
        <v>429</v>
      </c>
      <c r="I2" cm="1">
        <f t="array" aca="1" ref="I2:I7" ca="1">INDIRECT("'" &amp; I$1 &amp; "'!C20:C25")</f>
        <v>471</v>
      </c>
      <c r="J2" cm="1">
        <f t="array" aca="1" ref="J2:J7" ca="1">INDIRECT("'" &amp; J$1 &amp; "'!C20:C25")</f>
        <v>482</v>
      </c>
      <c r="K2" cm="1">
        <f t="array" aca="1" ref="K2:K7" ca="1">INDIRECT("'" &amp; K$1 &amp; "'!C20:C25")</f>
        <v>434</v>
      </c>
      <c r="L2" cm="1">
        <f t="array" aca="1" ref="L2:L7" ca="1">INDIRECT("'" &amp; L$1 &amp; "'!C20:C25")</f>
        <v>436</v>
      </c>
      <c r="M2" cm="1">
        <f t="array" aca="1" ref="M2:M7" ca="1">INDIRECT("'" &amp; M$1 &amp; "'!C20:C25")</f>
        <v>436</v>
      </c>
      <c r="N2" cm="1">
        <f t="array" aca="1" ref="N2:N7" ca="1">INDIRECT("'" &amp; N$1 &amp; "'!C20:C25")</f>
        <v>427</v>
      </c>
      <c r="O2" cm="1">
        <f t="array" aca="1" ref="O2:O7" ca="1">INDIRECT("'" &amp; O$1 &amp; "'!C20:C25")</f>
        <v>433</v>
      </c>
      <c r="P2" cm="1">
        <f t="array" aca="1" ref="P2:P7" ca="1">INDIRECT("'" &amp; P$1 &amp; "'!C20:C25")</f>
        <v>439</v>
      </c>
      <c r="Q2" cm="1">
        <f t="array" aca="1" ref="Q2:Q7" ca="1">INDIRECT("'" &amp; Q$1 &amp; "'!C20:C25")</f>
        <v>454</v>
      </c>
      <c r="R2" cm="1">
        <f t="array" aca="1" ref="R2:R7" ca="1">INDIRECT("'" &amp; R$1 &amp; "'!C20:C25")</f>
        <v>471</v>
      </c>
      <c r="S2" cm="1">
        <f t="array" aca="1" ref="S2:S7" ca="1">INDIRECT("'" &amp; S$1 &amp; "'!C20:C25")</f>
        <v>500</v>
      </c>
      <c r="T2" cm="1">
        <f t="array" aca="1" ref="T2:T7" ca="1">INDIRECT("'" &amp; T$1 &amp; "'!C20:C25")</f>
        <v>523</v>
      </c>
      <c r="U2" cm="1">
        <f t="array" aca="1" ref="U2:U7" ca="1">INDIRECT("'" &amp; U$1 &amp; "'!C20:C25")</f>
        <v>591</v>
      </c>
      <c r="V2" t="e" cm="1">
        <f t="array" aca="1" ref="V2" ca="1">INDIRECT("'" &amp; V$1 &amp; "'!C20:C25")</f>
        <v>#REF!</v>
      </c>
    </row>
    <row r="3" spans="1:22" x14ac:dyDescent="0.25">
      <c r="A3" s="1" t="s">
        <v>68</v>
      </c>
      <c r="B3">
        <f ca="1"/>
        <v>1561</v>
      </c>
      <c r="C3">
        <f ca="1"/>
        <v>1683</v>
      </c>
      <c r="D3">
        <f ca="1"/>
        <v>1709</v>
      </c>
      <c r="E3">
        <f ca="1"/>
        <v>1661</v>
      </c>
      <c r="F3">
        <f ca="1"/>
        <v>1647</v>
      </c>
      <c r="G3">
        <f ca="1"/>
        <v>1642</v>
      </c>
      <c r="H3">
        <f ca="1"/>
        <v>1640</v>
      </c>
      <c r="I3">
        <f ca="1"/>
        <v>1673</v>
      </c>
      <c r="J3">
        <f ca="1"/>
        <v>1720</v>
      </c>
      <c r="K3">
        <f ca="1"/>
        <v>1735</v>
      </c>
      <c r="L3">
        <f ca="1"/>
        <v>1755</v>
      </c>
      <c r="M3">
        <f ca="1"/>
        <v>1793</v>
      </c>
      <c r="N3">
        <f ca="1"/>
        <v>1977</v>
      </c>
      <c r="O3">
        <f ca="1"/>
        <v>2102</v>
      </c>
      <c r="P3">
        <f ca="1"/>
        <v>2171</v>
      </c>
      <c r="Q3">
        <f ca="1"/>
        <v>2198</v>
      </c>
      <c r="R3">
        <f ca="1"/>
        <v>2248</v>
      </c>
      <c r="S3">
        <f ca="1"/>
        <v>2221</v>
      </c>
      <c r="T3">
        <f ca="1"/>
        <v>2267</v>
      </c>
      <c r="U3">
        <f ca="1"/>
        <v>2354</v>
      </c>
    </row>
    <row r="4" spans="1:22" x14ac:dyDescent="0.25">
      <c r="A4" s="2" t="s">
        <v>69</v>
      </c>
      <c r="B4">
        <f ca="1"/>
        <v>996</v>
      </c>
      <c r="C4">
        <f ca="1"/>
        <v>1064</v>
      </c>
      <c r="D4">
        <f ca="1"/>
        <v>1072</v>
      </c>
      <c r="E4">
        <f ca="1"/>
        <v>1060</v>
      </c>
      <c r="F4">
        <f ca="1"/>
        <v>1064</v>
      </c>
      <c r="G4">
        <f ca="1"/>
        <v>1045</v>
      </c>
      <c r="H4">
        <f ca="1"/>
        <v>1061</v>
      </c>
      <c r="I4">
        <f ca="1"/>
        <v>1116</v>
      </c>
      <c r="J4">
        <f ca="1"/>
        <v>1135</v>
      </c>
      <c r="K4">
        <f ca="1"/>
        <v>1094</v>
      </c>
      <c r="L4">
        <f ca="1"/>
        <v>1107</v>
      </c>
      <c r="M4">
        <f ca="1"/>
        <v>1156</v>
      </c>
      <c r="N4">
        <f ca="1"/>
        <v>1246</v>
      </c>
      <c r="O4">
        <f ca="1"/>
        <v>1314</v>
      </c>
      <c r="P4">
        <f ca="1"/>
        <v>1337</v>
      </c>
      <c r="Q4">
        <f ca="1"/>
        <v>1371</v>
      </c>
      <c r="R4">
        <f ca="1"/>
        <v>1424</v>
      </c>
      <c r="S4">
        <f ca="1"/>
        <v>1417</v>
      </c>
      <c r="T4">
        <f ca="1"/>
        <v>1472</v>
      </c>
      <c r="U4">
        <f ca="1"/>
        <v>1566</v>
      </c>
    </row>
    <row r="5" spans="1:22" x14ac:dyDescent="0.25">
      <c r="A5" s="1" t="s">
        <v>70</v>
      </c>
      <c r="B5">
        <f ca="1"/>
        <v>439</v>
      </c>
      <c r="C5">
        <f ca="1"/>
        <v>459</v>
      </c>
      <c r="D5">
        <f ca="1"/>
        <v>463</v>
      </c>
      <c r="E5">
        <f ca="1"/>
        <v>437</v>
      </c>
      <c r="F5">
        <f ca="1"/>
        <v>443</v>
      </c>
      <c r="G5">
        <f ca="1"/>
        <v>441</v>
      </c>
      <c r="H5">
        <f ca="1"/>
        <v>436</v>
      </c>
      <c r="I5">
        <f ca="1"/>
        <v>447</v>
      </c>
      <c r="J5">
        <f ca="1"/>
        <v>465</v>
      </c>
      <c r="K5">
        <f ca="1"/>
        <v>474</v>
      </c>
      <c r="L5">
        <f ca="1"/>
        <v>501</v>
      </c>
      <c r="M5">
        <f ca="1"/>
        <v>513</v>
      </c>
      <c r="N5">
        <f ca="1"/>
        <v>558</v>
      </c>
      <c r="O5">
        <f ca="1"/>
        <v>588</v>
      </c>
      <c r="P5">
        <f ca="1"/>
        <v>605</v>
      </c>
      <c r="Q5">
        <f ca="1"/>
        <v>598</v>
      </c>
      <c r="R5">
        <f ca="1"/>
        <v>621</v>
      </c>
      <c r="S5">
        <f ca="1"/>
        <v>617</v>
      </c>
      <c r="T5">
        <f ca="1"/>
        <v>611</v>
      </c>
      <c r="U5">
        <f ca="1"/>
        <v>641</v>
      </c>
    </row>
    <row r="6" spans="1:22" x14ac:dyDescent="0.25">
      <c r="A6" s="2" t="s">
        <v>71</v>
      </c>
      <c r="B6">
        <f ca="1"/>
        <v>469</v>
      </c>
      <c r="C6">
        <f ca="1"/>
        <v>501</v>
      </c>
      <c r="D6">
        <f ca="1"/>
        <v>507</v>
      </c>
      <c r="E6">
        <f ca="1"/>
        <v>492</v>
      </c>
      <c r="F6">
        <f ca="1"/>
        <v>517</v>
      </c>
      <c r="G6">
        <f ca="1"/>
        <v>518</v>
      </c>
      <c r="H6">
        <f ca="1"/>
        <v>538</v>
      </c>
      <c r="I6">
        <f ca="1"/>
        <v>542</v>
      </c>
      <c r="J6">
        <f ca="1"/>
        <v>580</v>
      </c>
      <c r="K6">
        <f ca="1"/>
        <v>569</v>
      </c>
      <c r="L6">
        <f ca="1"/>
        <v>560</v>
      </c>
      <c r="M6">
        <f ca="1"/>
        <v>594</v>
      </c>
      <c r="N6">
        <f ca="1"/>
        <v>611</v>
      </c>
      <c r="O6">
        <f ca="1"/>
        <v>620</v>
      </c>
      <c r="P6">
        <f ca="1"/>
        <v>629</v>
      </c>
      <c r="Q6">
        <f ca="1"/>
        <v>666</v>
      </c>
      <c r="R6">
        <f ca="1"/>
        <v>677</v>
      </c>
      <c r="S6">
        <f ca="1"/>
        <v>664</v>
      </c>
      <c r="T6">
        <f ca="1"/>
        <v>692</v>
      </c>
      <c r="U6">
        <f ca="1"/>
        <v>733</v>
      </c>
    </row>
    <row r="7" spans="1:22" x14ac:dyDescent="0.25">
      <c r="A7" s="1" t="s">
        <v>72</v>
      </c>
      <c r="B7">
        <f ca="1"/>
        <v>1212</v>
      </c>
      <c r="C7">
        <f ca="1"/>
        <v>1273</v>
      </c>
      <c r="D7">
        <f ca="1"/>
        <v>1289</v>
      </c>
      <c r="E7">
        <f ca="1"/>
        <v>1256</v>
      </c>
      <c r="F7">
        <f ca="1"/>
        <v>1241</v>
      </c>
      <c r="G7">
        <f ca="1"/>
        <v>1187</v>
      </c>
      <c r="H7">
        <f ca="1"/>
        <v>1206</v>
      </c>
      <c r="I7">
        <f ca="1"/>
        <v>1267</v>
      </c>
      <c r="J7">
        <f ca="1"/>
        <v>1278</v>
      </c>
      <c r="K7">
        <f ca="1"/>
        <v>1200</v>
      </c>
      <c r="L7">
        <f ca="1"/>
        <v>1195</v>
      </c>
      <c r="M7">
        <f ca="1"/>
        <v>1223</v>
      </c>
      <c r="N7">
        <f ca="1"/>
        <v>1264</v>
      </c>
      <c r="O7">
        <f ca="1"/>
        <v>1346</v>
      </c>
      <c r="P7">
        <f ca="1"/>
        <v>1406</v>
      </c>
      <c r="Q7">
        <f ca="1"/>
        <v>1425</v>
      </c>
      <c r="R7">
        <f ca="1"/>
        <v>1478</v>
      </c>
      <c r="S7">
        <f ca="1"/>
        <v>1513</v>
      </c>
      <c r="T7">
        <f ca="1"/>
        <v>1554</v>
      </c>
      <c r="U7">
        <f ca="1"/>
        <v>1651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EF8F6-5BC8-402B-959D-8D0CE35DA617}">
  <dimension ref="A1:V12"/>
  <sheetViews>
    <sheetView topLeftCell="B1" workbookViewId="0">
      <selection activeCell="G5" sqref="A1:XFD1048576"/>
    </sheetView>
  </sheetViews>
  <sheetFormatPr baseColWidth="10" defaultRowHeight="15" x14ac:dyDescent="0.25"/>
  <cols>
    <col min="1" max="1" width="32" bestFit="1" customWidth="1"/>
  </cols>
  <sheetData>
    <row r="1" spans="1:22" x14ac:dyDescent="0.25">
      <c r="A1" t="s">
        <v>89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3" t="s">
        <v>47</v>
      </c>
    </row>
    <row r="2" spans="1:22" x14ac:dyDescent="0.25">
      <c r="A2" s="2" t="s">
        <v>74</v>
      </c>
      <c r="B2" cm="1">
        <f t="array" aca="1" ref="B2:B12" ca="1">INDIRECT("'" &amp; B$1 &amp; "'!C26:C36")</f>
        <v>2097</v>
      </c>
      <c r="C2" cm="1">
        <f t="array" aca="1" ref="C2:C12" ca="1">INDIRECT("'" &amp; C$1 &amp; "'!C26:C36")</f>
        <v>2293</v>
      </c>
      <c r="D2" cm="1">
        <f t="array" aca="1" ref="D2:D12" ca="1">INDIRECT("'" &amp; D$1 &amp; "'!C26:C36")</f>
        <v>2314</v>
      </c>
      <c r="E2" cm="1">
        <f t="array" aca="1" ref="E2:E12" ca="1">INDIRECT("'" &amp; E$1 &amp; "'!C26:C36")</f>
        <v>2290</v>
      </c>
      <c r="F2" cm="1">
        <f t="array" aca="1" ref="F2:F12" ca="1">INDIRECT("'" &amp; F$1 &amp; "'!C26:C36")</f>
        <v>2271</v>
      </c>
      <c r="G2" cm="1">
        <f t="array" aca="1" ref="G2:G12" ca="1">INDIRECT("'" &amp; G$1 &amp; "'!C26:C36")</f>
        <v>2234</v>
      </c>
      <c r="H2" cm="1">
        <f t="array" aca="1" ref="H2:H12" ca="1">INDIRECT("'" &amp; H$1 &amp; "'!C26:C36")</f>
        <v>2253</v>
      </c>
      <c r="I2" cm="1">
        <f t="array" aca="1" ref="I2:I12" ca="1">INDIRECT("'" &amp; I$1 &amp; "'!C26:C36")</f>
        <v>2332</v>
      </c>
      <c r="J2" cm="1">
        <f t="array" aca="1" ref="J2:J12" ca="1">INDIRECT("'" &amp; J$1 &amp; "'!C26:C36")</f>
        <v>2392</v>
      </c>
      <c r="K2" cm="1">
        <f t="array" aca="1" ref="K2:K12" ca="1">INDIRECT("'" &amp; K$1 &amp; "'!C26:C36")</f>
        <v>2333</v>
      </c>
      <c r="L2" cm="1">
        <f t="array" aca="1" ref="L2:L12" ca="1">INDIRECT("'" &amp; L$1 &amp; "'!C26:C36")</f>
        <v>2346</v>
      </c>
      <c r="M2" cm="1">
        <f t="array" aca="1" ref="M2:M12" ca="1">INDIRECT("'" &amp; M$1 &amp; "'!C26:C36")</f>
        <v>2412</v>
      </c>
      <c r="N2" cm="1">
        <f t="array" aca="1" ref="N2:N12" ca="1">INDIRECT("'" &amp; N$1 &amp; "'!C26:C36")</f>
        <v>2605</v>
      </c>
      <c r="O2" cm="1">
        <f t="array" aca="1" ref="O2:O12" ca="1">INDIRECT("'" &amp; O$1 &amp; "'!C26:C36")</f>
        <v>2756</v>
      </c>
      <c r="P2" cm="1">
        <f t="array" aca="1" ref="P2:P12" ca="1">INDIRECT("'" &amp; P$1 &amp; "'!C26:C36")</f>
        <v>2825</v>
      </c>
      <c r="Q2" cm="1">
        <f t="array" aca="1" ref="Q2:Q12" ca="1">INDIRECT("'" &amp; Q$1 &amp; "'!C26:C36")</f>
        <v>2884</v>
      </c>
      <c r="R2" cm="1">
        <f t="array" aca="1" ref="R2:R12" ca="1">INDIRECT("'" &amp; R$1 &amp; "'!C26:C36")</f>
        <v>2956</v>
      </c>
      <c r="S2" cm="1">
        <f t="array" aca="1" ref="S2:S12" ca="1">INDIRECT("'" &amp; S$1 &amp; "'!C26:C36")</f>
        <v>2968</v>
      </c>
      <c r="T2" cm="1">
        <f t="array" aca="1" ref="T2:T12" ca="1">INDIRECT("'" &amp; T$1 &amp; "'!C26:C36")</f>
        <v>3059</v>
      </c>
      <c r="U2" cm="1">
        <f t="array" aca="1" ref="U2:U12" ca="1">INDIRECT("'" &amp; U$1 &amp; "'!C26:C36")</f>
        <v>3227</v>
      </c>
      <c r="V2" t="e" cm="1">
        <f t="array" aca="1" ref="V2" ca="1">INDIRECT("'" &amp; V$1 &amp; "'!C26:C36")</f>
        <v>#REF!</v>
      </c>
    </row>
    <row r="3" spans="1:22" x14ac:dyDescent="0.25">
      <c r="A3" s="1" t="s">
        <v>75</v>
      </c>
      <c r="B3">
        <f ca="1"/>
        <v>802</v>
      </c>
      <c r="C3">
        <f ca="1"/>
        <v>840</v>
      </c>
      <c r="D3">
        <f ca="1"/>
        <v>847</v>
      </c>
      <c r="E3">
        <f ca="1"/>
        <v>833</v>
      </c>
      <c r="F3">
        <f ca="1"/>
        <v>832</v>
      </c>
      <c r="G3">
        <f ca="1"/>
        <v>836</v>
      </c>
      <c r="H3">
        <f ca="1"/>
        <v>838</v>
      </c>
      <c r="I3">
        <f ca="1"/>
        <v>891</v>
      </c>
      <c r="J3">
        <f ca="1"/>
        <v>916</v>
      </c>
      <c r="K3">
        <f ca="1"/>
        <v>907</v>
      </c>
      <c r="L3">
        <f ca="1"/>
        <v>919</v>
      </c>
      <c r="M3">
        <f ca="1"/>
        <v>944</v>
      </c>
      <c r="N3">
        <f ca="1"/>
        <v>1016</v>
      </c>
      <c r="O3">
        <f ca="1"/>
        <v>1057</v>
      </c>
      <c r="P3">
        <f ca="1"/>
        <v>1067</v>
      </c>
      <c r="Q3">
        <f ca="1"/>
        <v>1075</v>
      </c>
      <c r="R3">
        <f ca="1"/>
        <v>1125</v>
      </c>
      <c r="S3">
        <f ca="1"/>
        <v>1132</v>
      </c>
      <c r="T3">
        <f ca="1"/>
        <v>1161</v>
      </c>
      <c r="U3">
        <f ca="1"/>
        <v>1248</v>
      </c>
    </row>
    <row r="4" spans="1:22" x14ac:dyDescent="0.25">
      <c r="A4" s="2" t="s">
        <v>76</v>
      </c>
      <c r="B4">
        <f ca="1"/>
        <v>147</v>
      </c>
      <c r="C4">
        <f ca="1"/>
        <v>150</v>
      </c>
      <c r="D4">
        <f ca="1"/>
        <v>154</v>
      </c>
      <c r="E4">
        <f ca="1"/>
        <v>142</v>
      </c>
      <c r="F4">
        <f ca="1"/>
        <v>160</v>
      </c>
      <c r="G4">
        <f ca="1"/>
        <v>160</v>
      </c>
      <c r="H4">
        <f ca="1"/>
        <v>153</v>
      </c>
      <c r="I4">
        <f ca="1"/>
        <v>157</v>
      </c>
      <c r="J4">
        <f ca="1"/>
        <v>154</v>
      </c>
      <c r="K4">
        <f ca="1"/>
        <v>150</v>
      </c>
      <c r="L4">
        <f ca="1"/>
        <v>166</v>
      </c>
      <c r="M4">
        <f ca="1"/>
        <v>161</v>
      </c>
      <c r="N4">
        <f ca="1"/>
        <v>172</v>
      </c>
      <c r="O4">
        <f ca="1"/>
        <v>193</v>
      </c>
      <c r="P4">
        <f ca="1"/>
        <v>207</v>
      </c>
      <c r="Q4">
        <f ca="1"/>
        <v>214</v>
      </c>
      <c r="R4">
        <f ca="1"/>
        <v>219</v>
      </c>
      <c r="S4">
        <f ca="1"/>
        <v>198</v>
      </c>
      <c r="T4">
        <f ca="1"/>
        <v>200</v>
      </c>
      <c r="U4">
        <f ca="1"/>
        <v>211</v>
      </c>
    </row>
    <row r="5" spans="1:22" x14ac:dyDescent="0.25">
      <c r="A5" s="1" t="s">
        <v>77</v>
      </c>
      <c r="B5">
        <f ca="1"/>
        <v>5</v>
      </c>
      <c r="C5">
        <f ca="1"/>
        <v>7</v>
      </c>
      <c r="D5">
        <f ca="1"/>
        <v>7</v>
      </c>
      <c r="E5">
        <f ca="1"/>
        <v>7</v>
      </c>
      <c r="F5">
        <f ca="1"/>
        <v>3</v>
      </c>
      <c r="G5">
        <f ca="1"/>
        <v>2</v>
      </c>
      <c r="H5">
        <f ca="1"/>
        <v>2</v>
      </c>
      <c r="I5">
        <f ca="1"/>
        <v>3</v>
      </c>
      <c r="J5">
        <f ca="1"/>
        <v>3</v>
      </c>
      <c r="K5">
        <f ca="1"/>
        <v>2</v>
      </c>
      <c r="L5">
        <f ca="1"/>
        <v>2</v>
      </c>
      <c r="M5">
        <f ca="1"/>
        <v>2</v>
      </c>
      <c r="N5">
        <f ca="1"/>
        <v>2</v>
      </c>
      <c r="O5">
        <f ca="1"/>
        <v>2</v>
      </c>
      <c r="P5">
        <f ca="1"/>
        <v>3</v>
      </c>
      <c r="Q5">
        <f ca="1"/>
        <v>4</v>
      </c>
      <c r="R5">
        <f ca="1"/>
        <v>5</v>
      </c>
      <c r="S5">
        <f ca="1"/>
        <v>3</v>
      </c>
      <c r="T5">
        <f ca="1"/>
        <v>2</v>
      </c>
      <c r="U5">
        <f ca="1"/>
        <v>3</v>
      </c>
    </row>
    <row r="6" spans="1:22" x14ac:dyDescent="0.25">
      <c r="A6" s="2" t="s">
        <v>78</v>
      </c>
      <c r="B6">
        <f ca="1"/>
        <v>96</v>
      </c>
      <c r="C6">
        <f ca="1"/>
        <v>92</v>
      </c>
      <c r="D6">
        <f ca="1"/>
        <v>86</v>
      </c>
      <c r="E6">
        <f ca="1"/>
        <v>83</v>
      </c>
      <c r="F6">
        <f ca="1"/>
        <v>82</v>
      </c>
      <c r="G6">
        <f ca="1"/>
        <v>81</v>
      </c>
      <c r="H6">
        <f ca="1"/>
        <v>87</v>
      </c>
      <c r="I6">
        <f ca="1"/>
        <v>91</v>
      </c>
      <c r="J6">
        <f ca="1"/>
        <v>88</v>
      </c>
      <c r="K6">
        <f ca="1"/>
        <v>87</v>
      </c>
      <c r="L6">
        <f ca="1"/>
        <v>89</v>
      </c>
      <c r="M6">
        <f ca="1"/>
        <v>93</v>
      </c>
      <c r="N6">
        <f ca="1"/>
        <v>104</v>
      </c>
      <c r="O6">
        <f ca="1"/>
        <v>109</v>
      </c>
      <c r="P6">
        <f ca="1"/>
        <v>117</v>
      </c>
      <c r="Q6">
        <f ca="1"/>
        <v>124</v>
      </c>
      <c r="R6">
        <f ca="1"/>
        <v>135</v>
      </c>
      <c r="S6">
        <f ca="1"/>
        <v>140</v>
      </c>
      <c r="T6">
        <f ca="1"/>
        <v>140</v>
      </c>
      <c r="U6">
        <f ca="1"/>
        <v>140</v>
      </c>
    </row>
    <row r="7" spans="1:22" x14ac:dyDescent="0.25">
      <c r="A7" s="1" t="s">
        <v>79</v>
      </c>
      <c r="B7">
        <f ca="1"/>
        <v>66</v>
      </c>
      <c r="C7">
        <f ca="1"/>
        <v>82</v>
      </c>
      <c r="D7">
        <f ca="1"/>
        <v>75</v>
      </c>
      <c r="E7">
        <f ca="1"/>
        <v>70</v>
      </c>
      <c r="F7">
        <f ca="1"/>
        <v>66</v>
      </c>
      <c r="G7">
        <f ca="1"/>
        <v>74</v>
      </c>
      <c r="H7">
        <f ca="1"/>
        <v>70</v>
      </c>
      <c r="I7">
        <f ca="1"/>
        <v>67</v>
      </c>
      <c r="J7">
        <f ca="1"/>
        <v>77</v>
      </c>
      <c r="K7">
        <f ca="1"/>
        <v>72</v>
      </c>
      <c r="L7">
        <f ca="1"/>
        <v>85</v>
      </c>
      <c r="M7">
        <f ca="1"/>
        <v>89</v>
      </c>
      <c r="N7">
        <f ca="1"/>
        <v>94</v>
      </c>
      <c r="O7">
        <f ca="1"/>
        <v>95</v>
      </c>
      <c r="P7">
        <f ca="1"/>
        <v>97</v>
      </c>
      <c r="Q7">
        <f ca="1"/>
        <v>98</v>
      </c>
      <c r="R7">
        <f ca="1"/>
        <v>95</v>
      </c>
      <c r="S7">
        <f ca="1"/>
        <v>94</v>
      </c>
      <c r="T7">
        <f ca="1"/>
        <v>94</v>
      </c>
      <c r="U7">
        <f ca="1"/>
        <v>99</v>
      </c>
    </row>
    <row r="8" spans="1:22" x14ac:dyDescent="0.25">
      <c r="A8" s="2" t="s">
        <v>80</v>
      </c>
      <c r="B8">
        <f ca="1"/>
        <v>84</v>
      </c>
      <c r="C8">
        <f ca="1"/>
        <v>84</v>
      </c>
      <c r="D8">
        <f ca="1"/>
        <v>85</v>
      </c>
      <c r="E8">
        <f ca="1"/>
        <v>81</v>
      </c>
      <c r="F8">
        <f ca="1"/>
        <v>92</v>
      </c>
      <c r="G8">
        <f ca="1"/>
        <v>94</v>
      </c>
      <c r="H8">
        <f ca="1"/>
        <v>98</v>
      </c>
      <c r="I8">
        <f ca="1"/>
        <v>94</v>
      </c>
      <c r="J8">
        <f ca="1"/>
        <v>97</v>
      </c>
      <c r="K8">
        <f ca="1"/>
        <v>96</v>
      </c>
      <c r="L8">
        <f ca="1"/>
        <v>107</v>
      </c>
      <c r="M8">
        <f ca="1"/>
        <v>118</v>
      </c>
      <c r="N8">
        <f ca="1"/>
        <v>126</v>
      </c>
      <c r="O8">
        <f ca="1"/>
        <v>126</v>
      </c>
      <c r="P8">
        <f ca="1"/>
        <v>124</v>
      </c>
      <c r="Q8">
        <f ca="1"/>
        <v>115</v>
      </c>
      <c r="R8">
        <f ca="1"/>
        <v>117</v>
      </c>
      <c r="S8">
        <f ca="1"/>
        <v>112</v>
      </c>
      <c r="T8">
        <f ca="1"/>
        <v>114</v>
      </c>
      <c r="U8">
        <f ca="1"/>
        <v>122</v>
      </c>
    </row>
    <row r="9" spans="1:22" x14ac:dyDescent="0.25">
      <c r="A9" s="1" t="s">
        <v>81</v>
      </c>
      <c r="B9">
        <f ca="1"/>
        <v>28</v>
      </c>
      <c r="C9">
        <f ca="1"/>
        <v>31</v>
      </c>
      <c r="D9">
        <f ca="1"/>
        <v>30</v>
      </c>
      <c r="E9">
        <f ca="1"/>
        <v>30</v>
      </c>
      <c r="F9">
        <f ca="1"/>
        <v>32</v>
      </c>
      <c r="G9">
        <f ca="1"/>
        <v>36</v>
      </c>
      <c r="H9">
        <f ca="1"/>
        <v>46</v>
      </c>
      <c r="I9">
        <f ca="1"/>
        <v>43</v>
      </c>
      <c r="J9">
        <f ca="1"/>
        <v>43</v>
      </c>
      <c r="K9">
        <f ca="1"/>
        <v>45</v>
      </c>
      <c r="L9">
        <f ca="1"/>
        <v>38</v>
      </c>
      <c r="M9">
        <f ca="1"/>
        <v>42</v>
      </c>
      <c r="N9">
        <f ca="1"/>
        <v>47</v>
      </c>
      <c r="O9">
        <f ca="1"/>
        <v>55</v>
      </c>
      <c r="P9">
        <f ca="1"/>
        <v>55</v>
      </c>
      <c r="Q9">
        <f ca="1"/>
        <v>60</v>
      </c>
      <c r="R9">
        <f ca="1"/>
        <v>56</v>
      </c>
      <c r="S9">
        <f ca="1"/>
        <v>56</v>
      </c>
      <c r="T9">
        <f ca="1"/>
        <v>59</v>
      </c>
      <c r="U9">
        <f ca="1"/>
        <v>61</v>
      </c>
    </row>
    <row r="10" spans="1:22" x14ac:dyDescent="0.25">
      <c r="A10" s="2" t="s">
        <v>82</v>
      </c>
      <c r="B10">
        <f ca="1"/>
        <v>194</v>
      </c>
      <c r="C10">
        <f ca="1"/>
        <v>210</v>
      </c>
      <c r="D10">
        <f ca="1"/>
        <v>208</v>
      </c>
      <c r="E10">
        <f ca="1"/>
        <v>197</v>
      </c>
      <c r="F10">
        <f ca="1"/>
        <v>209</v>
      </c>
      <c r="G10">
        <f ca="1"/>
        <v>207</v>
      </c>
      <c r="H10">
        <f ca="1"/>
        <v>212</v>
      </c>
      <c r="I10">
        <f ca="1"/>
        <v>220</v>
      </c>
      <c r="J10">
        <f ca="1"/>
        <v>232</v>
      </c>
      <c r="K10">
        <f ca="1"/>
        <v>222</v>
      </c>
      <c r="L10">
        <f ca="1"/>
        <v>229</v>
      </c>
      <c r="M10">
        <f ca="1"/>
        <v>237</v>
      </c>
      <c r="N10">
        <f ca="1"/>
        <v>238</v>
      </c>
      <c r="O10">
        <f ca="1"/>
        <v>230</v>
      </c>
      <c r="P10">
        <f ca="1"/>
        <v>243</v>
      </c>
      <c r="Q10">
        <f ca="1"/>
        <v>269</v>
      </c>
      <c r="R10">
        <f ca="1"/>
        <v>277</v>
      </c>
      <c r="S10">
        <f ca="1"/>
        <v>260</v>
      </c>
      <c r="T10">
        <f ca="1"/>
        <v>266</v>
      </c>
      <c r="U10">
        <f ca="1"/>
        <v>274</v>
      </c>
    </row>
    <row r="11" spans="1:22" x14ac:dyDescent="0.25">
      <c r="A11" s="1" t="s">
        <v>83</v>
      </c>
      <c r="B11">
        <f ca="1"/>
        <v>55</v>
      </c>
      <c r="C11">
        <f ca="1"/>
        <v>61</v>
      </c>
      <c r="D11">
        <f ca="1"/>
        <v>64</v>
      </c>
      <c r="E11">
        <f ca="1"/>
        <v>61</v>
      </c>
      <c r="F11">
        <f ca="1"/>
        <v>64</v>
      </c>
      <c r="G11">
        <f ca="1"/>
        <v>66</v>
      </c>
      <c r="H11">
        <f ca="1"/>
        <v>84</v>
      </c>
      <c r="I11">
        <f ca="1"/>
        <v>87</v>
      </c>
      <c r="J11">
        <f ca="1"/>
        <v>92</v>
      </c>
      <c r="K11">
        <f ca="1"/>
        <v>88</v>
      </c>
      <c r="L11">
        <f ca="1"/>
        <v>84</v>
      </c>
      <c r="M11">
        <f ca="1"/>
        <v>90</v>
      </c>
      <c r="N11">
        <f ca="1"/>
        <v>94</v>
      </c>
      <c r="O11">
        <f ca="1"/>
        <v>85</v>
      </c>
      <c r="P11">
        <f ca="1"/>
        <v>88</v>
      </c>
      <c r="Q11">
        <f ca="1"/>
        <v>89</v>
      </c>
      <c r="R11">
        <f ca="1"/>
        <v>91</v>
      </c>
      <c r="S11">
        <f ca="1"/>
        <v>91</v>
      </c>
      <c r="T11">
        <f ca="1"/>
        <v>96</v>
      </c>
      <c r="U11">
        <f ca="1"/>
        <v>102</v>
      </c>
    </row>
    <row r="12" spans="1:22" x14ac:dyDescent="0.25">
      <c r="A12" s="2" t="s">
        <v>84</v>
      </c>
      <c r="B12">
        <f ca="1"/>
        <v>1469</v>
      </c>
      <c r="C12">
        <f ca="1"/>
        <v>1541</v>
      </c>
      <c r="D12">
        <f ca="1"/>
        <v>1578</v>
      </c>
      <c r="E12">
        <f ca="1"/>
        <v>1533</v>
      </c>
      <c r="F12">
        <f ca="1"/>
        <v>1531</v>
      </c>
      <c r="G12">
        <f ca="1"/>
        <v>1462</v>
      </c>
      <c r="H12">
        <f ca="1"/>
        <v>1467</v>
      </c>
      <c r="I12">
        <f ca="1"/>
        <v>1531</v>
      </c>
      <c r="J12">
        <f ca="1"/>
        <v>1566</v>
      </c>
      <c r="K12">
        <f ca="1"/>
        <v>1504</v>
      </c>
      <c r="L12">
        <f ca="1"/>
        <v>1489</v>
      </c>
      <c r="M12">
        <f ca="1"/>
        <v>1527</v>
      </c>
      <c r="N12">
        <f ca="1"/>
        <v>1585</v>
      </c>
      <c r="O12">
        <f ca="1"/>
        <v>1695</v>
      </c>
      <c r="P12">
        <f ca="1"/>
        <v>1761</v>
      </c>
      <c r="Q12">
        <f ca="1"/>
        <v>1780</v>
      </c>
      <c r="R12">
        <f ca="1"/>
        <v>1843</v>
      </c>
      <c r="S12">
        <f ca="1"/>
        <v>1878</v>
      </c>
      <c r="T12">
        <f ca="1"/>
        <v>1928</v>
      </c>
      <c r="U12">
        <f ca="1"/>
        <v>2049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24DC5-8563-420E-B551-A994D5611B92}">
  <dimension ref="A1:V7"/>
  <sheetViews>
    <sheetView workbookViewId="0">
      <selection activeCell="V2" sqref="A1:XFD1048576"/>
    </sheetView>
  </sheetViews>
  <sheetFormatPr baseColWidth="10" defaultRowHeight="15" x14ac:dyDescent="0.25"/>
  <cols>
    <col min="1" max="1" width="16.42578125" bestFit="1" customWidth="1"/>
  </cols>
  <sheetData>
    <row r="1" spans="1:22" x14ac:dyDescent="0.25">
      <c r="A1" t="s">
        <v>85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3" t="s">
        <v>47</v>
      </c>
    </row>
    <row r="2" spans="1:22" x14ac:dyDescent="0.25">
      <c r="A2" s="2" t="s">
        <v>86</v>
      </c>
      <c r="B2" cm="1">
        <f t="array" aca="1" ref="B2:B7" ca="1">INDIRECT("'" &amp; B$1 &amp; "'!C37:C42")</f>
        <v>494</v>
      </c>
      <c r="C2" cm="1">
        <f t="array" aca="1" ref="C2:C7" ca="1">INDIRECT("'" &amp; C$1 &amp; "'!C37:C42")</f>
        <v>538</v>
      </c>
      <c r="D2" cm="1">
        <f t="array" aca="1" ref="D2:D7" ca="1">INDIRECT("'" &amp; D$1 &amp; "'!C37:C42")</f>
        <v>487</v>
      </c>
      <c r="E2" cm="1">
        <f t="array" aca="1" ref="E2:E7" ca="1">INDIRECT("'" &amp; E$1 &amp; "'!C37:C42")</f>
        <v>372</v>
      </c>
      <c r="F2" cm="1">
        <f t="array" aca="1" ref="F2:F7" ca="1">INDIRECT("'" &amp; F$1 &amp; "'!C37:C42")</f>
        <v>383</v>
      </c>
      <c r="G2" cm="1">
        <f t="array" aca="1" ref="G2:G7" ca="1">INDIRECT("'" &amp; G$1 &amp; "'!C37:C42")</f>
        <v>431</v>
      </c>
      <c r="H2" cm="1">
        <f t="array" aca="1" ref="H2:H7" ca="1">INDIRECT("'" &amp; H$1 &amp; "'!C37:C42")</f>
        <v>409</v>
      </c>
      <c r="I2" cm="1">
        <f t="array" aca="1" ref="I2:I7" ca="1">INDIRECT("'" &amp; I$1 &amp; "'!C37:C42")</f>
        <v>413</v>
      </c>
      <c r="J2" cm="1">
        <f t="array" aca="1" ref="J2:J7" ca="1">INDIRECT("'" &amp; J$1 &amp; "'!C37:C42")</f>
        <v>461</v>
      </c>
      <c r="K2" cm="1">
        <f t="array" aca="1" ref="K2:K7" ca="1">INDIRECT("'" &amp; K$1 &amp; "'!C37:C42")</f>
        <v>538</v>
      </c>
      <c r="L2" cm="1">
        <f t="array" aca="1" ref="L2:L7" ca="1">INDIRECT("'" &amp; L$1 &amp; "'!C37:C42")</f>
        <v>495</v>
      </c>
      <c r="M2" cm="1">
        <f t="array" aca="1" ref="M2:M7" ca="1">INDIRECT("'" &amp; M$1 &amp; "'!C37:C42")</f>
        <v>486</v>
      </c>
      <c r="N2" cm="1">
        <f t="array" aca="1" ref="N2:N7" ca="1">INDIRECT("'" &amp; N$1 &amp; "'!C37:C42")</f>
        <v>517</v>
      </c>
      <c r="O2" cm="1">
        <f t="array" aca="1" ref="O2:O7" ca="1">INDIRECT("'" &amp; O$1 &amp; "'!C37:C42")</f>
        <v>551</v>
      </c>
      <c r="P2" cm="1">
        <f t="array" aca="1" ref="P2:P7" ca="1">INDIRECT("'" &amp; P$1 &amp; "'!C37:C42")</f>
        <v>505</v>
      </c>
      <c r="Q2" cm="1">
        <f t="array" aca="1" ref="Q2:Q7" ca="1">INDIRECT("'" &amp; Q$1 &amp; "'!C37:C42")</f>
        <v>448</v>
      </c>
      <c r="R2" cm="1">
        <f t="array" aca="1" ref="R2:R7" ca="1">INDIRECT("'" &amp; R$1 &amp; "'!C37:C42")</f>
        <v>541</v>
      </c>
      <c r="S2" cm="1">
        <f t="array" aca="1" ref="S2:S7" ca="1">INDIRECT("'" &amp; S$1 &amp; "'!C37:C42")</f>
        <v>564</v>
      </c>
      <c r="T2" cm="1">
        <f t="array" aca="1" ref="T2:T7" ca="1">INDIRECT("'" &amp; T$1 &amp; "'!C37:C42")</f>
        <v>513</v>
      </c>
      <c r="U2" cm="1">
        <f t="array" aca="1" ref="U2:U7" ca="1">INDIRECT("'" &amp; U$1 &amp; "'!C37:C42")</f>
        <v>551</v>
      </c>
      <c r="V2" t="e" cm="1">
        <f t="array" aca="1" ref="V2" ca="1">INDIRECT("'" &amp; V$1 &amp; "'!C37:C42")</f>
        <v>#REF!</v>
      </c>
    </row>
    <row r="3" spans="1:22" x14ac:dyDescent="0.25">
      <c r="A3" s="1" t="s">
        <v>191</v>
      </c>
      <c r="B3">
        <f ca="1"/>
        <v>1131</v>
      </c>
      <c r="C3">
        <f ca="1"/>
        <v>1137</v>
      </c>
      <c r="D3">
        <f ca="1"/>
        <v>1275</v>
      </c>
      <c r="E3">
        <f ca="1"/>
        <v>1231</v>
      </c>
      <c r="F3">
        <f ca="1"/>
        <v>1043</v>
      </c>
      <c r="G3">
        <f ca="1"/>
        <v>918</v>
      </c>
      <c r="H3">
        <f ca="1"/>
        <v>1011</v>
      </c>
      <c r="I3">
        <f ca="1"/>
        <v>1035</v>
      </c>
      <c r="J3">
        <f ca="1"/>
        <v>1068</v>
      </c>
      <c r="K3">
        <f ca="1"/>
        <v>1111</v>
      </c>
      <c r="L3">
        <f ca="1"/>
        <v>1229</v>
      </c>
      <c r="M3">
        <f ca="1"/>
        <v>1383</v>
      </c>
      <c r="N3">
        <f ca="1"/>
        <v>1389</v>
      </c>
      <c r="O3">
        <f ca="1"/>
        <v>1395</v>
      </c>
      <c r="P3">
        <f ca="1"/>
        <v>1508</v>
      </c>
      <c r="Q3">
        <f ca="1"/>
        <v>1484</v>
      </c>
      <c r="R3">
        <f ca="1"/>
        <v>1370</v>
      </c>
      <c r="S3">
        <f ca="1"/>
        <v>1352</v>
      </c>
      <c r="T3">
        <f ca="1"/>
        <v>1387</v>
      </c>
      <c r="U3">
        <f ca="1"/>
        <v>1444</v>
      </c>
    </row>
    <row r="4" spans="1:22" x14ac:dyDescent="0.25">
      <c r="A4" s="2" t="s">
        <v>194</v>
      </c>
      <c r="B4">
        <f ca="1"/>
        <v>1238</v>
      </c>
      <c r="C4">
        <f ca="1"/>
        <v>1447</v>
      </c>
      <c r="D4">
        <f ca="1"/>
        <v>1408</v>
      </c>
      <c r="E4">
        <f ca="1"/>
        <v>1422</v>
      </c>
      <c r="F4">
        <f ca="1"/>
        <v>1463</v>
      </c>
      <c r="G4">
        <f ca="1"/>
        <v>1472</v>
      </c>
      <c r="H4">
        <f ca="1"/>
        <v>1326</v>
      </c>
      <c r="I4">
        <f ca="1"/>
        <v>1274</v>
      </c>
      <c r="J4">
        <f ca="1"/>
        <v>1246</v>
      </c>
      <c r="K4">
        <f ca="1"/>
        <v>1222</v>
      </c>
      <c r="L4">
        <f ca="1"/>
        <v>1263</v>
      </c>
      <c r="M4">
        <f ca="1"/>
        <v>1300</v>
      </c>
      <c r="N4">
        <f ca="1"/>
        <v>1530</v>
      </c>
      <c r="O4">
        <f ca="1"/>
        <v>1733</v>
      </c>
      <c r="P4">
        <f ca="1"/>
        <v>1763</v>
      </c>
      <c r="Q4">
        <f ca="1"/>
        <v>1844</v>
      </c>
      <c r="R4">
        <f ca="1"/>
        <v>1888</v>
      </c>
      <c r="S4">
        <f ca="1"/>
        <v>1846</v>
      </c>
      <c r="T4">
        <f ca="1"/>
        <v>1807</v>
      </c>
      <c r="U4">
        <f ca="1"/>
        <v>1826</v>
      </c>
    </row>
    <row r="5" spans="1:22" x14ac:dyDescent="0.25">
      <c r="A5" s="1" t="s">
        <v>197</v>
      </c>
      <c r="B5">
        <f ca="1"/>
        <v>783</v>
      </c>
      <c r="C5">
        <f ca="1"/>
        <v>829</v>
      </c>
      <c r="D5">
        <f ca="1"/>
        <v>863</v>
      </c>
      <c r="E5">
        <f ca="1"/>
        <v>937</v>
      </c>
      <c r="F5">
        <f ca="1"/>
        <v>1071</v>
      </c>
      <c r="G5">
        <f ca="1"/>
        <v>1021</v>
      </c>
      <c r="H5">
        <f ca="1"/>
        <v>1106</v>
      </c>
      <c r="I5">
        <f ca="1"/>
        <v>1184</v>
      </c>
      <c r="J5">
        <f ca="1"/>
        <v>1236</v>
      </c>
      <c r="K5">
        <f ca="1"/>
        <v>1019</v>
      </c>
      <c r="L5">
        <f ca="1"/>
        <v>893</v>
      </c>
      <c r="M5">
        <f ca="1"/>
        <v>889</v>
      </c>
      <c r="N5">
        <f ca="1"/>
        <v>931</v>
      </c>
      <c r="O5">
        <f ca="1"/>
        <v>1019</v>
      </c>
      <c r="P5">
        <f ca="1"/>
        <v>1097</v>
      </c>
      <c r="Q5">
        <f ca="1"/>
        <v>1221</v>
      </c>
      <c r="R5">
        <f ca="1"/>
        <v>1371</v>
      </c>
      <c r="S5">
        <f ca="1"/>
        <v>1382</v>
      </c>
      <c r="T5">
        <f ca="1"/>
        <v>1477</v>
      </c>
      <c r="U5">
        <f ca="1"/>
        <v>1590</v>
      </c>
    </row>
    <row r="6" spans="1:22" x14ac:dyDescent="0.25">
      <c r="A6" s="2" t="s">
        <v>200</v>
      </c>
      <c r="B6">
        <f ca="1"/>
        <v>622</v>
      </c>
      <c r="C6">
        <f ca="1"/>
        <v>623</v>
      </c>
      <c r="D6">
        <f ca="1"/>
        <v>622</v>
      </c>
      <c r="E6">
        <f ca="1"/>
        <v>604</v>
      </c>
      <c r="F6">
        <f ca="1"/>
        <v>633</v>
      </c>
      <c r="G6">
        <f ca="1"/>
        <v>656</v>
      </c>
      <c r="H6">
        <f ca="1"/>
        <v>708</v>
      </c>
      <c r="I6">
        <f ca="1"/>
        <v>839</v>
      </c>
      <c r="J6">
        <f ca="1"/>
        <v>853</v>
      </c>
      <c r="K6">
        <f ca="1"/>
        <v>833</v>
      </c>
      <c r="L6">
        <f ca="1"/>
        <v>829</v>
      </c>
      <c r="M6">
        <f ca="1"/>
        <v>832</v>
      </c>
      <c r="N6">
        <f ca="1"/>
        <v>803</v>
      </c>
      <c r="O6">
        <f ca="1"/>
        <v>740</v>
      </c>
      <c r="P6">
        <f ca="1"/>
        <v>725</v>
      </c>
      <c r="Q6">
        <f ca="1"/>
        <v>765</v>
      </c>
      <c r="R6">
        <f ca="1"/>
        <v>807</v>
      </c>
      <c r="S6">
        <f ca="1"/>
        <v>864</v>
      </c>
      <c r="T6">
        <f ca="1"/>
        <v>985</v>
      </c>
      <c r="U6">
        <f ca="1"/>
        <v>1102</v>
      </c>
    </row>
    <row r="7" spans="1:22" x14ac:dyDescent="0.25">
      <c r="A7" s="1" t="s">
        <v>203</v>
      </c>
      <c r="B7">
        <f ca="1"/>
        <v>775</v>
      </c>
      <c r="C7">
        <f ca="1"/>
        <v>817</v>
      </c>
      <c r="D7">
        <f ca="1"/>
        <v>793</v>
      </c>
      <c r="E7">
        <f ca="1"/>
        <v>761</v>
      </c>
      <c r="F7">
        <f ca="1"/>
        <v>749</v>
      </c>
      <c r="G7">
        <f ca="1"/>
        <v>754</v>
      </c>
      <c r="H7">
        <f ca="1"/>
        <v>750</v>
      </c>
      <c r="I7">
        <f ca="1"/>
        <v>771</v>
      </c>
      <c r="J7">
        <f ca="1"/>
        <v>796</v>
      </c>
      <c r="K7">
        <f ca="1"/>
        <v>783</v>
      </c>
      <c r="L7">
        <f ca="1"/>
        <v>845</v>
      </c>
      <c r="M7">
        <f ca="1"/>
        <v>825</v>
      </c>
      <c r="N7">
        <f ca="1"/>
        <v>913</v>
      </c>
      <c r="O7">
        <f ca="1"/>
        <v>965</v>
      </c>
      <c r="P7">
        <f ca="1"/>
        <v>989</v>
      </c>
      <c r="Q7">
        <f ca="1"/>
        <v>950</v>
      </c>
      <c r="R7">
        <f ca="1"/>
        <v>942</v>
      </c>
      <c r="S7">
        <f ca="1"/>
        <v>924</v>
      </c>
      <c r="T7">
        <f ca="1"/>
        <v>950</v>
      </c>
      <c r="U7">
        <f ca="1"/>
        <v>1023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224C1-DCD3-4227-9E39-B4E1149FA63E}">
  <dimension ref="A1:V3"/>
  <sheetViews>
    <sheetView workbookViewId="0"/>
  </sheetViews>
  <sheetFormatPr baseColWidth="10" defaultRowHeight="15" x14ac:dyDescent="0.25"/>
  <sheetData>
    <row r="1" spans="1:22" x14ac:dyDescent="0.25"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3" t="s">
        <v>47</v>
      </c>
    </row>
    <row r="2" spans="1:22" x14ac:dyDescent="0.25">
      <c r="A2" s="2" t="s">
        <v>207</v>
      </c>
      <c r="B2" cm="1">
        <f t="array" aca="1" ref="B2:B3" ca="1">INDIRECT("'" &amp; B$1 &amp; "'!C43:C44")</f>
        <v>4791</v>
      </c>
      <c r="C2" cm="1">
        <f t="array" aca="1" ref="C2:C3" ca="1">INDIRECT("'" &amp; C$1 &amp; "'!C43:C44")</f>
        <v>5122</v>
      </c>
      <c r="D2" cm="1">
        <f t="array" aca="1" ref="D2:D3" ca="1">INDIRECT("'" &amp; D$1 &amp; "'!C43:C44")</f>
        <v>5175</v>
      </c>
      <c r="E2" cm="1">
        <f t="array" aca="1" ref="E2:E3" ca="1">INDIRECT("'" &amp; E$1 &amp; "'!C43:C44")</f>
        <v>5063</v>
      </c>
      <c r="F2" cm="1">
        <f t="array" aca="1" ref="F2:F3" ca="1">INDIRECT("'" &amp; F$1 &amp; "'!C43:C44")</f>
        <v>5088</v>
      </c>
      <c r="G2" cm="1">
        <f t="array" aca="1" ref="G2:G3" ca="1">INDIRECT("'" &amp; G$1 &amp; "'!C43:C44")</f>
        <v>5026</v>
      </c>
      <c r="H2" cm="1">
        <f t="array" aca="1" ref="H2:H3" ca="1">INDIRECT("'" &amp; H$1 &amp; "'!C43:C44")</f>
        <v>5074</v>
      </c>
      <c r="I2" cm="1">
        <f t="array" aca="1" ref="I2:I3" ca="1">INDIRECT("'" &amp; I$1 &amp; "'!C43:C44")</f>
        <v>5274</v>
      </c>
      <c r="J2" cm="1">
        <f t="array" aca="1" ref="J2:J3" ca="1">INDIRECT("'" &amp; J$1 &amp; "'!C43:C44")</f>
        <v>5424</v>
      </c>
      <c r="K2" cm="1">
        <f t="array" aca="1" ref="K2:K3" ca="1">INDIRECT("'" &amp; K$1 &amp; "'!C43:C44")</f>
        <v>5287</v>
      </c>
      <c r="L2" cm="1">
        <f t="array" aca="1" ref="L2:L3" ca="1">INDIRECT("'" &amp; L$1 &amp; "'!C43:C44")</f>
        <v>5345</v>
      </c>
      <c r="M2" cm="1">
        <f t="array" aca="1" ref="M2:M3" ca="1">INDIRECT("'" &amp; M$1 &amp; "'!C43:C44")</f>
        <v>5505</v>
      </c>
      <c r="N2" cm="1">
        <f t="array" aca="1" ref="N2:N3" ca="1">INDIRECT("'" &amp; N$1 &amp; "'!C43:C44")</f>
        <v>5845</v>
      </c>
      <c r="O2" cm="1">
        <f t="array" aca="1" ref="O2:O3" ca="1">INDIRECT("'" &amp; O$1 &amp; "'!C43:C44")</f>
        <v>6160</v>
      </c>
      <c r="P2" cm="1">
        <f t="array" aca="1" ref="P2:P3" ca="1">INDIRECT("'" &amp; P$1 &amp; "'!C43:C44")</f>
        <v>6332</v>
      </c>
      <c r="Q2" cm="1">
        <f t="array" aca="1" ref="Q2:Q3" ca="1">INDIRECT("'" &amp; Q$1 &amp; "'!C43:C44")</f>
        <v>6455</v>
      </c>
      <c r="R2" cm="1">
        <f t="array" aca="1" ref="R2:R3" ca="1">INDIRECT("'" &amp; R$1 &amp; "'!C43:C44")</f>
        <v>6659</v>
      </c>
      <c r="S2" cm="1">
        <f t="array" aca="1" ref="S2:S3" ca="1">INDIRECT("'" &amp; S$1 &amp; "'!C43:C44")</f>
        <v>6692</v>
      </c>
      <c r="T2" cm="1">
        <f t="array" aca="1" ref="T2:T3" ca="1">INDIRECT("'" &amp; T$1 &amp; "'!C43:C44")</f>
        <v>6881</v>
      </c>
      <c r="U2" cm="1">
        <f t="array" aca="1" ref="U2:U3" ca="1">INDIRECT("'" &amp; U$1 &amp; "'!C43:C44")</f>
        <v>7264</v>
      </c>
      <c r="V2" t="e" cm="1">
        <f t="array" aca="1" ref="V2" ca="1">INDIRECT("'" &amp; V$1 &amp; "'!C43:C44")</f>
        <v>#REF!</v>
      </c>
    </row>
    <row r="3" spans="1:22" x14ac:dyDescent="0.25">
      <c r="A3" s="1" t="s">
        <v>210</v>
      </c>
      <c r="B3">
        <f ca="1"/>
        <v>252</v>
      </c>
      <c r="C3">
        <f ca="1"/>
        <v>269</v>
      </c>
      <c r="D3">
        <f ca="1"/>
        <v>273</v>
      </c>
      <c r="E3">
        <f ca="1"/>
        <v>264</v>
      </c>
      <c r="F3">
        <f ca="1"/>
        <v>254</v>
      </c>
      <c r="G3">
        <f ca="1"/>
        <v>226</v>
      </c>
      <c r="H3">
        <f ca="1"/>
        <v>236</v>
      </c>
      <c r="I3">
        <f ca="1"/>
        <v>242</v>
      </c>
      <c r="J3">
        <f ca="1"/>
        <v>236</v>
      </c>
      <c r="K3">
        <f ca="1"/>
        <v>219</v>
      </c>
      <c r="L3">
        <f ca="1"/>
        <v>209</v>
      </c>
      <c r="M3">
        <f ca="1"/>
        <v>210</v>
      </c>
      <c r="N3">
        <f ca="1"/>
        <v>238</v>
      </c>
      <c r="O3">
        <f ca="1"/>
        <v>243</v>
      </c>
      <c r="P3">
        <f ca="1"/>
        <v>255</v>
      </c>
      <c r="Q3">
        <f ca="1"/>
        <v>257</v>
      </c>
      <c r="R3">
        <f ca="1"/>
        <v>260</v>
      </c>
      <c r="S3">
        <f ca="1"/>
        <v>240</v>
      </c>
      <c r="T3">
        <f ca="1"/>
        <v>238</v>
      </c>
      <c r="U3">
        <f ca="1"/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FAFC3-0996-4E1B-A5D7-07069F8639C6}">
  <dimension ref="A1:J62"/>
  <sheetViews>
    <sheetView workbookViewId="0"/>
  </sheetViews>
  <sheetFormatPr baseColWidth="10" defaultRowHeight="15" x14ac:dyDescent="0.25"/>
  <cols>
    <col min="1" max="1" width="24.5703125" bestFit="1" customWidth="1"/>
    <col min="2" max="2" width="32.28515625" bestFit="1" customWidth="1"/>
    <col min="3" max="3" width="32.28515625" customWidth="1"/>
    <col min="4" max="4" width="19.140625" bestFit="1" customWidth="1"/>
    <col min="5" max="5" width="20.140625" bestFit="1" customWidth="1"/>
    <col min="6" max="6" width="11" bestFit="1" customWidth="1"/>
    <col min="8" max="8" width="17.85546875" bestFit="1" customWidth="1"/>
    <col min="9" max="9" width="13.5703125" bestFit="1" customWidth="1"/>
    <col min="10" max="10" width="24.85546875" bestFit="1" customWidth="1"/>
  </cols>
  <sheetData>
    <row r="1" spans="1:10" x14ac:dyDescent="0.25">
      <c r="A1" t="s">
        <v>5</v>
      </c>
      <c r="B1" t="s">
        <v>6</v>
      </c>
      <c r="C1" t="s">
        <v>1550</v>
      </c>
      <c r="D1" t="s">
        <v>116</v>
      </c>
      <c r="E1" t="s">
        <v>117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</row>
    <row r="2" spans="1:10" x14ac:dyDescent="0.25">
      <c r="A2" s="9" t="s">
        <v>7</v>
      </c>
      <c r="B2" s="9" t="s">
        <v>1</v>
      </c>
      <c r="C2" s="9">
        <f>oe_adultes_202408[[#This Row],[Femmes]]+oe_adultes_202408[[#This Row],[Hommes]]</f>
        <v>5677</v>
      </c>
      <c r="D2">
        <v>706</v>
      </c>
      <c r="E2">
        <v>980</v>
      </c>
      <c r="F2">
        <v>2036</v>
      </c>
      <c r="G2">
        <v>3641</v>
      </c>
      <c r="H2">
        <v>2326</v>
      </c>
      <c r="I2" s="9" t="s">
        <v>2365</v>
      </c>
      <c r="J2" s="9" t="s">
        <v>2366</v>
      </c>
    </row>
    <row r="3" spans="1:10" x14ac:dyDescent="0.25">
      <c r="A3" s="9" t="s">
        <v>7</v>
      </c>
      <c r="B3" s="9" t="s">
        <v>2</v>
      </c>
      <c r="C3" s="9">
        <f>oe_adultes_202408[[#This Row],[Femmes]]+oe_adultes_202408[[#This Row],[Hommes]]</f>
        <v>242</v>
      </c>
      <c r="D3">
        <v>89</v>
      </c>
      <c r="E3">
        <v>54</v>
      </c>
      <c r="F3">
        <v>120</v>
      </c>
      <c r="G3">
        <v>122</v>
      </c>
      <c r="H3">
        <v>57</v>
      </c>
      <c r="I3" s="9" t="s">
        <v>2367</v>
      </c>
      <c r="J3" s="9" t="s">
        <v>2368</v>
      </c>
    </row>
    <row r="4" spans="1:10" x14ac:dyDescent="0.25">
      <c r="A4" s="9" t="s">
        <v>7</v>
      </c>
      <c r="B4" s="9" t="s">
        <v>3</v>
      </c>
      <c r="C4" s="9">
        <f>oe_adultes_202408[[#This Row],[Femmes]]+oe_adultes_202408[[#This Row],[Hommes]]</f>
        <v>753</v>
      </c>
      <c r="D4">
        <v>240</v>
      </c>
      <c r="E4">
        <v>159</v>
      </c>
      <c r="F4">
        <v>663</v>
      </c>
      <c r="G4">
        <v>90</v>
      </c>
      <c r="H4">
        <v>96</v>
      </c>
      <c r="I4" s="9" t="s">
        <v>2369</v>
      </c>
      <c r="J4" s="9" t="s">
        <v>2370</v>
      </c>
    </row>
    <row r="5" spans="1:10" x14ac:dyDescent="0.25">
      <c r="A5" s="9" t="s">
        <v>7</v>
      </c>
      <c r="B5" s="9" t="s">
        <v>4</v>
      </c>
      <c r="C5" s="9">
        <f>oe_adultes_202408[[#This Row],[Femmes]]+oe_adultes_202408[[#This Row],[Hommes]]</f>
        <v>846</v>
      </c>
      <c r="D5">
        <v>536</v>
      </c>
      <c r="E5">
        <v>171</v>
      </c>
      <c r="F5">
        <v>423</v>
      </c>
      <c r="G5">
        <v>423</v>
      </c>
      <c r="H5">
        <v>68</v>
      </c>
      <c r="I5" s="9" t="s">
        <v>2371</v>
      </c>
      <c r="J5" s="9" t="s">
        <v>2372</v>
      </c>
    </row>
    <row r="6" spans="1:10" x14ac:dyDescent="0.25">
      <c r="A6" s="9" t="s">
        <v>7</v>
      </c>
      <c r="B6" s="9" t="s">
        <v>118</v>
      </c>
      <c r="C6" s="9">
        <f>oe_adultes_202408[[#This Row],[Femmes]]+oe_adultes_202408[[#This Row],[Hommes]]</f>
        <v>18</v>
      </c>
      <c r="D6">
        <v>8</v>
      </c>
      <c r="E6">
        <v>4</v>
      </c>
      <c r="F6">
        <v>10</v>
      </c>
      <c r="G6">
        <v>8</v>
      </c>
      <c r="H6">
        <v>3</v>
      </c>
      <c r="I6" s="9" t="s">
        <v>2373</v>
      </c>
      <c r="J6" s="9" t="s">
        <v>2374</v>
      </c>
    </row>
    <row r="7" spans="1:10" x14ac:dyDescent="0.25">
      <c r="A7" s="9" t="s">
        <v>53</v>
      </c>
      <c r="B7" s="9" t="s">
        <v>49</v>
      </c>
      <c r="C7" s="9">
        <f>oe_adultes_202408[[#This Row],[Femmes]]+oe_adultes_202408[[#This Row],[Hommes]]</f>
        <v>4284</v>
      </c>
      <c r="D7">
        <v>715</v>
      </c>
      <c r="E7">
        <v>799</v>
      </c>
      <c r="F7">
        <v>0</v>
      </c>
      <c r="G7">
        <v>4284</v>
      </c>
      <c r="H7">
        <v>1352</v>
      </c>
      <c r="I7" s="9" t="s">
        <v>2375</v>
      </c>
      <c r="J7" s="9" t="s">
        <v>2376</v>
      </c>
    </row>
    <row r="8" spans="1:10" x14ac:dyDescent="0.25">
      <c r="A8" s="9" t="s">
        <v>53</v>
      </c>
      <c r="B8" s="9" t="s">
        <v>48</v>
      </c>
      <c r="C8" s="9">
        <f>oe_adultes_202408[[#This Row],[Femmes]]+oe_adultes_202408[[#This Row],[Hommes]]</f>
        <v>3252</v>
      </c>
      <c r="D8">
        <v>864</v>
      </c>
      <c r="E8">
        <v>569</v>
      </c>
      <c r="F8">
        <v>3252</v>
      </c>
      <c r="G8">
        <v>0</v>
      </c>
      <c r="H8">
        <v>1198</v>
      </c>
      <c r="I8" s="9" t="s">
        <v>2377</v>
      </c>
      <c r="J8" s="9" t="s">
        <v>2378</v>
      </c>
    </row>
    <row r="9" spans="1:10" x14ac:dyDescent="0.25">
      <c r="A9" s="9" t="s">
        <v>54</v>
      </c>
      <c r="B9" s="9" t="s">
        <v>55</v>
      </c>
      <c r="C9" s="9">
        <f>oe_adultes_202408[[#This Row],[Femmes]]+oe_adultes_202408[[#This Row],[Hommes]]</f>
        <v>1058</v>
      </c>
      <c r="D9">
        <v>173</v>
      </c>
      <c r="E9">
        <v>98</v>
      </c>
      <c r="F9">
        <v>527</v>
      </c>
      <c r="G9">
        <v>531</v>
      </c>
      <c r="H9">
        <v>1058</v>
      </c>
      <c r="I9" s="9" t="s">
        <v>2379</v>
      </c>
      <c r="J9" s="9" t="s">
        <v>2380</v>
      </c>
    </row>
    <row r="10" spans="1:10" x14ac:dyDescent="0.25">
      <c r="A10" s="9" t="s">
        <v>54</v>
      </c>
      <c r="B10" s="9" t="s">
        <v>56</v>
      </c>
      <c r="C10" s="9">
        <f>oe_adultes_202408[[#This Row],[Femmes]]+oe_adultes_202408[[#This Row],[Hommes]]</f>
        <v>1492</v>
      </c>
      <c r="D10">
        <v>228</v>
      </c>
      <c r="E10">
        <v>151</v>
      </c>
      <c r="F10">
        <v>671</v>
      </c>
      <c r="G10">
        <v>821</v>
      </c>
      <c r="H10">
        <v>1492</v>
      </c>
      <c r="I10" s="9" t="s">
        <v>2381</v>
      </c>
      <c r="J10" s="9" t="s">
        <v>2382</v>
      </c>
    </row>
    <row r="11" spans="1:10" x14ac:dyDescent="0.25">
      <c r="A11" s="9" t="s">
        <v>54</v>
      </c>
      <c r="B11" s="9" t="s">
        <v>57</v>
      </c>
      <c r="C11" s="9">
        <f>oe_adultes_202408[[#This Row],[Femmes]]+oe_adultes_202408[[#This Row],[Hommes]]</f>
        <v>1263</v>
      </c>
      <c r="D11">
        <v>183</v>
      </c>
      <c r="E11">
        <v>232</v>
      </c>
      <c r="F11">
        <v>515</v>
      </c>
      <c r="G11">
        <v>748</v>
      </c>
      <c r="H11">
        <v>0</v>
      </c>
      <c r="I11" s="9" t="s">
        <v>2383</v>
      </c>
      <c r="J11" s="9" t="s">
        <v>2384</v>
      </c>
    </row>
    <row r="12" spans="1:10" x14ac:dyDescent="0.25">
      <c r="A12" s="9" t="s">
        <v>54</v>
      </c>
      <c r="B12" s="9" t="s">
        <v>58</v>
      </c>
      <c r="C12" s="9">
        <f>oe_adultes_202408[[#This Row],[Femmes]]+oe_adultes_202408[[#This Row],[Hommes]]</f>
        <v>1096</v>
      </c>
      <c r="D12">
        <v>260</v>
      </c>
      <c r="E12">
        <v>197</v>
      </c>
      <c r="F12">
        <v>456</v>
      </c>
      <c r="G12">
        <v>640</v>
      </c>
      <c r="H12">
        <v>0</v>
      </c>
      <c r="I12" s="9" t="s">
        <v>2385</v>
      </c>
      <c r="J12" s="9" t="s">
        <v>2386</v>
      </c>
    </row>
    <row r="13" spans="1:10" x14ac:dyDescent="0.25">
      <c r="A13" s="9" t="s">
        <v>54</v>
      </c>
      <c r="B13" s="9" t="s">
        <v>59</v>
      </c>
      <c r="C13" s="9">
        <f>oe_adultes_202408[[#This Row],[Femmes]]+oe_adultes_202408[[#This Row],[Hommes]]</f>
        <v>813</v>
      </c>
      <c r="D13">
        <v>243</v>
      </c>
      <c r="E13">
        <v>181</v>
      </c>
      <c r="F13">
        <v>358</v>
      </c>
      <c r="G13">
        <v>455</v>
      </c>
      <c r="H13">
        <v>0</v>
      </c>
      <c r="I13" s="9" t="s">
        <v>2387</v>
      </c>
      <c r="J13" s="9" t="s">
        <v>2388</v>
      </c>
    </row>
    <row r="14" spans="1:10" x14ac:dyDescent="0.25">
      <c r="A14" s="9" t="s">
        <v>54</v>
      </c>
      <c r="B14" s="9" t="s">
        <v>60</v>
      </c>
      <c r="C14" s="9">
        <f>oe_adultes_202408[[#This Row],[Femmes]]+oe_adultes_202408[[#This Row],[Hommes]]</f>
        <v>664</v>
      </c>
      <c r="D14">
        <v>194</v>
      </c>
      <c r="E14">
        <v>166</v>
      </c>
      <c r="F14">
        <v>282</v>
      </c>
      <c r="G14">
        <v>382</v>
      </c>
      <c r="H14">
        <v>0</v>
      </c>
      <c r="I14" s="9" t="s">
        <v>2389</v>
      </c>
      <c r="J14" s="9" t="s">
        <v>2390</v>
      </c>
    </row>
    <row r="15" spans="1:10" x14ac:dyDescent="0.25">
      <c r="A15" s="9" t="s">
        <v>54</v>
      </c>
      <c r="B15" s="9" t="s">
        <v>61</v>
      </c>
      <c r="C15" s="9">
        <f>oe_adultes_202408[[#This Row],[Femmes]]+oe_adultes_202408[[#This Row],[Hommes]]</f>
        <v>444</v>
      </c>
      <c r="D15">
        <v>125</v>
      </c>
      <c r="E15">
        <v>129</v>
      </c>
      <c r="F15">
        <v>176</v>
      </c>
      <c r="G15">
        <v>268</v>
      </c>
      <c r="H15">
        <v>0</v>
      </c>
      <c r="I15" s="9" t="s">
        <v>2391</v>
      </c>
      <c r="J15" s="9" t="s">
        <v>2392</v>
      </c>
    </row>
    <row r="16" spans="1:10" x14ac:dyDescent="0.25">
      <c r="A16" s="9" t="s">
        <v>54</v>
      </c>
      <c r="B16" s="9" t="s">
        <v>62</v>
      </c>
      <c r="C16" s="9">
        <f>oe_adultes_202408[[#This Row],[Femmes]]+oe_adultes_202408[[#This Row],[Hommes]]</f>
        <v>319</v>
      </c>
      <c r="D16">
        <v>82</v>
      </c>
      <c r="E16">
        <v>96</v>
      </c>
      <c r="F16">
        <v>133</v>
      </c>
      <c r="G16">
        <v>186</v>
      </c>
      <c r="H16">
        <v>0</v>
      </c>
      <c r="I16" s="9" t="s">
        <v>2393</v>
      </c>
      <c r="J16" s="9" t="s">
        <v>2394</v>
      </c>
    </row>
    <row r="17" spans="1:10" x14ac:dyDescent="0.25">
      <c r="A17" s="9" t="s">
        <v>54</v>
      </c>
      <c r="B17" s="9" t="s">
        <v>63</v>
      </c>
      <c r="C17" s="9">
        <f>oe_adultes_202408[[#This Row],[Femmes]]+oe_adultes_202408[[#This Row],[Hommes]]</f>
        <v>387</v>
      </c>
      <c r="D17">
        <v>91</v>
      </c>
      <c r="E17">
        <v>118</v>
      </c>
      <c r="F17">
        <v>134</v>
      </c>
      <c r="G17">
        <v>253</v>
      </c>
      <c r="H17">
        <v>0</v>
      </c>
      <c r="I17" s="9" t="s">
        <v>2395</v>
      </c>
      <c r="J17" s="9" t="s">
        <v>2396</v>
      </c>
    </row>
    <row r="18" spans="1:10" x14ac:dyDescent="0.25">
      <c r="A18" s="9" t="s">
        <v>54</v>
      </c>
      <c r="B18" s="9" t="s">
        <v>64</v>
      </c>
      <c r="C18" s="9">
        <f>oe_adultes_202408[[#This Row],[Femmes]]+oe_adultes_202408[[#This Row],[Hommes]]</f>
        <v>5075</v>
      </c>
      <c r="D18">
        <v>880</v>
      </c>
      <c r="E18">
        <v>716</v>
      </c>
      <c r="F18">
        <v>2235</v>
      </c>
      <c r="G18">
        <v>2840</v>
      </c>
      <c r="H18">
        <v>2550</v>
      </c>
      <c r="I18" s="9" t="s">
        <v>2397</v>
      </c>
      <c r="J18" s="9" t="s">
        <v>2398</v>
      </c>
    </row>
    <row r="19" spans="1:10" x14ac:dyDescent="0.25">
      <c r="A19" s="9" t="s">
        <v>54</v>
      </c>
      <c r="B19" s="9" t="s">
        <v>65</v>
      </c>
      <c r="C19" s="9">
        <f>oe_adultes_202408[[#This Row],[Femmes]]+oe_adultes_202408[[#This Row],[Hommes]]</f>
        <v>2461</v>
      </c>
      <c r="D19">
        <v>699</v>
      </c>
      <c r="E19">
        <v>652</v>
      </c>
      <c r="F19">
        <v>1017</v>
      </c>
      <c r="G19">
        <v>1444</v>
      </c>
      <c r="H19">
        <v>0</v>
      </c>
      <c r="I19" s="9" t="s">
        <v>2399</v>
      </c>
      <c r="J19" s="9" t="s">
        <v>2400</v>
      </c>
    </row>
    <row r="20" spans="1:10" x14ac:dyDescent="0.25">
      <c r="A20" s="9" t="s">
        <v>66</v>
      </c>
      <c r="B20" s="9" t="s">
        <v>67</v>
      </c>
      <c r="C20" s="9">
        <f>oe_adultes_202408[[#This Row],[Femmes]]+oe_adultes_202408[[#This Row],[Hommes]]</f>
        <v>591</v>
      </c>
      <c r="D20">
        <v>307</v>
      </c>
      <c r="E20">
        <v>56</v>
      </c>
      <c r="F20">
        <v>288</v>
      </c>
      <c r="G20">
        <v>303</v>
      </c>
      <c r="H20">
        <v>233</v>
      </c>
      <c r="I20" s="9" t="s">
        <v>2401</v>
      </c>
      <c r="J20" s="9" t="s">
        <v>2402</v>
      </c>
    </row>
    <row r="21" spans="1:10" x14ac:dyDescent="0.25">
      <c r="A21" s="9" t="s">
        <v>66</v>
      </c>
      <c r="B21" s="9" t="s">
        <v>68</v>
      </c>
      <c r="C21" s="9">
        <f>oe_adultes_202408[[#This Row],[Femmes]]+oe_adultes_202408[[#This Row],[Hommes]]</f>
        <v>2354</v>
      </c>
      <c r="D21">
        <v>187</v>
      </c>
      <c r="E21">
        <v>291</v>
      </c>
      <c r="F21">
        <v>920</v>
      </c>
      <c r="G21">
        <v>1434</v>
      </c>
      <c r="H21">
        <v>1199</v>
      </c>
      <c r="I21" s="9" t="s">
        <v>2403</v>
      </c>
      <c r="J21" s="9" t="s">
        <v>2404</v>
      </c>
    </row>
    <row r="22" spans="1:10" x14ac:dyDescent="0.25">
      <c r="A22" s="9" t="s">
        <v>66</v>
      </c>
      <c r="B22" s="9" t="s">
        <v>69</v>
      </c>
      <c r="C22" s="9">
        <f>oe_adultes_202408[[#This Row],[Femmes]]+oe_adultes_202408[[#This Row],[Hommes]]</f>
        <v>1566</v>
      </c>
      <c r="D22">
        <v>193</v>
      </c>
      <c r="E22">
        <v>290</v>
      </c>
      <c r="F22">
        <v>625</v>
      </c>
      <c r="G22">
        <v>941</v>
      </c>
      <c r="H22">
        <v>399</v>
      </c>
      <c r="I22" s="9" t="s">
        <v>2405</v>
      </c>
      <c r="J22" s="9" t="s">
        <v>2406</v>
      </c>
    </row>
    <row r="23" spans="1:10" x14ac:dyDescent="0.25">
      <c r="A23" s="9" t="s">
        <v>66</v>
      </c>
      <c r="B23" s="9" t="s">
        <v>70</v>
      </c>
      <c r="C23" s="9">
        <f>oe_adultes_202408[[#This Row],[Femmes]]+oe_adultes_202408[[#This Row],[Hommes]]</f>
        <v>641</v>
      </c>
      <c r="D23">
        <v>68</v>
      </c>
      <c r="E23">
        <v>167</v>
      </c>
      <c r="F23">
        <v>280</v>
      </c>
      <c r="G23">
        <v>361</v>
      </c>
      <c r="H23">
        <v>61</v>
      </c>
      <c r="I23" s="9" t="s">
        <v>2407</v>
      </c>
      <c r="J23" s="9" t="s">
        <v>2408</v>
      </c>
    </row>
    <row r="24" spans="1:10" x14ac:dyDescent="0.25">
      <c r="A24" s="9" t="s">
        <v>66</v>
      </c>
      <c r="B24" s="9" t="s">
        <v>71</v>
      </c>
      <c r="C24" s="9">
        <f>oe_adultes_202408[[#This Row],[Femmes]]+oe_adultes_202408[[#This Row],[Hommes]]</f>
        <v>733</v>
      </c>
      <c r="D24">
        <v>227</v>
      </c>
      <c r="E24">
        <v>286</v>
      </c>
      <c r="F24">
        <v>349</v>
      </c>
      <c r="G24">
        <v>384</v>
      </c>
      <c r="H24">
        <v>31</v>
      </c>
      <c r="I24" s="9" t="s">
        <v>2409</v>
      </c>
      <c r="J24" s="9" t="s">
        <v>2410</v>
      </c>
    </row>
    <row r="25" spans="1:10" x14ac:dyDescent="0.25">
      <c r="A25" s="9" t="s">
        <v>66</v>
      </c>
      <c r="B25" s="9" t="s">
        <v>72</v>
      </c>
      <c r="C25" s="9">
        <f>oe_adultes_202408[[#This Row],[Femmes]]+oe_adultes_202408[[#This Row],[Hommes]]</f>
        <v>1651</v>
      </c>
      <c r="D25">
        <v>597</v>
      </c>
      <c r="E25">
        <v>278</v>
      </c>
      <c r="F25">
        <v>790</v>
      </c>
      <c r="G25">
        <v>861</v>
      </c>
      <c r="H25">
        <v>627</v>
      </c>
      <c r="I25" s="9" t="s">
        <v>2411</v>
      </c>
      <c r="J25" s="9" t="s">
        <v>2412</v>
      </c>
    </row>
    <row r="26" spans="1:10" x14ac:dyDescent="0.25">
      <c r="A26" s="9" t="s">
        <v>73</v>
      </c>
      <c r="B26" s="9" t="s">
        <v>74</v>
      </c>
      <c r="C26" s="9">
        <f>oe_adultes_202408[[#This Row],[Femmes]]+oe_adultes_202408[[#This Row],[Hommes]]</f>
        <v>3227</v>
      </c>
      <c r="D26">
        <v>570</v>
      </c>
      <c r="E26">
        <v>423</v>
      </c>
      <c r="F26">
        <v>1324</v>
      </c>
      <c r="G26">
        <v>1903</v>
      </c>
      <c r="H26">
        <v>1509</v>
      </c>
      <c r="I26" s="9" t="s">
        <v>2413</v>
      </c>
      <c r="J26" s="9" t="s">
        <v>2414</v>
      </c>
    </row>
    <row r="27" spans="1:10" x14ac:dyDescent="0.25">
      <c r="A27" s="9" t="s">
        <v>73</v>
      </c>
      <c r="B27" s="9" t="s">
        <v>75</v>
      </c>
      <c r="C27" s="9">
        <f>oe_adultes_202408[[#This Row],[Femmes]]+oe_adultes_202408[[#This Row],[Hommes]]</f>
        <v>1248</v>
      </c>
      <c r="D27">
        <v>117</v>
      </c>
      <c r="E27">
        <v>202</v>
      </c>
      <c r="F27">
        <v>518</v>
      </c>
      <c r="G27">
        <v>730</v>
      </c>
      <c r="H27">
        <v>341</v>
      </c>
      <c r="I27" s="9" t="s">
        <v>2415</v>
      </c>
      <c r="J27" s="9" t="s">
        <v>2416</v>
      </c>
    </row>
    <row r="28" spans="1:10" x14ac:dyDescent="0.25">
      <c r="A28" s="9" t="s">
        <v>73</v>
      </c>
      <c r="B28" s="9" t="s">
        <v>76</v>
      </c>
      <c r="C28" s="9">
        <f>oe_adultes_202408[[#This Row],[Femmes]]+oe_adultes_202408[[#This Row],[Hommes]]</f>
        <v>211</v>
      </c>
      <c r="D28">
        <v>10</v>
      </c>
      <c r="E28">
        <v>44</v>
      </c>
      <c r="F28">
        <v>62</v>
      </c>
      <c r="G28">
        <v>149</v>
      </c>
      <c r="H28">
        <v>15</v>
      </c>
      <c r="I28" s="9" t="s">
        <v>2417</v>
      </c>
      <c r="J28" s="9" t="s">
        <v>2418</v>
      </c>
    </row>
    <row r="29" spans="1:10" x14ac:dyDescent="0.25">
      <c r="A29" s="9" t="s">
        <v>73</v>
      </c>
      <c r="B29" s="9" t="s">
        <v>77</v>
      </c>
      <c r="C29" s="9">
        <f>oe_adultes_202408[[#This Row],[Femmes]]+oe_adultes_202408[[#This Row],[Hommes]]</f>
        <v>3</v>
      </c>
      <c r="D29">
        <v>0</v>
      </c>
      <c r="E29">
        <v>1</v>
      </c>
      <c r="F29">
        <v>2</v>
      </c>
      <c r="G29">
        <v>1</v>
      </c>
      <c r="H29">
        <v>0</v>
      </c>
      <c r="I29" s="9" t="s">
        <v>2419</v>
      </c>
      <c r="J29" s="9" t="s">
        <v>2420</v>
      </c>
    </row>
    <row r="30" spans="1:10" x14ac:dyDescent="0.25">
      <c r="A30" s="9" t="s">
        <v>73</v>
      </c>
      <c r="B30" s="9" t="s">
        <v>78</v>
      </c>
      <c r="C30" s="9">
        <f>oe_adultes_202408[[#This Row],[Femmes]]+oe_adultes_202408[[#This Row],[Hommes]]</f>
        <v>140</v>
      </c>
      <c r="D30">
        <v>18</v>
      </c>
      <c r="E30">
        <v>37</v>
      </c>
      <c r="F30">
        <v>52</v>
      </c>
      <c r="G30">
        <v>88</v>
      </c>
      <c r="H30">
        <v>4</v>
      </c>
      <c r="I30" s="9" t="s">
        <v>1604</v>
      </c>
      <c r="J30" s="9" t="s">
        <v>2421</v>
      </c>
    </row>
    <row r="31" spans="1:10" x14ac:dyDescent="0.25">
      <c r="A31" s="9" t="s">
        <v>73</v>
      </c>
      <c r="B31" s="9" t="s">
        <v>79</v>
      </c>
      <c r="C31" s="9">
        <f>oe_adultes_202408[[#This Row],[Femmes]]+oe_adultes_202408[[#This Row],[Hommes]]</f>
        <v>99</v>
      </c>
      <c r="D31">
        <v>5</v>
      </c>
      <c r="E31">
        <v>31</v>
      </c>
      <c r="F31">
        <v>46</v>
      </c>
      <c r="G31">
        <v>53</v>
      </c>
      <c r="H31">
        <v>8</v>
      </c>
      <c r="I31" s="9" t="s">
        <v>2422</v>
      </c>
      <c r="J31" s="9" t="s">
        <v>2423</v>
      </c>
    </row>
    <row r="32" spans="1:10" x14ac:dyDescent="0.25">
      <c r="A32" s="9" t="s">
        <v>73</v>
      </c>
      <c r="B32" s="9" t="s">
        <v>80</v>
      </c>
      <c r="C32" s="9">
        <f>oe_adultes_202408[[#This Row],[Femmes]]+oe_adultes_202408[[#This Row],[Hommes]]</f>
        <v>122</v>
      </c>
      <c r="D32">
        <v>9</v>
      </c>
      <c r="E32">
        <v>35</v>
      </c>
      <c r="F32">
        <v>62</v>
      </c>
      <c r="G32">
        <v>60</v>
      </c>
      <c r="H32">
        <v>6</v>
      </c>
      <c r="I32" s="9" t="s">
        <v>2424</v>
      </c>
      <c r="J32" s="9" t="s">
        <v>2425</v>
      </c>
    </row>
    <row r="33" spans="1:10" x14ac:dyDescent="0.25">
      <c r="A33" s="9" t="s">
        <v>73</v>
      </c>
      <c r="B33" s="9" t="s">
        <v>81</v>
      </c>
      <c r="C33" s="9">
        <f>oe_adultes_202408[[#This Row],[Femmes]]+oe_adultes_202408[[#This Row],[Hommes]]</f>
        <v>61</v>
      </c>
      <c r="D33">
        <v>7</v>
      </c>
      <c r="E33">
        <v>21</v>
      </c>
      <c r="F33">
        <v>32</v>
      </c>
      <c r="G33">
        <v>29</v>
      </c>
      <c r="H33">
        <v>1</v>
      </c>
      <c r="I33" s="9" t="s">
        <v>2426</v>
      </c>
      <c r="J33" s="9" t="s">
        <v>2427</v>
      </c>
    </row>
    <row r="34" spans="1:10" x14ac:dyDescent="0.25">
      <c r="A34" s="9" t="s">
        <v>73</v>
      </c>
      <c r="B34" s="9" t="s">
        <v>82</v>
      </c>
      <c r="C34" s="9">
        <f>oe_adultes_202408[[#This Row],[Femmes]]+oe_adultes_202408[[#This Row],[Hommes]]</f>
        <v>274</v>
      </c>
      <c r="D34">
        <v>78</v>
      </c>
      <c r="E34">
        <v>109</v>
      </c>
      <c r="F34">
        <v>131</v>
      </c>
      <c r="G34">
        <v>143</v>
      </c>
      <c r="H34">
        <v>14</v>
      </c>
      <c r="I34" s="9" t="s">
        <v>2428</v>
      </c>
      <c r="J34" s="9" t="s">
        <v>2429</v>
      </c>
    </row>
    <row r="35" spans="1:10" x14ac:dyDescent="0.25">
      <c r="A35" s="9" t="s">
        <v>73</v>
      </c>
      <c r="B35" s="9" t="s">
        <v>83</v>
      </c>
      <c r="C35" s="9">
        <f>oe_adultes_202408[[#This Row],[Femmes]]+oe_adultes_202408[[#This Row],[Hommes]]</f>
        <v>102</v>
      </c>
      <c r="D35">
        <v>40</v>
      </c>
      <c r="E35">
        <v>45</v>
      </c>
      <c r="F35">
        <v>53</v>
      </c>
      <c r="G35">
        <v>49</v>
      </c>
      <c r="H35">
        <v>1</v>
      </c>
      <c r="I35" s="9" t="s">
        <v>2430</v>
      </c>
      <c r="J35" s="9" t="s">
        <v>2431</v>
      </c>
    </row>
    <row r="36" spans="1:10" x14ac:dyDescent="0.25">
      <c r="A36" s="9" t="s">
        <v>73</v>
      </c>
      <c r="B36" s="9" t="s">
        <v>84</v>
      </c>
      <c r="C36" s="9">
        <f>oe_adultes_202408[[#This Row],[Femmes]]+oe_adultes_202408[[#This Row],[Hommes]]</f>
        <v>2049</v>
      </c>
      <c r="D36">
        <v>725</v>
      </c>
      <c r="E36">
        <v>420</v>
      </c>
      <c r="F36">
        <v>970</v>
      </c>
      <c r="G36">
        <v>1079</v>
      </c>
      <c r="H36">
        <v>651</v>
      </c>
      <c r="I36" s="9" t="s">
        <v>2432</v>
      </c>
      <c r="J36" s="9" t="s">
        <v>2433</v>
      </c>
    </row>
    <row r="37" spans="1:10" x14ac:dyDescent="0.25">
      <c r="A37" s="9" t="s">
        <v>85</v>
      </c>
      <c r="B37" s="9" t="s">
        <v>86</v>
      </c>
      <c r="C37" s="9">
        <f>oe_adultes_202408[[#This Row],[Femmes]]+oe_adultes_202408[[#This Row],[Hommes]]</f>
        <v>551</v>
      </c>
      <c r="D37">
        <v>93</v>
      </c>
      <c r="E37">
        <v>95</v>
      </c>
      <c r="F37">
        <v>244</v>
      </c>
      <c r="G37">
        <v>307</v>
      </c>
      <c r="H37">
        <v>171</v>
      </c>
      <c r="I37" s="9" t="s">
        <v>2434</v>
      </c>
      <c r="J37" s="9" t="s">
        <v>87</v>
      </c>
    </row>
    <row r="38" spans="1:10" x14ac:dyDescent="0.25">
      <c r="A38" s="9" t="s">
        <v>85</v>
      </c>
      <c r="B38" s="9" t="s">
        <v>191</v>
      </c>
      <c r="C38" s="9">
        <f>oe_adultes_202408[[#This Row],[Femmes]]+oe_adultes_202408[[#This Row],[Hommes]]</f>
        <v>1444</v>
      </c>
      <c r="D38">
        <v>357</v>
      </c>
      <c r="E38">
        <v>269</v>
      </c>
      <c r="F38">
        <v>610</v>
      </c>
      <c r="G38">
        <v>834</v>
      </c>
      <c r="H38">
        <v>500</v>
      </c>
      <c r="I38" s="9" t="s">
        <v>2435</v>
      </c>
      <c r="J38" s="9" t="s">
        <v>2436</v>
      </c>
    </row>
    <row r="39" spans="1:10" x14ac:dyDescent="0.25">
      <c r="A39" s="9" t="s">
        <v>85</v>
      </c>
      <c r="B39" s="9" t="s">
        <v>194</v>
      </c>
      <c r="C39" s="9">
        <f>oe_adultes_202408[[#This Row],[Femmes]]+oe_adultes_202408[[#This Row],[Hommes]]</f>
        <v>1826</v>
      </c>
      <c r="D39">
        <v>394</v>
      </c>
      <c r="E39">
        <v>363</v>
      </c>
      <c r="F39">
        <v>823</v>
      </c>
      <c r="G39">
        <v>1003</v>
      </c>
      <c r="H39">
        <v>630</v>
      </c>
      <c r="I39" s="9" t="s">
        <v>2437</v>
      </c>
      <c r="J39" s="9" t="s">
        <v>2438</v>
      </c>
    </row>
    <row r="40" spans="1:10" x14ac:dyDescent="0.25">
      <c r="A40" s="9" t="s">
        <v>85</v>
      </c>
      <c r="B40" s="9" t="s">
        <v>197</v>
      </c>
      <c r="C40" s="9">
        <f>oe_adultes_202408[[#This Row],[Femmes]]+oe_adultes_202408[[#This Row],[Hommes]]</f>
        <v>1590</v>
      </c>
      <c r="D40">
        <v>335</v>
      </c>
      <c r="E40">
        <v>272</v>
      </c>
      <c r="F40">
        <v>662</v>
      </c>
      <c r="G40">
        <v>928</v>
      </c>
      <c r="H40">
        <v>536</v>
      </c>
      <c r="I40" s="9" t="s">
        <v>2439</v>
      </c>
      <c r="J40" s="9" t="s">
        <v>2440</v>
      </c>
    </row>
    <row r="41" spans="1:10" x14ac:dyDescent="0.25">
      <c r="A41" s="9" t="s">
        <v>85</v>
      </c>
      <c r="B41" s="9" t="s">
        <v>200</v>
      </c>
      <c r="C41" s="9">
        <f>oe_adultes_202408[[#This Row],[Femmes]]+oe_adultes_202408[[#This Row],[Hommes]]</f>
        <v>1102</v>
      </c>
      <c r="D41">
        <v>227</v>
      </c>
      <c r="E41">
        <v>179</v>
      </c>
      <c r="F41">
        <v>467</v>
      </c>
      <c r="G41">
        <v>635</v>
      </c>
      <c r="H41">
        <v>411</v>
      </c>
      <c r="I41" s="9" t="s">
        <v>2441</v>
      </c>
      <c r="J41" s="9" t="s">
        <v>2442</v>
      </c>
    </row>
    <row r="42" spans="1:10" x14ac:dyDescent="0.25">
      <c r="A42" s="9" t="s">
        <v>85</v>
      </c>
      <c r="B42" s="9" t="s">
        <v>203</v>
      </c>
      <c r="C42" s="9">
        <f>oe_adultes_202408[[#This Row],[Femmes]]+oe_adultes_202408[[#This Row],[Hommes]]</f>
        <v>1023</v>
      </c>
      <c r="D42">
        <v>173</v>
      </c>
      <c r="E42">
        <v>190</v>
      </c>
      <c r="F42">
        <v>446</v>
      </c>
      <c r="G42">
        <v>577</v>
      </c>
      <c r="H42">
        <v>302</v>
      </c>
      <c r="I42" s="9" t="s">
        <v>2443</v>
      </c>
      <c r="J42" s="9" t="s">
        <v>2444</v>
      </c>
    </row>
    <row r="43" spans="1:10" x14ac:dyDescent="0.25">
      <c r="A43" s="9" t="s">
        <v>206</v>
      </c>
      <c r="B43" s="9" t="s">
        <v>207</v>
      </c>
      <c r="C43" s="9">
        <f>oe_adultes_202408[[#This Row],[Femmes]]+oe_adultes_202408[[#This Row],[Hommes]]</f>
        <v>7264</v>
      </c>
      <c r="D43">
        <v>1488</v>
      </c>
      <c r="E43">
        <v>1285</v>
      </c>
      <c r="F43">
        <v>3087</v>
      </c>
      <c r="G43">
        <v>4177</v>
      </c>
      <c r="H43">
        <v>2507</v>
      </c>
      <c r="I43" s="9" t="s">
        <v>2445</v>
      </c>
      <c r="J43" s="9" t="s">
        <v>2446</v>
      </c>
    </row>
    <row r="44" spans="1:10" x14ac:dyDescent="0.25">
      <c r="A44" s="9" t="s">
        <v>206</v>
      </c>
      <c r="B44" s="9" t="s">
        <v>210</v>
      </c>
      <c r="C44" s="9">
        <f>oe_adultes_202408[[#This Row],[Femmes]]+oe_adultes_202408[[#This Row],[Hommes]]</f>
        <v>272</v>
      </c>
      <c r="D44">
        <v>91</v>
      </c>
      <c r="E44">
        <v>83</v>
      </c>
      <c r="F44">
        <v>165</v>
      </c>
      <c r="G44">
        <v>107</v>
      </c>
      <c r="H44">
        <v>43</v>
      </c>
      <c r="I44" s="9" t="s">
        <v>2447</v>
      </c>
      <c r="J44" s="9" t="s">
        <v>2448</v>
      </c>
    </row>
    <row r="45" spans="1:10" x14ac:dyDescent="0.25">
      <c r="A45" s="9" t="s">
        <v>8</v>
      </c>
      <c r="B45" s="9" t="s">
        <v>9</v>
      </c>
      <c r="C45" s="9">
        <f>oe_adultes_202408[[#This Row],[Femmes]]+oe_adultes_202408[[#This Row],[Hommes]]</f>
        <v>124</v>
      </c>
      <c r="D45">
        <v>29</v>
      </c>
      <c r="E45">
        <v>5</v>
      </c>
      <c r="F45">
        <v>65</v>
      </c>
      <c r="G45">
        <v>59</v>
      </c>
      <c r="H45">
        <v>54</v>
      </c>
      <c r="I45" s="9" t="s">
        <v>2449</v>
      </c>
      <c r="J45" s="9" t="s">
        <v>2450</v>
      </c>
    </row>
    <row r="46" spans="1:10" x14ac:dyDescent="0.25">
      <c r="A46" s="9" t="s">
        <v>8</v>
      </c>
      <c r="B46" s="9" t="s">
        <v>10</v>
      </c>
      <c r="C46" s="9">
        <f>oe_adultes_202408[[#This Row],[Femmes]]+oe_adultes_202408[[#This Row],[Hommes]]</f>
        <v>197</v>
      </c>
      <c r="D46">
        <v>2</v>
      </c>
      <c r="E46">
        <v>6</v>
      </c>
      <c r="F46">
        <v>86</v>
      </c>
      <c r="G46">
        <v>111</v>
      </c>
      <c r="H46">
        <v>98</v>
      </c>
      <c r="I46" s="9" t="s">
        <v>2451</v>
      </c>
      <c r="J46" s="9" t="s">
        <v>2452</v>
      </c>
    </row>
    <row r="47" spans="1:10" x14ac:dyDescent="0.25">
      <c r="A47" s="9" t="s">
        <v>8</v>
      </c>
      <c r="B47" s="9" t="s">
        <v>11</v>
      </c>
      <c r="C47" s="9">
        <f>oe_adultes_202408[[#This Row],[Femmes]]+oe_adultes_202408[[#This Row],[Hommes]]</f>
        <v>648</v>
      </c>
      <c r="D47">
        <v>211</v>
      </c>
      <c r="E47">
        <v>95</v>
      </c>
      <c r="F47">
        <v>299</v>
      </c>
      <c r="G47">
        <v>349</v>
      </c>
      <c r="H47">
        <v>191</v>
      </c>
      <c r="I47" s="9" t="s">
        <v>2453</v>
      </c>
      <c r="J47" s="9" t="s">
        <v>2454</v>
      </c>
    </row>
    <row r="48" spans="1:10" x14ac:dyDescent="0.25">
      <c r="A48" s="9" t="s">
        <v>8</v>
      </c>
      <c r="B48" s="9" t="s">
        <v>12</v>
      </c>
      <c r="C48" s="9">
        <f>oe_adultes_202408[[#This Row],[Femmes]]+oe_adultes_202408[[#This Row],[Hommes]]</f>
        <v>285</v>
      </c>
      <c r="D48">
        <v>61</v>
      </c>
      <c r="E48">
        <v>14</v>
      </c>
      <c r="F48">
        <v>143</v>
      </c>
      <c r="G48">
        <v>142</v>
      </c>
      <c r="H48">
        <v>148</v>
      </c>
      <c r="I48" s="9" t="s">
        <v>2455</v>
      </c>
      <c r="J48" s="9" t="s">
        <v>2456</v>
      </c>
    </row>
    <row r="49" spans="1:10" x14ac:dyDescent="0.25">
      <c r="A49" s="9" t="s">
        <v>8</v>
      </c>
      <c r="B49" s="9" t="s">
        <v>13</v>
      </c>
      <c r="C49" s="9">
        <f>oe_adultes_202408[[#This Row],[Femmes]]+oe_adultes_202408[[#This Row],[Hommes]]</f>
        <v>520</v>
      </c>
      <c r="D49">
        <v>147</v>
      </c>
      <c r="E49">
        <v>52</v>
      </c>
      <c r="F49">
        <v>218</v>
      </c>
      <c r="G49">
        <v>302</v>
      </c>
      <c r="H49">
        <v>213</v>
      </c>
      <c r="I49" s="9" t="s">
        <v>2457</v>
      </c>
      <c r="J49" s="9" t="s">
        <v>2458</v>
      </c>
    </row>
    <row r="50" spans="1:10" x14ac:dyDescent="0.25">
      <c r="A50" s="9" t="s">
        <v>8</v>
      </c>
      <c r="B50" s="9" t="s">
        <v>14</v>
      </c>
      <c r="C50" s="9">
        <f>oe_adultes_202408[[#This Row],[Femmes]]+oe_adultes_202408[[#This Row],[Hommes]]</f>
        <v>2281</v>
      </c>
      <c r="D50">
        <v>436</v>
      </c>
      <c r="E50">
        <v>803</v>
      </c>
      <c r="F50">
        <v>948</v>
      </c>
      <c r="G50">
        <v>1333</v>
      </c>
      <c r="H50">
        <v>620</v>
      </c>
      <c r="I50" s="9" t="s">
        <v>2459</v>
      </c>
      <c r="J50" s="9" t="s">
        <v>2460</v>
      </c>
    </row>
    <row r="51" spans="1:10" x14ac:dyDescent="0.25">
      <c r="A51" s="9" t="s">
        <v>8</v>
      </c>
      <c r="B51" s="9" t="s">
        <v>15</v>
      </c>
      <c r="C51" s="9">
        <f>oe_adultes_202408[[#This Row],[Femmes]]+oe_adultes_202408[[#This Row],[Hommes]]</f>
        <v>569</v>
      </c>
      <c r="D51">
        <v>127</v>
      </c>
      <c r="E51">
        <v>92</v>
      </c>
      <c r="F51">
        <v>250</v>
      </c>
      <c r="G51">
        <v>319</v>
      </c>
      <c r="H51">
        <v>173</v>
      </c>
      <c r="I51" s="9" t="s">
        <v>2461</v>
      </c>
      <c r="J51" s="9" t="s">
        <v>2462</v>
      </c>
    </row>
    <row r="52" spans="1:10" x14ac:dyDescent="0.25">
      <c r="A52" s="9" t="s">
        <v>8</v>
      </c>
      <c r="B52" s="9" t="s">
        <v>16</v>
      </c>
      <c r="C52" s="9">
        <f>oe_adultes_202408[[#This Row],[Femmes]]+oe_adultes_202408[[#This Row],[Hommes]]</f>
        <v>82</v>
      </c>
      <c r="D52">
        <v>0</v>
      </c>
      <c r="E52">
        <v>1</v>
      </c>
      <c r="F52">
        <v>40</v>
      </c>
      <c r="G52">
        <v>42</v>
      </c>
      <c r="H52">
        <v>40</v>
      </c>
      <c r="I52" s="9" t="s">
        <v>2463</v>
      </c>
      <c r="J52" s="9" t="s">
        <v>2464</v>
      </c>
    </row>
    <row r="53" spans="1:10" x14ac:dyDescent="0.25">
      <c r="A53" s="9" t="s">
        <v>8</v>
      </c>
      <c r="B53" s="9" t="s">
        <v>17</v>
      </c>
      <c r="C53" s="9">
        <f>oe_adultes_202408[[#This Row],[Femmes]]+oe_adultes_202408[[#This Row],[Hommes]]</f>
        <v>46</v>
      </c>
      <c r="D53">
        <v>0</v>
      </c>
      <c r="E53">
        <v>1</v>
      </c>
      <c r="F53">
        <v>24</v>
      </c>
      <c r="G53">
        <v>22</v>
      </c>
      <c r="H53">
        <v>18</v>
      </c>
      <c r="I53" s="9" t="s">
        <v>2465</v>
      </c>
      <c r="J53" s="9" t="s">
        <v>2466</v>
      </c>
    </row>
    <row r="54" spans="1:10" x14ac:dyDescent="0.25">
      <c r="A54" s="9" t="s">
        <v>8</v>
      </c>
      <c r="B54" s="9" t="s">
        <v>18</v>
      </c>
      <c r="C54" s="9">
        <f>oe_adultes_202408[[#This Row],[Femmes]]+oe_adultes_202408[[#This Row],[Hommes]]</f>
        <v>11</v>
      </c>
      <c r="D54">
        <v>0</v>
      </c>
      <c r="E54">
        <v>0</v>
      </c>
      <c r="F54">
        <v>4</v>
      </c>
      <c r="G54">
        <v>7</v>
      </c>
      <c r="H54">
        <v>7</v>
      </c>
      <c r="I54" s="9" t="s">
        <v>2467</v>
      </c>
      <c r="J54" s="9" t="s">
        <v>236</v>
      </c>
    </row>
    <row r="55" spans="1:10" x14ac:dyDescent="0.25">
      <c r="A55" s="9" t="s">
        <v>8</v>
      </c>
      <c r="B55" s="9" t="s">
        <v>19</v>
      </c>
      <c r="C55" s="9">
        <f>oe_adultes_202408[[#This Row],[Femmes]]+oe_adultes_202408[[#This Row],[Hommes]]</f>
        <v>64</v>
      </c>
      <c r="D55">
        <v>0</v>
      </c>
      <c r="E55">
        <v>0</v>
      </c>
      <c r="F55">
        <v>29</v>
      </c>
      <c r="G55">
        <v>35</v>
      </c>
      <c r="H55">
        <v>28</v>
      </c>
      <c r="I55" s="9" t="s">
        <v>2468</v>
      </c>
      <c r="J55" s="9" t="s">
        <v>2469</v>
      </c>
    </row>
    <row r="56" spans="1:10" x14ac:dyDescent="0.25">
      <c r="A56" s="9" t="s">
        <v>8</v>
      </c>
      <c r="B56" s="9" t="s">
        <v>20</v>
      </c>
      <c r="C56" s="9">
        <f>oe_adultes_202408[[#This Row],[Femmes]]+oe_adultes_202408[[#This Row],[Hommes]]</f>
        <v>229</v>
      </c>
      <c r="D56">
        <v>8</v>
      </c>
      <c r="E56">
        <v>5</v>
      </c>
      <c r="F56">
        <v>76</v>
      </c>
      <c r="G56">
        <v>153</v>
      </c>
      <c r="H56">
        <v>76</v>
      </c>
      <c r="I56" s="9" t="s">
        <v>2470</v>
      </c>
      <c r="J56" s="9" t="s">
        <v>2471</v>
      </c>
    </row>
    <row r="57" spans="1:10" x14ac:dyDescent="0.25">
      <c r="A57" s="9" t="s">
        <v>8</v>
      </c>
      <c r="B57" s="9" t="s">
        <v>21</v>
      </c>
      <c r="C57" s="9">
        <f>oe_adultes_202408[[#This Row],[Femmes]]+oe_adultes_202408[[#This Row],[Hommes]]</f>
        <v>398</v>
      </c>
      <c r="D57">
        <v>126</v>
      </c>
      <c r="E57">
        <v>107</v>
      </c>
      <c r="F57">
        <v>161</v>
      </c>
      <c r="G57">
        <v>237</v>
      </c>
      <c r="H57">
        <v>112</v>
      </c>
      <c r="I57" s="9" t="s">
        <v>2472</v>
      </c>
      <c r="J57" s="9" t="s">
        <v>2473</v>
      </c>
    </row>
    <row r="58" spans="1:10" x14ac:dyDescent="0.25">
      <c r="A58" s="9" t="s">
        <v>8</v>
      </c>
      <c r="B58" s="9" t="s">
        <v>22</v>
      </c>
      <c r="C58" s="9">
        <f>oe_adultes_202408[[#This Row],[Femmes]]+oe_adultes_202408[[#This Row],[Hommes]]</f>
        <v>367</v>
      </c>
      <c r="D58">
        <v>53</v>
      </c>
      <c r="E58">
        <v>22</v>
      </c>
      <c r="F58">
        <v>157</v>
      </c>
      <c r="G58">
        <v>210</v>
      </c>
      <c r="H58">
        <v>155</v>
      </c>
      <c r="I58" s="9" t="s">
        <v>2474</v>
      </c>
      <c r="J58" s="9" t="s">
        <v>2475</v>
      </c>
    </row>
    <row r="59" spans="1:10" x14ac:dyDescent="0.25">
      <c r="A59" s="9" t="s">
        <v>8</v>
      </c>
      <c r="B59" s="9" t="s">
        <v>23</v>
      </c>
      <c r="C59" s="9">
        <f>oe_adultes_202408[[#This Row],[Femmes]]+oe_adultes_202408[[#This Row],[Hommes]]</f>
        <v>400</v>
      </c>
      <c r="D59">
        <v>50</v>
      </c>
      <c r="E59">
        <v>26</v>
      </c>
      <c r="F59">
        <v>185</v>
      </c>
      <c r="G59">
        <v>215</v>
      </c>
      <c r="H59">
        <v>131</v>
      </c>
      <c r="I59" s="9" t="s">
        <v>2476</v>
      </c>
      <c r="J59" s="9" t="s">
        <v>2477</v>
      </c>
    </row>
    <row r="60" spans="1:10" x14ac:dyDescent="0.25">
      <c r="A60" s="9" t="s">
        <v>8</v>
      </c>
      <c r="B60" s="9" t="s">
        <v>24</v>
      </c>
      <c r="C60" s="9">
        <f>oe_adultes_202408[[#This Row],[Femmes]]+oe_adultes_202408[[#This Row],[Hommes]]</f>
        <v>972</v>
      </c>
      <c r="D60">
        <v>204</v>
      </c>
      <c r="E60">
        <v>121</v>
      </c>
      <c r="F60">
        <v>420</v>
      </c>
      <c r="G60">
        <v>552</v>
      </c>
      <c r="H60">
        <v>338</v>
      </c>
      <c r="I60" s="9" t="s">
        <v>2478</v>
      </c>
      <c r="J60" s="9" t="s">
        <v>2479</v>
      </c>
    </row>
    <row r="61" spans="1:10" x14ac:dyDescent="0.25">
      <c r="A61" s="9" t="s">
        <v>8</v>
      </c>
      <c r="B61" s="9" t="s">
        <v>25</v>
      </c>
      <c r="C61" s="9">
        <f>oe_adultes_202408[[#This Row],[Femmes]]+oe_adultes_202408[[#This Row],[Hommes]]</f>
        <v>341</v>
      </c>
      <c r="D61">
        <v>125</v>
      </c>
      <c r="E61">
        <v>18</v>
      </c>
      <c r="F61">
        <v>146</v>
      </c>
      <c r="G61">
        <v>195</v>
      </c>
      <c r="H61">
        <v>148</v>
      </c>
      <c r="I61" s="9" t="s">
        <v>2480</v>
      </c>
      <c r="J61" s="9" t="s">
        <v>2481</v>
      </c>
    </row>
    <row r="62" spans="1:10" x14ac:dyDescent="0.25">
      <c r="A62" s="9" t="s">
        <v>8</v>
      </c>
      <c r="B62" s="9" t="s">
        <v>26</v>
      </c>
      <c r="C62" s="9">
        <f>oe_adultes_202408[[#This Row],[Femmes]]+oe_adultes_202408[[#This Row],[Hommes]]</f>
        <v>2</v>
      </c>
      <c r="D62">
        <v>0</v>
      </c>
      <c r="E62">
        <v>0</v>
      </c>
      <c r="F62">
        <v>1</v>
      </c>
      <c r="G62">
        <v>1</v>
      </c>
      <c r="H62">
        <v>0</v>
      </c>
      <c r="I62" s="9" t="s">
        <v>1604</v>
      </c>
      <c r="J62" s="9" t="s">
        <v>421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117D6-5E17-4506-A312-F1F6DCB90664}">
  <dimension ref="A1:J61"/>
  <sheetViews>
    <sheetView workbookViewId="0"/>
  </sheetViews>
  <sheetFormatPr baseColWidth="10" defaultRowHeight="15" x14ac:dyDescent="0.25"/>
  <cols>
    <col min="1" max="1" width="24.5703125" bestFit="1" customWidth="1"/>
    <col min="2" max="2" width="32.28515625" bestFit="1" customWidth="1"/>
    <col min="3" max="3" width="32.28515625" customWidth="1"/>
    <col min="4" max="4" width="19.140625" bestFit="1" customWidth="1"/>
    <col min="5" max="5" width="20.140625" bestFit="1" customWidth="1"/>
    <col min="6" max="6" width="11" bestFit="1" customWidth="1"/>
    <col min="8" max="8" width="17.85546875" bestFit="1" customWidth="1"/>
    <col min="9" max="9" width="13.5703125" bestFit="1" customWidth="1"/>
    <col min="10" max="10" width="24.85546875" bestFit="1" customWidth="1"/>
  </cols>
  <sheetData>
    <row r="1" spans="1:10" x14ac:dyDescent="0.25">
      <c r="A1" t="s">
        <v>5</v>
      </c>
      <c r="B1" t="s">
        <v>6</v>
      </c>
      <c r="C1" t="s">
        <v>1550</v>
      </c>
      <c r="D1" t="s">
        <v>116</v>
      </c>
      <c r="E1" t="s">
        <v>117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</row>
    <row r="2" spans="1:10" x14ac:dyDescent="0.25">
      <c r="A2" s="9" t="s">
        <v>7</v>
      </c>
      <c r="B2" s="9" t="s">
        <v>1</v>
      </c>
      <c r="C2" s="9">
        <f>oe_adultes_202407[[#This Row],[Femmes]]+oe_adultes_202407[[#This Row],[Hommes]]</f>
        <v>5463</v>
      </c>
      <c r="D2">
        <v>632</v>
      </c>
      <c r="E2">
        <v>955</v>
      </c>
      <c r="F2">
        <v>1930</v>
      </c>
      <c r="G2">
        <v>3533</v>
      </c>
      <c r="H2">
        <v>2246</v>
      </c>
      <c r="I2" s="9" t="s">
        <v>2254</v>
      </c>
      <c r="J2" s="9" t="s">
        <v>2255</v>
      </c>
    </row>
    <row r="3" spans="1:10" x14ac:dyDescent="0.25">
      <c r="A3" s="9" t="s">
        <v>7</v>
      </c>
      <c r="B3" s="9" t="s">
        <v>2</v>
      </c>
      <c r="C3" s="9">
        <f>oe_adultes_202407[[#This Row],[Femmes]]+oe_adultes_202407[[#This Row],[Hommes]]</f>
        <v>230</v>
      </c>
      <c r="D3">
        <v>84</v>
      </c>
      <c r="E3">
        <v>51</v>
      </c>
      <c r="F3">
        <v>114</v>
      </c>
      <c r="G3">
        <v>116</v>
      </c>
      <c r="H3">
        <v>44</v>
      </c>
      <c r="I3" s="9" t="s">
        <v>2256</v>
      </c>
      <c r="J3" s="9" t="s">
        <v>2257</v>
      </c>
    </row>
    <row r="4" spans="1:10" x14ac:dyDescent="0.25">
      <c r="A4" s="9" t="s">
        <v>7</v>
      </c>
      <c r="B4" s="9" t="s">
        <v>3</v>
      </c>
      <c r="C4" s="9">
        <f>oe_adultes_202407[[#This Row],[Femmes]]+oe_adultes_202407[[#This Row],[Hommes]]</f>
        <v>678</v>
      </c>
      <c r="D4">
        <v>204</v>
      </c>
      <c r="E4">
        <v>150</v>
      </c>
      <c r="F4">
        <v>592</v>
      </c>
      <c r="G4">
        <v>86</v>
      </c>
      <c r="H4">
        <v>85</v>
      </c>
      <c r="I4" s="9" t="s">
        <v>2258</v>
      </c>
      <c r="J4" s="9" t="s">
        <v>2259</v>
      </c>
    </row>
    <row r="5" spans="1:10" x14ac:dyDescent="0.25">
      <c r="A5" s="9" t="s">
        <v>7</v>
      </c>
      <c r="B5" s="9" t="s">
        <v>4</v>
      </c>
      <c r="C5" s="9">
        <f>oe_adultes_202407[[#This Row],[Femmes]]+oe_adultes_202407[[#This Row],[Hommes]]</f>
        <v>732</v>
      </c>
      <c r="D5">
        <v>447</v>
      </c>
      <c r="E5">
        <v>152</v>
      </c>
      <c r="F5">
        <v>366</v>
      </c>
      <c r="G5">
        <v>366</v>
      </c>
      <c r="H5">
        <v>61</v>
      </c>
      <c r="I5" s="9" t="s">
        <v>2260</v>
      </c>
      <c r="J5" s="9" t="s">
        <v>2261</v>
      </c>
    </row>
    <row r="6" spans="1:10" x14ac:dyDescent="0.25">
      <c r="A6" s="9" t="s">
        <v>7</v>
      </c>
      <c r="B6" s="9" t="s">
        <v>118</v>
      </c>
      <c r="C6" s="9">
        <f>oe_adultes_202407[[#This Row],[Femmes]]+oe_adultes_202407[[#This Row],[Hommes]]</f>
        <v>16</v>
      </c>
      <c r="D6">
        <v>11</v>
      </c>
      <c r="E6">
        <v>1</v>
      </c>
      <c r="F6">
        <v>11</v>
      </c>
      <c r="G6">
        <v>5</v>
      </c>
      <c r="H6">
        <v>1</v>
      </c>
      <c r="I6" s="9" t="s">
        <v>2262</v>
      </c>
      <c r="J6" s="9" t="s">
        <v>2263</v>
      </c>
    </row>
    <row r="7" spans="1:10" x14ac:dyDescent="0.25">
      <c r="A7" s="9" t="s">
        <v>53</v>
      </c>
      <c r="B7" s="9" t="s">
        <v>49</v>
      </c>
      <c r="C7" s="9">
        <f>oe_adultes_202407[[#This Row],[Femmes]]+oe_adultes_202407[[#This Row],[Hommes]]</f>
        <v>4106</v>
      </c>
      <c r="D7">
        <v>622</v>
      </c>
      <c r="E7">
        <v>767</v>
      </c>
      <c r="F7">
        <v>0</v>
      </c>
      <c r="G7">
        <v>4106</v>
      </c>
      <c r="H7">
        <v>1308</v>
      </c>
      <c r="I7" s="9" t="s">
        <v>2264</v>
      </c>
      <c r="J7" s="9" t="s">
        <v>2265</v>
      </c>
    </row>
    <row r="8" spans="1:10" x14ac:dyDescent="0.25">
      <c r="A8" s="9" t="s">
        <v>53</v>
      </c>
      <c r="B8" s="9" t="s">
        <v>48</v>
      </c>
      <c r="C8" s="9">
        <f>oe_adultes_202407[[#This Row],[Femmes]]+oe_adultes_202407[[#This Row],[Hommes]]</f>
        <v>3013</v>
      </c>
      <c r="D8">
        <v>756</v>
      </c>
      <c r="E8">
        <v>542</v>
      </c>
      <c r="F8">
        <v>3013</v>
      </c>
      <c r="G8">
        <v>0</v>
      </c>
      <c r="H8">
        <v>1129</v>
      </c>
      <c r="I8" s="9" t="s">
        <v>2266</v>
      </c>
      <c r="J8" s="9" t="s">
        <v>2267</v>
      </c>
    </row>
    <row r="9" spans="1:10" x14ac:dyDescent="0.25">
      <c r="A9" s="9" t="s">
        <v>54</v>
      </c>
      <c r="B9" s="9" t="s">
        <v>55</v>
      </c>
      <c r="C9" s="9">
        <f>oe_adultes_202407[[#This Row],[Femmes]]+oe_adultes_202407[[#This Row],[Hommes]]</f>
        <v>1013</v>
      </c>
      <c r="D9">
        <v>148</v>
      </c>
      <c r="E9">
        <v>104</v>
      </c>
      <c r="F9">
        <v>494</v>
      </c>
      <c r="G9">
        <v>519</v>
      </c>
      <c r="H9">
        <v>1013</v>
      </c>
      <c r="I9" s="9" t="s">
        <v>2268</v>
      </c>
      <c r="J9" s="9" t="s">
        <v>2269</v>
      </c>
    </row>
    <row r="10" spans="1:10" x14ac:dyDescent="0.25">
      <c r="A10" s="9" t="s">
        <v>54</v>
      </c>
      <c r="B10" s="9" t="s">
        <v>56</v>
      </c>
      <c r="C10" s="9">
        <f>oe_adultes_202407[[#This Row],[Femmes]]+oe_adultes_202407[[#This Row],[Hommes]]</f>
        <v>1424</v>
      </c>
      <c r="D10">
        <v>199</v>
      </c>
      <c r="E10">
        <v>143</v>
      </c>
      <c r="F10">
        <v>635</v>
      </c>
      <c r="G10">
        <v>789</v>
      </c>
      <c r="H10">
        <v>1424</v>
      </c>
      <c r="I10" s="9" t="s">
        <v>2270</v>
      </c>
      <c r="J10" s="9" t="s">
        <v>2271</v>
      </c>
    </row>
    <row r="11" spans="1:10" x14ac:dyDescent="0.25">
      <c r="A11" s="9" t="s">
        <v>54</v>
      </c>
      <c r="B11" s="9" t="s">
        <v>57</v>
      </c>
      <c r="C11" s="9">
        <f>oe_adultes_202407[[#This Row],[Femmes]]+oe_adultes_202407[[#This Row],[Hommes]]</f>
        <v>1189</v>
      </c>
      <c r="D11">
        <v>154</v>
      </c>
      <c r="E11">
        <v>215</v>
      </c>
      <c r="F11">
        <v>471</v>
      </c>
      <c r="G11">
        <v>718</v>
      </c>
      <c r="H11">
        <v>0</v>
      </c>
      <c r="I11" s="9" t="s">
        <v>2272</v>
      </c>
      <c r="J11" s="9" t="s">
        <v>2273</v>
      </c>
    </row>
    <row r="12" spans="1:10" x14ac:dyDescent="0.25">
      <c r="A12" s="9" t="s">
        <v>54</v>
      </c>
      <c r="B12" s="9" t="s">
        <v>58</v>
      </c>
      <c r="C12" s="9">
        <f>oe_adultes_202407[[#This Row],[Femmes]]+oe_adultes_202407[[#This Row],[Hommes]]</f>
        <v>1055</v>
      </c>
      <c r="D12">
        <v>234</v>
      </c>
      <c r="E12">
        <v>195</v>
      </c>
      <c r="F12">
        <v>434</v>
      </c>
      <c r="G12">
        <v>621</v>
      </c>
      <c r="H12">
        <v>0</v>
      </c>
      <c r="I12" s="9" t="s">
        <v>2156</v>
      </c>
      <c r="J12" s="9" t="s">
        <v>2274</v>
      </c>
    </row>
    <row r="13" spans="1:10" x14ac:dyDescent="0.25">
      <c r="A13" s="9" t="s">
        <v>54</v>
      </c>
      <c r="B13" s="9" t="s">
        <v>59</v>
      </c>
      <c r="C13" s="9">
        <f>oe_adultes_202407[[#This Row],[Femmes]]+oe_adultes_202407[[#This Row],[Hommes]]</f>
        <v>725</v>
      </c>
      <c r="D13">
        <v>213</v>
      </c>
      <c r="E13">
        <v>158</v>
      </c>
      <c r="F13">
        <v>314</v>
      </c>
      <c r="G13">
        <v>411</v>
      </c>
      <c r="H13">
        <v>0</v>
      </c>
      <c r="I13" s="9" t="s">
        <v>2275</v>
      </c>
      <c r="J13" s="9" t="s">
        <v>2276</v>
      </c>
    </row>
    <row r="14" spans="1:10" x14ac:dyDescent="0.25">
      <c r="A14" s="9" t="s">
        <v>54</v>
      </c>
      <c r="B14" s="9" t="s">
        <v>60</v>
      </c>
      <c r="C14" s="9">
        <f>oe_adultes_202407[[#This Row],[Femmes]]+oe_adultes_202407[[#This Row],[Hommes]]</f>
        <v>624</v>
      </c>
      <c r="D14">
        <v>174</v>
      </c>
      <c r="E14">
        <v>161</v>
      </c>
      <c r="F14">
        <v>267</v>
      </c>
      <c r="G14">
        <v>357</v>
      </c>
      <c r="H14">
        <v>0</v>
      </c>
      <c r="I14" s="9" t="s">
        <v>2277</v>
      </c>
      <c r="J14" s="9" t="s">
        <v>2278</v>
      </c>
    </row>
    <row r="15" spans="1:10" x14ac:dyDescent="0.25">
      <c r="A15" s="9" t="s">
        <v>54</v>
      </c>
      <c r="B15" s="9" t="s">
        <v>61</v>
      </c>
      <c r="C15" s="9">
        <f>oe_adultes_202407[[#This Row],[Femmes]]+oe_adultes_202407[[#This Row],[Hommes]]</f>
        <v>423</v>
      </c>
      <c r="D15">
        <v>108</v>
      </c>
      <c r="E15">
        <v>123</v>
      </c>
      <c r="F15">
        <v>161</v>
      </c>
      <c r="G15">
        <v>262</v>
      </c>
      <c r="H15">
        <v>0</v>
      </c>
      <c r="I15" s="9" t="s">
        <v>2279</v>
      </c>
      <c r="J15" s="9" t="s">
        <v>2280</v>
      </c>
    </row>
    <row r="16" spans="1:10" x14ac:dyDescent="0.25">
      <c r="A16" s="9" t="s">
        <v>54</v>
      </c>
      <c r="B16" s="9" t="s">
        <v>62</v>
      </c>
      <c r="C16" s="9">
        <f>oe_adultes_202407[[#This Row],[Femmes]]+oe_adultes_202407[[#This Row],[Hommes]]</f>
        <v>289</v>
      </c>
      <c r="D16">
        <v>72</v>
      </c>
      <c r="E16">
        <v>94</v>
      </c>
      <c r="F16">
        <v>118</v>
      </c>
      <c r="G16">
        <v>171</v>
      </c>
      <c r="H16">
        <v>0</v>
      </c>
      <c r="I16" s="9" t="s">
        <v>2281</v>
      </c>
      <c r="J16" s="9" t="s">
        <v>2282</v>
      </c>
    </row>
    <row r="17" spans="1:10" x14ac:dyDescent="0.25">
      <c r="A17" s="9" t="s">
        <v>54</v>
      </c>
      <c r="B17" s="9" t="s">
        <v>63</v>
      </c>
      <c r="C17" s="9">
        <f>oe_adultes_202407[[#This Row],[Femmes]]+oe_adultes_202407[[#This Row],[Hommes]]</f>
        <v>377</v>
      </c>
      <c r="D17">
        <v>76</v>
      </c>
      <c r="E17">
        <v>116</v>
      </c>
      <c r="F17">
        <v>119</v>
      </c>
      <c r="G17">
        <v>258</v>
      </c>
      <c r="H17">
        <v>0</v>
      </c>
      <c r="I17" s="9" t="s">
        <v>2283</v>
      </c>
      <c r="J17" s="9" t="s">
        <v>2284</v>
      </c>
    </row>
    <row r="18" spans="1:10" x14ac:dyDescent="0.25">
      <c r="A18" s="9" t="s">
        <v>54</v>
      </c>
      <c r="B18" s="9" t="s">
        <v>64</v>
      </c>
      <c r="C18" s="9">
        <f>oe_adultes_202407[[#This Row],[Femmes]]+oe_adultes_202407[[#This Row],[Hommes]]</f>
        <v>4821</v>
      </c>
      <c r="D18">
        <v>762</v>
      </c>
      <c r="E18">
        <v>691</v>
      </c>
      <c r="F18">
        <v>2090</v>
      </c>
      <c r="G18">
        <v>2731</v>
      </c>
      <c r="H18">
        <v>2437</v>
      </c>
      <c r="I18" s="9" t="s">
        <v>2285</v>
      </c>
      <c r="J18" s="9" t="s">
        <v>2286</v>
      </c>
    </row>
    <row r="19" spans="1:10" x14ac:dyDescent="0.25">
      <c r="A19" s="9" t="s">
        <v>54</v>
      </c>
      <c r="B19" s="9" t="s">
        <v>65</v>
      </c>
      <c r="C19" s="9">
        <f>oe_adultes_202407[[#This Row],[Femmes]]+oe_adultes_202407[[#This Row],[Hommes]]</f>
        <v>2298</v>
      </c>
      <c r="D19">
        <v>616</v>
      </c>
      <c r="E19">
        <v>618</v>
      </c>
      <c r="F19">
        <v>923</v>
      </c>
      <c r="G19">
        <v>1375</v>
      </c>
      <c r="H19">
        <v>0</v>
      </c>
      <c r="I19" s="9" t="s">
        <v>2287</v>
      </c>
      <c r="J19" s="9" t="s">
        <v>2288</v>
      </c>
    </row>
    <row r="20" spans="1:10" x14ac:dyDescent="0.25">
      <c r="A20" s="9" t="s">
        <v>66</v>
      </c>
      <c r="B20" s="9" t="s">
        <v>67</v>
      </c>
      <c r="C20" s="9">
        <f>oe_adultes_202407[[#This Row],[Femmes]]+oe_adultes_202407[[#This Row],[Hommes]]</f>
        <v>523</v>
      </c>
      <c r="D20">
        <v>251</v>
      </c>
      <c r="E20">
        <v>58</v>
      </c>
      <c r="F20">
        <v>248</v>
      </c>
      <c r="G20">
        <v>275</v>
      </c>
      <c r="H20">
        <v>214</v>
      </c>
      <c r="I20" s="9" t="s">
        <v>2289</v>
      </c>
      <c r="J20" s="9" t="s">
        <v>2290</v>
      </c>
    </row>
    <row r="21" spans="1:10" x14ac:dyDescent="0.25">
      <c r="A21" s="9" t="s">
        <v>66</v>
      </c>
      <c r="B21" s="9" t="s">
        <v>68</v>
      </c>
      <c r="C21" s="9">
        <f>oe_adultes_202407[[#This Row],[Femmes]]+oe_adultes_202407[[#This Row],[Hommes]]</f>
        <v>2267</v>
      </c>
      <c r="D21">
        <v>171</v>
      </c>
      <c r="E21">
        <v>277</v>
      </c>
      <c r="F21">
        <v>872</v>
      </c>
      <c r="G21">
        <v>1395</v>
      </c>
      <c r="H21">
        <v>1162</v>
      </c>
      <c r="I21" s="9" t="s">
        <v>2291</v>
      </c>
      <c r="J21" s="9" t="s">
        <v>2292</v>
      </c>
    </row>
    <row r="22" spans="1:10" x14ac:dyDescent="0.25">
      <c r="A22" s="9" t="s">
        <v>66</v>
      </c>
      <c r="B22" s="9" t="s">
        <v>69</v>
      </c>
      <c r="C22" s="9">
        <f>oe_adultes_202407[[#This Row],[Femmes]]+oe_adultes_202407[[#This Row],[Hommes]]</f>
        <v>1472</v>
      </c>
      <c r="D22">
        <v>161</v>
      </c>
      <c r="E22">
        <v>264</v>
      </c>
      <c r="F22">
        <v>569</v>
      </c>
      <c r="G22">
        <v>903</v>
      </c>
      <c r="H22">
        <v>374</v>
      </c>
      <c r="I22" s="9" t="s">
        <v>2293</v>
      </c>
      <c r="J22" s="9" t="s">
        <v>2294</v>
      </c>
    </row>
    <row r="23" spans="1:10" x14ac:dyDescent="0.25">
      <c r="A23" s="9" t="s">
        <v>66</v>
      </c>
      <c r="B23" s="9" t="s">
        <v>70</v>
      </c>
      <c r="C23" s="9">
        <f>oe_adultes_202407[[#This Row],[Femmes]]+oe_adultes_202407[[#This Row],[Hommes]]</f>
        <v>611</v>
      </c>
      <c r="D23">
        <v>57</v>
      </c>
      <c r="E23">
        <v>164</v>
      </c>
      <c r="F23">
        <v>267</v>
      </c>
      <c r="G23">
        <v>344</v>
      </c>
      <c r="H23">
        <v>56</v>
      </c>
      <c r="I23" s="9" t="s">
        <v>2295</v>
      </c>
      <c r="J23" s="9" t="s">
        <v>2296</v>
      </c>
    </row>
    <row r="24" spans="1:10" x14ac:dyDescent="0.25">
      <c r="A24" s="9" t="s">
        <v>66</v>
      </c>
      <c r="B24" s="9" t="s">
        <v>71</v>
      </c>
      <c r="C24" s="9">
        <f>oe_adultes_202407[[#This Row],[Femmes]]+oe_adultes_202407[[#This Row],[Hommes]]</f>
        <v>692</v>
      </c>
      <c r="D24">
        <v>215</v>
      </c>
      <c r="E24">
        <v>277</v>
      </c>
      <c r="F24">
        <v>325</v>
      </c>
      <c r="G24">
        <v>367</v>
      </c>
      <c r="H24">
        <v>28</v>
      </c>
      <c r="I24" s="9" t="s">
        <v>2297</v>
      </c>
      <c r="J24" s="9" t="s">
        <v>2298</v>
      </c>
    </row>
    <row r="25" spans="1:10" x14ac:dyDescent="0.25">
      <c r="A25" s="9" t="s">
        <v>66</v>
      </c>
      <c r="B25" s="9" t="s">
        <v>72</v>
      </c>
      <c r="C25" s="9">
        <f>oe_adultes_202407[[#This Row],[Femmes]]+oe_adultes_202407[[#This Row],[Hommes]]</f>
        <v>1554</v>
      </c>
      <c r="D25">
        <v>523</v>
      </c>
      <c r="E25">
        <v>269</v>
      </c>
      <c r="F25">
        <v>732</v>
      </c>
      <c r="G25">
        <v>822</v>
      </c>
      <c r="H25">
        <v>603</v>
      </c>
      <c r="I25" s="9" t="s">
        <v>2299</v>
      </c>
      <c r="J25" s="9" t="s">
        <v>2300</v>
      </c>
    </row>
    <row r="26" spans="1:10" x14ac:dyDescent="0.25">
      <c r="A26" s="9" t="s">
        <v>73</v>
      </c>
      <c r="B26" s="9" t="s">
        <v>74</v>
      </c>
      <c r="C26" s="9">
        <f>oe_adultes_202407[[#This Row],[Femmes]]+oe_adultes_202407[[#This Row],[Hommes]]</f>
        <v>3059</v>
      </c>
      <c r="D26">
        <v>488</v>
      </c>
      <c r="E26">
        <v>407</v>
      </c>
      <c r="F26">
        <v>1227</v>
      </c>
      <c r="G26">
        <v>1832</v>
      </c>
      <c r="H26">
        <v>1450</v>
      </c>
      <c r="I26" s="9" t="s">
        <v>2301</v>
      </c>
      <c r="J26" s="9" t="s">
        <v>2302</v>
      </c>
    </row>
    <row r="27" spans="1:10" x14ac:dyDescent="0.25">
      <c r="A27" s="9" t="s">
        <v>73</v>
      </c>
      <c r="B27" s="9" t="s">
        <v>75</v>
      </c>
      <c r="C27" s="9">
        <f>oe_adultes_202407[[#This Row],[Femmes]]+oe_adultes_202407[[#This Row],[Hommes]]</f>
        <v>1161</v>
      </c>
      <c r="D27">
        <v>91</v>
      </c>
      <c r="E27">
        <v>184</v>
      </c>
      <c r="F27">
        <v>467</v>
      </c>
      <c r="G27">
        <v>694</v>
      </c>
      <c r="H27">
        <v>310</v>
      </c>
      <c r="I27" s="9" t="s">
        <v>2303</v>
      </c>
      <c r="J27" s="9" t="s">
        <v>2304</v>
      </c>
    </row>
    <row r="28" spans="1:10" x14ac:dyDescent="0.25">
      <c r="A28" s="9" t="s">
        <v>73</v>
      </c>
      <c r="B28" s="9" t="s">
        <v>76</v>
      </c>
      <c r="C28" s="9">
        <f>oe_adultes_202407[[#This Row],[Femmes]]+oe_adultes_202407[[#This Row],[Hommes]]</f>
        <v>200</v>
      </c>
      <c r="D28">
        <v>9</v>
      </c>
      <c r="E28">
        <v>39</v>
      </c>
      <c r="F28">
        <v>62</v>
      </c>
      <c r="G28">
        <v>138</v>
      </c>
      <c r="H28">
        <v>17</v>
      </c>
      <c r="I28" s="9" t="s">
        <v>2305</v>
      </c>
      <c r="J28" s="9" t="s">
        <v>2306</v>
      </c>
    </row>
    <row r="29" spans="1:10" x14ac:dyDescent="0.25">
      <c r="A29" s="9" t="s">
        <v>73</v>
      </c>
      <c r="B29" s="9" t="s">
        <v>77</v>
      </c>
      <c r="C29" s="9">
        <f>oe_adultes_202407[[#This Row],[Femmes]]+oe_adultes_202407[[#This Row],[Hommes]]</f>
        <v>2</v>
      </c>
      <c r="D29">
        <v>0</v>
      </c>
      <c r="E29">
        <v>0</v>
      </c>
      <c r="F29">
        <v>1</v>
      </c>
      <c r="G29">
        <v>1</v>
      </c>
      <c r="H29">
        <v>0</v>
      </c>
      <c r="I29" s="9" t="s">
        <v>2134</v>
      </c>
      <c r="J29" s="9" t="s">
        <v>2307</v>
      </c>
    </row>
    <row r="30" spans="1:10" x14ac:dyDescent="0.25">
      <c r="A30" s="9" t="s">
        <v>73</v>
      </c>
      <c r="B30" s="9" t="s">
        <v>78</v>
      </c>
      <c r="C30" s="9">
        <f>oe_adultes_202407[[#This Row],[Femmes]]+oe_adultes_202407[[#This Row],[Hommes]]</f>
        <v>140</v>
      </c>
      <c r="D30">
        <v>18</v>
      </c>
      <c r="E30">
        <v>39</v>
      </c>
      <c r="F30">
        <v>56</v>
      </c>
      <c r="G30">
        <v>84</v>
      </c>
      <c r="H30">
        <v>5</v>
      </c>
      <c r="I30" s="9" t="s">
        <v>2308</v>
      </c>
      <c r="J30" s="9" t="s">
        <v>2309</v>
      </c>
    </row>
    <row r="31" spans="1:10" x14ac:dyDescent="0.25">
      <c r="A31" s="9" t="s">
        <v>73</v>
      </c>
      <c r="B31" s="9" t="s">
        <v>79</v>
      </c>
      <c r="C31" s="9">
        <f>oe_adultes_202407[[#This Row],[Femmes]]+oe_adultes_202407[[#This Row],[Hommes]]</f>
        <v>94</v>
      </c>
      <c r="D31">
        <v>5</v>
      </c>
      <c r="E31">
        <v>27</v>
      </c>
      <c r="F31">
        <v>42</v>
      </c>
      <c r="G31">
        <v>52</v>
      </c>
      <c r="H31">
        <v>8</v>
      </c>
      <c r="I31" s="9" t="s">
        <v>2310</v>
      </c>
      <c r="J31" s="9" t="s">
        <v>2311</v>
      </c>
    </row>
    <row r="32" spans="1:10" x14ac:dyDescent="0.25">
      <c r="A32" s="9" t="s">
        <v>73</v>
      </c>
      <c r="B32" s="9" t="s">
        <v>80</v>
      </c>
      <c r="C32" s="9">
        <f>oe_adultes_202407[[#This Row],[Femmes]]+oe_adultes_202407[[#This Row],[Hommes]]</f>
        <v>114</v>
      </c>
      <c r="D32">
        <v>7</v>
      </c>
      <c r="E32">
        <v>37</v>
      </c>
      <c r="F32">
        <v>58</v>
      </c>
      <c r="G32">
        <v>56</v>
      </c>
      <c r="H32">
        <v>7</v>
      </c>
      <c r="I32" s="9" t="s">
        <v>2312</v>
      </c>
      <c r="J32" s="9" t="s">
        <v>1371</v>
      </c>
    </row>
    <row r="33" spans="1:10" x14ac:dyDescent="0.25">
      <c r="A33" s="9" t="s">
        <v>73</v>
      </c>
      <c r="B33" s="9" t="s">
        <v>81</v>
      </c>
      <c r="C33" s="9">
        <f>oe_adultes_202407[[#This Row],[Femmes]]+oe_adultes_202407[[#This Row],[Hommes]]</f>
        <v>59</v>
      </c>
      <c r="D33">
        <v>8</v>
      </c>
      <c r="E33">
        <v>19</v>
      </c>
      <c r="F33">
        <v>29</v>
      </c>
      <c r="G33">
        <v>30</v>
      </c>
      <c r="H33">
        <v>1</v>
      </c>
      <c r="I33" s="9" t="s">
        <v>2313</v>
      </c>
      <c r="J33" s="9" t="s">
        <v>1444</v>
      </c>
    </row>
    <row r="34" spans="1:10" x14ac:dyDescent="0.25">
      <c r="A34" s="9" t="s">
        <v>73</v>
      </c>
      <c r="B34" s="9" t="s">
        <v>82</v>
      </c>
      <c r="C34" s="9">
        <f>oe_adultes_202407[[#This Row],[Femmes]]+oe_adultes_202407[[#This Row],[Hommes]]</f>
        <v>266</v>
      </c>
      <c r="D34">
        <v>76</v>
      </c>
      <c r="E34">
        <v>105</v>
      </c>
      <c r="F34">
        <v>130</v>
      </c>
      <c r="G34">
        <v>136</v>
      </c>
      <c r="H34">
        <v>12</v>
      </c>
      <c r="I34" s="9" t="s">
        <v>2314</v>
      </c>
      <c r="J34" s="9" t="s">
        <v>2315</v>
      </c>
    </row>
    <row r="35" spans="1:10" x14ac:dyDescent="0.25">
      <c r="A35" s="9" t="s">
        <v>73</v>
      </c>
      <c r="B35" s="9" t="s">
        <v>83</v>
      </c>
      <c r="C35" s="9">
        <f>oe_adultes_202407[[#This Row],[Femmes]]+oe_adultes_202407[[#This Row],[Hommes]]</f>
        <v>96</v>
      </c>
      <c r="D35">
        <v>41</v>
      </c>
      <c r="E35">
        <v>41</v>
      </c>
      <c r="F35">
        <v>48</v>
      </c>
      <c r="G35">
        <v>48</v>
      </c>
      <c r="H35">
        <v>2</v>
      </c>
      <c r="I35" s="9" t="s">
        <v>2316</v>
      </c>
      <c r="J35" s="9" t="s">
        <v>2317</v>
      </c>
    </row>
    <row r="36" spans="1:10" x14ac:dyDescent="0.25">
      <c r="A36" s="9" t="s">
        <v>73</v>
      </c>
      <c r="B36" s="9" t="s">
        <v>84</v>
      </c>
      <c r="C36" s="9">
        <f>oe_adultes_202407[[#This Row],[Femmes]]+oe_adultes_202407[[#This Row],[Hommes]]</f>
        <v>1928</v>
      </c>
      <c r="D36">
        <v>635</v>
      </c>
      <c r="E36">
        <v>411</v>
      </c>
      <c r="F36">
        <v>893</v>
      </c>
      <c r="G36">
        <v>1035</v>
      </c>
      <c r="H36">
        <v>625</v>
      </c>
      <c r="I36" s="9" t="s">
        <v>2318</v>
      </c>
      <c r="J36" s="9" t="s">
        <v>2319</v>
      </c>
    </row>
    <row r="37" spans="1:10" x14ac:dyDescent="0.25">
      <c r="A37" s="9" t="s">
        <v>85</v>
      </c>
      <c r="B37" s="9" t="s">
        <v>86</v>
      </c>
      <c r="C37" s="9">
        <f>oe_adultes_202407[[#This Row],[Femmes]]+oe_adultes_202407[[#This Row],[Hommes]]</f>
        <v>513</v>
      </c>
      <c r="D37">
        <v>111</v>
      </c>
      <c r="E37">
        <v>91</v>
      </c>
      <c r="F37">
        <v>191</v>
      </c>
      <c r="G37">
        <v>322</v>
      </c>
      <c r="H37">
        <v>168</v>
      </c>
      <c r="I37" s="9" t="s">
        <v>2320</v>
      </c>
      <c r="J37" s="9" t="s">
        <v>87</v>
      </c>
    </row>
    <row r="38" spans="1:10" x14ac:dyDescent="0.25">
      <c r="A38" s="9" t="s">
        <v>85</v>
      </c>
      <c r="B38" s="9" t="s">
        <v>191</v>
      </c>
      <c r="C38" s="9">
        <f>oe_adultes_202407[[#This Row],[Femmes]]+oe_adultes_202407[[#This Row],[Hommes]]</f>
        <v>1387</v>
      </c>
      <c r="D38">
        <v>338</v>
      </c>
      <c r="E38">
        <v>263</v>
      </c>
      <c r="F38">
        <v>630</v>
      </c>
      <c r="G38">
        <v>757</v>
      </c>
      <c r="H38">
        <v>460</v>
      </c>
      <c r="I38" s="9" t="s">
        <v>2321</v>
      </c>
      <c r="J38" s="9" t="s">
        <v>2322</v>
      </c>
    </row>
    <row r="39" spans="1:10" x14ac:dyDescent="0.25">
      <c r="A39" s="9" t="s">
        <v>85</v>
      </c>
      <c r="B39" s="9" t="s">
        <v>194</v>
      </c>
      <c r="C39" s="9">
        <f>oe_adultes_202407[[#This Row],[Femmes]]+oe_adultes_202407[[#This Row],[Hommes]]</f>
        <v>1807</v>
      </c>
      <c r="D39">
        <v>342</v>
      </c>
      <c r="E39">
        <v>361</v>
      </c>
      <c r="F39">
        <v>754</v>
      </c>
      <c r="G39">
        <v>1053</v>
      </c>
      <c r="H39">
        <v>653</v>
      </c>
      <c r="I39" s="9" t="s">
        <v>2323</v>
      </c>
      <c r="J39" s="9" t="s">
        <v>2324</v>
      </c>
    </row>
    <row r="40" spans="1:10" x14ac:dyDescent="0.25">
      <c r="A40" s="9" t="s">
        <v>85</v>
      </c>
      <c r="B40" s="9" t="s">
        <v>197</v>
      </c>
      <c r="C40" s="9">
        <f>oe_adultes_202407[[#This Row],[Femmes]]+oe_adultes_202407[[#This Row],[Hommes]]</f>
        <v>1477</v>
      </c>
      <c r="D40">
        <v>246</v>
      </c>
      <c r="E40">
        <v>249</v>
      </c>
      <c r="F40">
        <v>621</v>
      </c>
      <c r="G40">
        <v>856</v>
      </c>
      <c r="H40">
        <v>528</v>
      </c>
      <c r="I40" s="9" t="s">
        <v>2325</v>
      </c>
      <c r="J40" s="9" t="s">
        <v>2326</v>
      </c>
    </row>
    <row r="41" spans="1:10" x14ac:dyDescent="0.25">
      <c r="A41" s="9" t="s">
        <v>85</v>
      </c>
      <c r="B41" s="9" t="s">
        <v>200</v>
      </c>
      <c r="C41" s="9">
        <f>oe_adultes_202407[[#This Row],[Femmes]]+oe_adultes_202407[[#This Row],[Hommes]]</f>
        <v>985</v>
      </c>
      <c r="D41">
        <v>183</v>
      </c>
      <c r="E41">
        <v>165</v>
      </c>
      <c r="F41">
        <v>407</v>
      </c>
      <c r="G41">
        <v>578</v>
      </c>
      <c r="H41">
        <v>356</v>
      </c>
      <c r="I41" s="9" t="s">
        <v>2327</v>
      </c>
      <c r="J41" s="9" t="s">
        <v>2328</v>
      </c>
    </row>
    <row r="42" spans="1:10" x14ac:dyDescent="0.25">
      <c r="A42" s="9" t="s">
        <v>85</v>
      </c>
      <c r="B42" s="9" t="s">
        <v>203</v>
      </c>
      <c r="C42" s="9">
        <f>oe_adultes_202407[[#This Row],[Femmes]]+oe_adultes_202407[[#This Row],[Hommes]]</f>
        <v>950</v>
      </c>
      <c r="D42">
        <v>158</v>
      </c>
      <c r="E42">
        <v>180</v>
      </c>
      <c r="F42">
        <v>410</v>
      </c>
      <c r="G42">
        <v>540</v>
      </c>
      <c r="H42">
        <v>272</v>
      </c>
      <c r="I42" s="9" t="s">
        <v>2329</v>
      </c>
      <c r="J42" s="9" t="s">
        <v>2330</v>
      </c>
    </row>
    <row r="43" spans="1:10" x14ac:dyDescent="0.25">
      <c r="A43" s="9" t="s">
        <v>206</v>
      </c>
      <c r="B43" s="9" t="s">
        <v>207</v>
      </c>
      <c r="C43" s="9">
        <f>oe_adultes_202407[[#This Row],[Femmes]]+oe_adultes_202407[[#This Row],[Hommes]]</f>
        <v>6881</v>
      </c>
      <c r="D43">
        <v>1299</v>
      </c>
      <c r="E43">
        <v>1237</v>
      </c>
      <c r="F43">
        <v>2868</v>
      </c>
      <c r="G43">
        <v>4013</v>
      </c>
      <c r="H43">
        <v>2409</v>
      </c>
      <c r="I43" s="9" t="s">
        <v>2331</v>
      </c>
      <c r="J43" s="9" t="s">
        <v>2332</v>
      </c>
    </row>
    <row r="44" spans="1:10" x14ac:dyDescent="0.25">
      <c r="A44" s="9" t="s">
        <v>206</v>
      </c>
      <c r="B44" s="9" t="s">
        <v>210</v>
      </c>
      <c r="C44" s="9">
        <f>oe_adultes_202407[[#This Row],[Femmes]]+oe_adultes_202407[[#This Row],[Hommes]]</f>
        <v>238</v>
      </c>
      <c r="D44">
        <v>79</v>
      </c>
      <c r="E44">
        <v>72</v>
      </c>
      <c r="F44">
        <v>145</v>
      </c>
      <c r="G44">
        <v>93</v>
      </c>
      <c r="H44">
        <v>28</v>
      </c>
      <c r="I44" s="9" t="s">
        <v>2333</v>
      </c>
      <c r="J44" s="9" t="s">
        <v>2334</v>
      </c>
    </row>
    <row r="45" spans="1:10" x14ac:dyDescent="0.25">
      <c r="A45" s="9" t="s">
        <v>8</v>
      </c>
      <c r="B45" s="9" t="s">
        <v>9</v>
      </c>
      <c r="C45" s="9">
        <f>oe_adultes_202407[[#This Row],[Femmes]]+oe_adultes_202407[[#This Row],[Hommes]]</f>
        <v>102</v>
      </c>
      <c r="D45">
        <v>13</v>
      </c>
      <c r="E45">
        <v>4</v>
      </c>
      <c r="F45">
        <v>49</v>
      </c>
      <c r="G45">
        <v>53</v>
      </c>
      <c r="H45">
        <v>47</v>
      </c>
      <c r="I45" s="9" t="s">
        <v>2335</v>
      </c>
      <c r="J45" s="9" t="s">
        <v>387</v>
      </c>
    </row>
    <row r="46" spans="1:10" x14ac:dyDescent="0.25">
      <c r="A46" s="9" t="s">
        <v>8</v>
      </c>
      <c r="B46" s="9" t="s">
        <v>10</v>
      </c>
      <c r="C46" s="9">
        <f>oe_adultes_202407[[#This Row],[Femmes]]+oe_adultes_202407[[#This Row],[Hommes]]</f>
        <v>186</v>
      </c>
      <c r="D46">
        <v>2</v>
      </c>
      <c r="E46">
        <v>7</v>
      </c>
      <c r="F46">
        <v>81</v>
      </c>
      <c r="G46">
        <v>105</v>
      </c>
      <c r="H46">
        <v>95</v>
      </c>
      <c r="I46" s="9" t="s">
        <v>2336</v>
      </c>
      <c r="J46" s="9" t="s">
        <v>2337</v>
      </c>
    </row>
    <row r="47" spans="1:10" x14ac:dyDescent="0.25">
      <c r="A47" s="9" t="s">
        <v>8</v>
      </c>
      <c r="B47" s="9" t="s">
        <v>11</v>
      </c>
      <c r="C47" s="9">
        <f>oe_adultes_202407[[#This Row],[Femmes]]+oe_adultes_202407[[#This Row],[Hommes]]</f>
        <v>603</v>
      </c>
      <c r="D47">
        <v>180</v>
      </c>
      <c r="E47">
        <v>92</v>
      </c>
      <c r="F47">
        <v>271</v>
      </c>
      <c r="G47">
        <v>332</v>
      </c>
      <c r="H47">
        <v>189</v>
      </c>
      <c r="I47" s="9" t="s">
        <v>2338</v>
      </c>
      <c r="J47" s="9" t="s">
        <v>2339</v>
      </c>
    </row>
    <row r="48" spans="1:10" x14ac:dyDescent="0.25">
      <c r="A48" s="9" t="s">
        <v>8</v>
      </c>
      <c r="B48" s="9" t="s">
        <v>12</v>
      </c>
      <c r="C48" s="9">
        <f>oe_adultes_202407[[#This Row],[Femmes]]+oe_adultes_202407[[#This Row],[Hommes]]</f>
        <v>279</v>
      </c>
      <c r="D48">
        <v>59</v>
      </c>
      <c r="E48">
        <v>14</v>
      </c>
      <c r="F48">
        <v>138</v>
      </c>
      <c r="G48">
        <v>141</v>
      </c>
      <c r="H48">
        <v>141</v>
      </c>
      <c r="I48" s="9" t="s">
        <v>2340</v>
      </c>
      <c r="J48" s="9" t="s">
        <v>2341</v>
      </c>
    </row>
    <row r="49" spans="1:10" x14ac:dyDescent="0.25">
      <c r="A49" s="9" t="s">
        <v>8</v>
      </c>
      <c r="B49" s="9" t="s">
        <v>13</v>
      </c>
      <c r="C49" s="9">
        <f>oe_adultes_202407[[#This Row],[Femmes]]+oe_adultes_202407[[#This Row],[Hommes]]</f>
        <v>479</v>
      </c>
      <c r="D49">
        <v>118</v>
      </c>
      <c r="E49">
        <v>45</v>
      </c>
      <c r="F49">
        <v>198</v>
      </c>
      <c r="G49">
        <v>281</v>
      </c>
      <c r="H49">
        <v>204</v>
      </c>
      <c r="I49" s="9" t="s">
        <v>2342</v>
      </c>
      <c r="J49" s="9" t="s">
        <v>2343</v>
      </c>
    </row>
    <row r="50" spans="1:10" x14ac:dyDescent="0.25">
      <c r="A50" s="9" t="s">
        <v>8</v>
      </c>
      <c r="B50" s="9" t="s">
        <v>14</v>
      </c>
      <c r="C50" s="9">
        <f>oe_adultes_202407[[#This Row],[Femmes]]+oe_adultes_202407[[#This Row],[Hommes]]</f>
        <v>2208</v>
      </c>
      <c r="D50">
        <v>424</v>
      </c>
      <c r="E50">
        <v>792</v>
      </c>
      <c r="F50">
        <v>924</v>
      </c>
      <c r="G50">
        <v>1284</v>
      </c>
      <c r="H50">
        <v>589</v>
      </c>
      <c r="I50" s="9" t="s">
        <v>2344</v>
      </c>
      <c r="J50" s="9" t="s">
        <v>2345</v>
      </c>
    </row>
    <row r="51" spans="1:10" x14ac:dyDescent="0.25">
      <c r="A51" s="9" t="s">
        <v>8</v>
      </c>
      <c r="B51" s="9" t="s">
        <v>15</v>
      </c>
      <c r="C51" s="9">
        <f>oe_adultes_202407[[#This Row],[Femmes]]+oe_adultes_202407[[#This Row],[Hommes]]</f>
        <v>547</v>
      </c>
      <c r="D51">
        <v>126</v>
      </c>
      <c r="E51">
        <v>79</v>
      </c>
      <c r="F51">
        <v>229</v>
      </c>
      <c r="G51">
        <v>318</v>
      </c>
      <c r="H51">
        <v>166</v>
      </c>
      <c r="I51" s="9" t="s">
        <v>2346</v>
      </c>
      <c r="J51" s="9" t="s">
        <v>2347</v>
      </c>
    </row>
    <row r="52" spans="1:10" x14ac:dyDescent="0.25">
      <c r="A52" s="9" t="s">
        <v>8</v>
      </c>
      <c r="B52" s="9" t="s">
        <v>16</v>
      </c>
      <c r="C52" s="9">
        <f>oe_adultes_202407[[#This Row],[Femmes]]+oe_adultes_202407[[#This Row],[Hommes]]</f>
        <v>75</v>
      </c>
      <c r="D52">
        <v>0</v>
      </c>
      <c r="E52">
        <v>1</v>
      </c>
      <c r="F52">
        <v>33</v>
      </c>
      <c r="G52">
        <v>42</v>
      </c>
      <c r="H52">
        <v>35</v>
      </c>
      <c r="I52" s="9" t="s">
        <v>926</v>
      </c>
      <c r="J52" s="9" t="s">
        <v>2348</v>
      </c>
    </row>
    <row r="53" spans="1:10" x14ac:dyDescent="0.25">
      <c r="A53" s="9" t="s">
        <v>8</v>
      </c>
      <c r="B53" s="9" t="s">
        <v>17</v>
      </c>
      <c r="C53" s="9">
        <f>oe_adultes_202407[[#This Row],[Femmes]]+oe_adultes_202407[[#This Row],[Hommes]]</f>
        <v>48</v>
      </c>
      <c r="D53">
        <v>0</v>
      </c>
      <c r="E53">
        <v>2</v>
      </c>
      <c r="F53">
        <v>26</v>
      </c>
      <c r="G53">
        <v>22</v>
      </c>
      <c r="H53">
        <v>21</v>
      </c>
      <c r="I53" s="9" t="s">
        <v>2349</v>
      </c>
      <c r="J53" s="9" t="s">
        <v>824</v>
      </c>
    </row>
    <row r="54" spans="1:10" x14ac:dyDescent="0.25">
      <c r="A54" s="9" t="s">
        <v>8</v>
      </c>
      <c r="B54" s="9" t="s">
        <v>18</v>
      </c>
      <c r="C54" s="9">
        <f>oe_adultes_202407[[#This Row],[Femmes]]+oe_adultes_202407[[#This Row],[Hommes]]</f>
        <v>15</v>
      </c>
      <c r="D54">
        <v>0</v>
      </c>
      <c r="E54">
        <v>0</v>
      </c>
      <c r="F54">
        <v>6</v>
      </c>
      <c r="G54">
        <v>9</v>
      </c>
      <c r="H54">
        <v>10</v>
      </c>
      <c r="I54" s="9" t="s">
        <v>2350</v>
      </c>
      <c r="J54" s="9" t="s">
        <v>2351</v>
      </c>
    </row>
    <row r="55" spans="1:10" x14ac:dyDescent="0.25">
      <c r="A55" s="9" t="s">
        <v>8</v>
      </c>
      <c r="B55" s="9" t="s">
        <v>19</v>
      </c>
      <c r="C55" s="9">
        <f>oe_adultes_202407[[#This Row],[Femmes]]+oe_adultes_202407[[#This Row],[Hommes]]</f>
        <v>68</v>
      </c>
      <c r="D55">
        <v>0</v>
      </c>
      <c r="E55">
        <v>1</v>
      </c>
      <c r="F55">
        <v>32</v>
      </c>
      <c r="G55">
        <v>36</v>
      </c>
      <c r="H55">
        <v>29</v>
      </c>
      <c r="I55" s="9" t="s">
        <v>2352</v>
      </c>
      <c r="J55" s="9" t="s">
        <v>2353</v>
      </c>
    </row>
    <row r="56" spans="1:10" x14ac:dyDescent="0.25">
      <c r="A56" s="9" t="s">
        <v>8</v>
      </c>
      <c r="B56" s="9" t="s">
        <v>20</v>
      </c>
      <c r="C56" s="9">
        <f>oe_adultes_202407[[#This Row],[Femmes]]+oe_adultes_202407[[#This Row],[Hommes]]</f>
        <v>219</v>
      </c>
      <c r="D56">
        <v>7</v>
      </c>
      <c r="E56">
        <v>5</v>
      </c>
      <c r="F56">
        <v>71</v>
      </c>
      <c r="G56">
        <v>148</v>
      </c>
      <c r="H56">
        <v>72</v>
      </c>
      <c r="I56" s="9" t="s">
        <v>2354</v>
      </c>
      <c r="J56" s="9" t="s">
        <v>2355</v>
      </c>
    </row>
    <row r="57" spans="1:10" x14ac:dyDescent="0.25">
      <c r="A57" s="9" t="s">
        <v>8</v>
      </c>
      <c r="B57" s="9" t="s">
        <v>21</v>
      </c>
      <c r="C57" s="9">
        <f>oe_adultes_202407[[#This Row],[Femmes]]+oe_adultes_202407[[#This Row],[Hommes]]</f>
        <v>382</v>
      </c>
      <c r="D57">
        <v>117</v>
      </c>
      <c r="E57">
        <v>101</v>
      </c>
      <c r="F57">
        <v>155</v>
      </c>
      <c r="G57">
        <v>227</v>
      </c>
      <c r="H57">
        <v>104</v>
      </c>
      <c r="I57" s="9" t="s">
        <v>2356</v>
      </c>
      <c r="J57" s="9" t="s">
        <v>2357</v>
      </c>
    </row>
    <row r="58" spans="1:10" x14ac:dyDescent="0.25">
      <c r="A58" s="9" t="s">
        <v>8</v>
      </c>
      <c r="B58" s="9" t="s">
        <v>22</v>
      </c>
      <c r="C58" s="9">
        <f>oe_adultes_202407[[#This Row],[Femmes]]+oe_adultes_202407[[#This Row],[Hommes]]</f>
        <v>352</v>
      </c>
      <c r="D58">
        <v>38</v>
      </c>
      <c r="E58">
        <v>24</v>
      </c>
      <c r="F58">
        <v>143</v>
      </c>
      <c r="G58">
        <v>209</v>
      </c>
      <c r="H58">
        <v>158</v>
      </c>
      <c r="I58" s="9" t="s">
        <v>2358</v>
      </c>
      <c r="J58" s="9" t="s">
        <v>1371</v>
      </c>
    </row>
    <row r="59" spans="1:10" x14ac:dyDescent="0.25">
      <c r="A59" s="9" t="s">
        <v>8</v>
      </c>
      <c r="B59" s="9" t="s">
        <v>23</v>
      </c>
      <c r="C59" s="9">
        <f>oe_adultes_202407[[#This Row],[Femmes]]+oe_adultes_202407[[#This Row],[Hommes]]</f>
        <v>361</v>
      </c>
      <c r="D59">
        <v>28</v>
      </c>
      <c r="E59">
        <v>24</v>
      </c>
      <c r="F59">
        <v>158</v>
      </c>
      <c r="G59">
        <v>203</v>
      </c>
      <c r="H59">
        <v>121</v>
      </c>
      <c r="I59" s="9" t="s">
        <v>2359</v>
      </c>
      <c r="J59" s="9" t="s">
        <v>2360</v>
      </c>
    </row>
    <row r="60" spans="1:10" x14ac:dyDescent="0.25">
      <c r="A60" s="9" t="s">
        <v>8</v>
      </c>
      <c r="B60" s="9" t="s">
        <v>24</v>
      </c>
      <c r="C60" s="9">
        <f>oe_adultes_202407[[#This Row],[Femmes]]+oe_adultes_202407[[#This Row],[Hommes]]</f>
        <v>908</v>
      </c>
      <c r="D60">
        <v>188</v>
      </c>
      <c r="E60">
        <v>104</v>
      </c>
      <c r="F60">
        <v>384</v>
      </c>
      <c r="G60">
        <v>524</v>
      </c>
      <c r="H60">
        <v>320</v>
      </c>
      <c r="I60" s="9" t="s">
        <v>2361</v>
      </c>
      <c r="J60" s="9" t="s">
        <v>2362</v>
      </c>
    </row>
    <row r="61" spans="1:10" x14ac:dyDescent="0.25">
      <c r="A61" s="9" t="s">
        <v>8</v>
      </c>
      <c r="B61" s="9" t="s">
        <v>25</v>
      </c>
      <c r="C61" s="9">
        <f>oe_adultes_202407[[#This Row],[Femmes]]+oe_adultes_202407[[#This Row],[Hommes]]</f>
        <v>287</v>
      </c>
      <c r="D61">
        <v>78</v>
      </c>
      <c r="E61">
        <v>14</v>
      </c>
      <c r="F61">
        <v>115</v>
      </c>
      <c r="G61">
        <v>172</v>
      </c>
      <c r="H61">
        <v>136</v>
      </c>
      <c r="I61" s="9" t="s">
        <v>2363</v>
      </c>
      <c r="J61" s="9" t="s">
        <v>2364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23B14-5661-4FC5-B1D5-2D9B6B1B8091}">
  <dimension ref="A1:J62"/>
  <sheetViews>
    <sheetView workbookViewId="0"/>
  </sheetViews>
  <sheetFormatPr baseColWidth="10" defaultRowHeight="15" x14ac:dyDescent="0.25"/>
  <cols>
    <col min="1" max="1" width="24.5703125" bestFit="1" customWidth="1"/>
    <col min="2" max="2" width="32.28515625" bestFit="1" customWidth="1"/>
    <col min="3" max="3" width="32.28515625" customWidth="1"/>
    <col min="4" max="4" width="19.140625" bestFit="1" customWidth="1"/>
    <col min="5" max="5" width="20.140625" bestFit="1" customWidth="1"/>
    <col min="6" max="6" width="11" bestFit="1" customWidth="1"/>
    <col min="8" max="8" width="17.85546875" bestFit="1" customWidth="1"/>
    <col min="9" max="9" width="13.5703125" bestFit="1" customWidth="1"/>
    <col min="10" max="10" width="24.85546875" bestFit="1" customWidth="1"/>
  </cols>
  <sheetData>
    <row r="1" spans="1:10" x14ac:dyDescent="0.25">
      <c r="A1" t="s">
        <v>5</v>
      </c>
      <c r="B1" t="s">
        <v>6</v>
      </c>
      <c r="C1" t="s">
        <v>1550</v>
      </c>
      <c r="D1" t="s">
        <v>116</v>
      </c>
      <c r="E1" t="s">
        <v>117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</row>
    <row r="2" spans="1:10" x14ac:dyDescent="0.25">
      <c r="A2" s="9" t="s">
        <v>7</v>
      </c>
      <c r="B2" s="9" t="s">
        <v>1</v>
      </c>
      <c r="C2" s="9">
        <f>oe_adultes_202406[[#This Row],[Femmes]]+oe_adultes_202406[[#This Row],[Hommes]]</f>
        <v>5354</v>
      </c>
      <c r="D2">
        <v>594</v>
      </c>
      <c r="E2">
        <v>923</v>
      </c>
      <c r="F2">
        <v>1909</v>
      </c>
      <c r="G2">
        <v>3445</v>
      </c>
      <c r="H2">
        <v>2191</v>
      </c>
      <c r="I2" s="9" t="s">
        <v>2136</v>
      </c>
      <c r="J2" s="9" t="s">
        <v>2137</v>
      </c>
    </row>
    <row r="3" spans="1:10" x14ac:dyDescent="0.25">
      <c r="A3" s="9" t="s">
        <v>7</v>
      </c>
      <c r="B3" s="9" t="s">
        <v>2</v>
      </c>
      <c r="C3" s="9">
        <f>oe_adultes_202406[[#This Row],[Femmes]]+oe_adultes_202406[[#This Row],[Hommes]]</f>
        <v>230</v>
      </c>
      <c r="D3">
        <v>78</v>
      </c>
      <c r="E3">
        <v>51</v>
      </c>
      <c r="F3">
        <v>113</v>
      </c>
      <c r="G3">
        <v>117</v>
      </c>
      <c r="H3">
        <v>42</v>
      </c>
      <c r="I3" s="9" t="s">
        <v>2138</v>
      </c>
      <c r="J3" s="9" t="s">
        <v>2139</v>
      </c>
    </row>
    <row r="4" spans="1:10" x14ac:dyDescent="0.25">
      <c r="A4" s="9" t="s">
        <v>7</v>
      </c>
      <c r="B4" s="9" t="s">
        <v>3</v>
      </c>
      <c r="C4" s="9">
        <f>oe_adultes_202406[[#This Row],[Femmes]]+oe_adultes_202406[[#This Row],[Hommes]]</f>
        <v>639</v>
      </c>
      <c r="D4">
        <v>179</v>
      </c>
      <c r="E4">
        <v>145</v>
      </c>
      <c r="F4">
        <v>555</v>
      </c>
      <c r="G4">
        <v>84</v>
      </c>
      <c r="H4">
        <v>84</v>
      </c>
      <c r="I4" s="9" t="s">
        <v>2140</v>
      </c>
      <c r="J4" s="9" t="s">
        <v>2141</v>
      </c>
    </row>
    <row r="5" spans="1:10" x14ac:dyDescent="0.25">
      <c r="A5" s="9" t="s">
        <v>7</v>
      </c>
      <c r="B5" s="9" t="s">
        <v>4</v>
      </c>
      <c r="C5" s="9">
        <f>oe_adultes_202406[[#This Row],[Femmes]]+oe_adultes_202406[[#This Row],[Hommes]]</f>
        <v>692</v>
      </c>
      <c r="D5">
        <v>409</v>
      </c>
      <c r="E5">
        <v>156</v>
      </c>
      <c r="F5">
        <v>347</v>
      </c>
      <c r="G5">
        <v>345</v>
      </c>
      <c r="H5">
        <v>61</v>
      </c>
      <c r="I5" s="9" t="s">
        <v>2142</v>
      </c>
      <c r="J5" s="9" t="s">
        <v>2143</v>
      </c>
    </row>
    <row r="6" spans="1:10" x14ac:dyDescent="0.25">
      <c r="A6" s="9" t="s">
        <v>7</v>
      </c>
      <c r="B6" s="9" t="s">
        <v>118</v>
      </c>
      <c r="C6" s="9">
        <f>oe_adultes_202406[[#This Row],[Femmes]]+oe_adultes_202406[[#This Row],[Hommes]]</f>
        <v>17</v>
      </c>
      <c r="D6">
        <v>9</v>
      </c>
      <c r="E6">
        <v>3</v>
      </c>
      <c r="F6">
        <v>9</v>
      </c>
      <c r="G6">
        <v>8</v>
      </c>
      <c r="H6">
        <v>1</v>
      </c>
      <c r="I6" s="9" t="s">
        <v>2144</v>
      </c>
      <c r="J6" s="9" t="s">
        <v>2145</v>
      </c>
    </row>
    <row r="7" spans="1:10" x14ac:dyDescent="0.25">
      <c r="A7" s="9" t="s">
        <v>53</v>
      </c>
      <c r="B7" s="9" t="s">
        <v>49</v>
      </c>
      <c r="C7" s="9">
        <f>oe_adultes_202406[[#This Row],[Femmes]]+oe_adultes_202406[[#This Row],[Hommes]]</f>
        <v>3999</v>
      </c>
      <c r="D7">
        <v>574</v>
      </c>
      <c r="E7">
        <v>744</v>
      </c>
      <c r="F7">
        <v>0</v>
      </c>
      <c r="G7">
        <v>3999</v>
      </c>
      <c r="H7">
        <v>1255</v>
      </c>
      <c r="I7" s="9" t="s">
        <v>2146</v>
      </c>
      <c r="J7" s="9" t="s">
        <v>2147</v>
      </c>
    </row>
    <row r="8" spans="1:10" x14ac:dyDescent="0.25">
      <c r="A8" s="9" t="s">
        <v>53</v>
      </c>
      <c r="B8" s="9" t="s">
        <v>48</v>
      </c>
      <c r="C8" s="9">
        <f>oe_adultes_202406[[#This Row],[Femmes]]+oe_adultes_202406[[#This Row],[Hommes]]</f>
        <v>2933</v>
      </c>
      <c r="D8">
        <v>695</v>
      </c>
      <c r="E8">
        <v>534</v>
      </c>
      <c r="F8">
        <v>2933</v>
      </c>
      <c r="G8">
        <v>0</v>
      </c>
      <c r="H8">
        <v>1124</v>
      </c>
      <c r="I8" s="9" t="s">
        <v>2148</v>
      </c>
      <c r="J8" s="9" t="s">
        <v>2149</v>
      </c>
    </row>
    <row r="9" spans="1:10" x14ac:dyDescent="0.25">
      <c r="A9" s="9" t="s">
        <v>54</v>
      </c>
      <c r="B9" s="9" t="s">
        <v>55</v>
      </c>
      <c r="C9" s="9">
        <f>oe_adultes_202406[[#This Row],[Femmes]]+oe_adultes_202406[[#This Row],[Hommes]]</f>
        <v>998</v>
      </c>
      <c r="D9">
        <v>138</v>
      </c>
      <c r="E9">
        <v>100</v>
      </c>
      <c r="F9">
        <v>490</v>
      </c>
      <c r="G9">
        <v>508</v>
      </c>
      <c r="H9">
        <v>998</v>
      </c>
      <c r="I9" s="9" t="s">
        <v>2150</v>
      </c>
      <c r="J9" s="9" t="s">
        <v>2151</v>
      </c>
    </row>
    <row r="10" spans="1:10" x14ac:dyDescent="0.25">
      <c r="A10" s="9" t="s">
        <v>54</v>
      </c>
      <c r="B10" s="9" t="s">
        <v>56</v>
      </c>
      <c r="C10" s="9">
        <f>oe_adultes_202406[[#This Row],[Femmes]]+oe_adultes_202406[[#This Row],[Hommes]]</f>
        <v>1381</v>
      </c>
      <c r="D10">
        <v>179</v>
      </c>
      <c r="E10">
        <v>143</v>
      </c>
      <c r="F10">
        <v>634</v>
      </c>
      <c r="G10">
        <v>747</v>
      </c>
      <c r="H10">
        <v>1381</v>
      </c>
      <c r="I10" s="9" t="s">
        <v>2152</v>
      </c>
      <c r="J10" s="9" t="s">
        <v>2153</v>
      </c>
    </row>
    <row r="11" spans="1:10" x14ac:dyDescent="0.25">
      <c r="A11" s="9" t="s">
        <v>54</v>
      </c>
      <c r="B11" s="9" t="s">
        <v>57</v>
      </c>
      <c r="C11" s="9">
        <f>oe_adultes_202406[[#This Row],[Femmes]]+oe_adultes_202406[[#This Row],[Hommes]]</f>
        <v>1149</v>
      </c>
      <c r="D11">
        <v>148</v>
      </c>
      <c r="E11">
        <v>210</v>
      </c>
      <c r="F11">
        <v>456</v>
      </c>
      <c r="G11">
        <v>693</v>
      </c>
      <c r="H11">
        <v>0</v>
      </c>
      <c r="I11" s="9" t="s">
        <v>2154</v>
      </c>
      <c r="J11" s="9" t="s">
        <v>2155</v>
      </c>
    </row>
    <row r="12" spans="1:10" x14ac:dyDescent="0.25">
      <c r="A12" s="9" t="s">
        <v>54</v>
      </c>
      <c r="B12" s="9" t="s">
        <v>58</v>
      </c>
      <c r="C12" s="9">
        <f>oe_adultes_202406[[#This Row],[Femmes]]+oe_adultes_202406[[#This Row],[Hommes]]</f>
        <v>1055</v>
      </c>
      <c r="D12">
        <v>219</v>
      </c>
      <c r="E12">
        <v>188</v>
      </c>
      <c r="F12">
        <v>410</v>
      </c>
      <c r="G12">
        <v>645</v>
      </c>
      <c r="H12">
        <v>0</v>
      </c>
      <c r="I12" s="9" t="s">
        <v>2156</v>
      </c>
      <c r="J12" s="9" t="s">
        <v>2157</v>
      </c>
    </row>
    <row r="13" spans="1:10" x14ac:dyDescent="0.25">
      <c r="A13" s="9" t="s">
        <v>54</v>
      </c>
      <c r="B13" s="9" t="s">
        <v>59</v>
      </c>
      <c r="C13" s="9">
        <f>oe_adultes_202406[[#This Row],[Femmes]]+oe_adultes_202406[[#This Row],[Hommes]]</f>
        <v>722</v>
      </c>
      <c r="D13">
        <v>192</v>
      </c>
      <c r="E13">
        <v>166</v>
      </c>
      <c r="F13">
        <v>315</v>
      </c>
      <c r="G13">
        <v>407</v>
      </c>
      <c r="H13">
        <v>0</v>
      </c>
      <c r="I13" s="9" t="s">
        <v>2158</v>
      </c>
      <c r="J13" s="9" t="s">
        <v>2159</v>
      </c>
    </row>
    <row r="14" spans="1:10" x14ac:dyDescent="0.25">
      <c r="A14" s="9" t="s">
        <v>54</v>
      </c>
      <c r="B14" s="9" t="s">
        <v>60</v>
      </c>
      <c r="C14" s="9">
        <f>oe_adultes_202406[[#This Row],[Femmes]]+oe_adultes_202406[[#This Row],[Hommes]]</f>
        <v>595</v>
      </c>
      <c r="D14">
        <v>159</v>
      </c>
      <c r="E14">
        <v>157</v>
      </c>
      <c r="F14">
        <v>253</v>
      </c>
      <c r="G14">
        <v>342</v>
      </c>
      <c r="H14">
        <v>0</v>
      </c>
      <c r="I14" s="9" t="s">
        <v>2160</v>
      </c>
      <c r="J14" s="9" t="s">
        <v>2161</v>
      </c>
    </row>
    <row r="15" spans="1:10" x14ac:dyDescent="0.25">
      <c r="A15" s="9" t="s">
        <v>54</v>
      </c>
      <c r="B15" s="9" t="s">
        <v>61</v>
      </c>
      <c r="C15" s="9">
        <f>oe_adultes_202406[[#This Row],[Femmes]]+oe_adultes_202406[[#This Row],[Hommes]]</f>
        <v>402</v>
      </c>
      <c r="D15">
        <v>102</v>
      </c>
      <c r="E15">
        <v>113</v>
      </c>
      <c r="F15">
        <v>154</v>
      </c>
      <c r="G15">
        <v>248</v>
      </c>
      <c r="H15">
        <v>0</v>
      </c>
      <c r="I15" s="9" t="s">
        <v>2162</v>
      </c>
      <c r="J15" s="9" t="s">
        <v>2163</v>
      </c>
    </row>
    <row r="16" spans="1:10" x14ac:dyDescent="0.25">
      <c r="A16" s="9" t="s">
        <v>54</v>
      </c>
      <c r="B16" s="9" t="s">
        <v>62</v>
      </c>
      <c r="C16" s="9">
        <f>oe_adultes_202406[[#This Row],[Femmes]]+oe_adultes_202406[[#This Row],[Hommes]]</f>
        <v>264</v>
      </c>
      <c r="D16">
        <v>63</v>
      </c>
      <c r="E16">
        <v>82</v>
      </c>
      <c r="F16">
        <v>109</v>
      </c>
      <c r="G16">
        <v>155</v>
      </c>
      <c r="H16">
        <v>0</v>
      </c>
      <c r="I16" s="9" t="s">
        <v>2164</v>
      </c>
      <c r="J16" s="9" t="s">
        <v>2165</v>
      </c>
    </row>
    <row r="17" spans="1:10" x14ac:dyDescent="0.25">
      <c r="A17" s="9" t="s">
        <v>54</v>
      </c>
      <c r="B17" s="9" t="s">
        <v>63</v>
      </c>
      <c r="C17" s="9">
        <f>oe_adultes_202406[[#This Row],[Femmes]]+oe_adultes_202406[[#This Row],[Hommes]]</f>
        <v>366</v>
      </c>
      <c r="D17">
        <v>69</v>
      </c>
      <c r="E17">
        <v>119</v>
      </c>
      <c r="F17">
        <v>112</v>
      </c>
      <c r="G17">
        <v>254</v>
      </c>
      <c r="H17">
        <v>0</v>
      </c>
      <c r="I17" s="9" t="s">
        <v>2166</v>
      </c>
      <c r="J17" s="9" t="s">
        <v>2167</v>
      </c>
    </row>
    <row r="18" spans="1:10" x14ac:dyDescent="0.25">
      <c r="A18" s="9" t="s">
        <v>54</v>
      </c>
      <c r="B18" s="9" t="s">
        <v>64</v>
      </c>
      <c r="C18" s="9">
        <f>oe_adultes_202406[[#This Row],[Femmes]]+oe_adultes_202406[[#This Row],[Hommes]]</f>
        <v>4718</v>
      </c>
      <c r="D18">
        <v>713</v>
      </c>
      <c r="E18">
        <v>674</v>
      </c>
      <c r="F18">
        <v>2048</v>
      </c>
      <c r="G18">
        <v>2670</v>
      </c>
      <c r="H18">
        <v>2379</v>
      </c>
      <c r="I18" s="9" t="s">
        <v>2168</v>
      </c>
      <c r="J18" s="9" t="s">
        <v>2169</v>
      </c>
    </row>
    <row r="19" spans="1:10" x14ac:dyDescent="0.25">
      <c r="A19" s="9" t="s">
        <v>54</v>
      </c>
      <c r="B19" s="9" t="s">
        <v>65</v>
      </c>
      <c r="C19" s="9">
        <f>oe_adultes_202406[[#This Row],[Femmes]]+oe_adultes_202406[[#This Row],[Hommes]]</f>
        <v>2214</v>
      </c>
      <c r="D19">
        <v>556</v>
      </c>
      <c r="E19">
        <v>604</v>
      </c>
      <c r="F19">
        <v>885</v>
      </c>
      <c r="G19">
        <v>1329</v>
      </c>
      <c r="H19">
        <v>0</v>
      </c>
      <c r="I19" s="9" t="s">
        <v>2170</v>
      </c>
      <c r="J19" s="9" t="s">
        <v>2171</v>
      </c>
    </row>
    <row r="20" spans="1:10" x14ac:dyDescent="0.25">
      <c r="A20" s="9" t="s">
        <v>66</v>
      </c>
      <c r="B20" s="9" t="s">
        <v>67</v>
      </c>
      <c r="C20" s="9">
        <f>oe_adultes_202406[[#This Row],[Femmes]]+oe_adultes_202406[[#This Row],[Hommes]]</f>
        <v>500</v>
      </c>
      <c r="D20">
        <v>224</v>
      </c>
      <c r="E20">
        <v>57</v>
      </c>
      <c r="F20">
        <v>225</v>
      </c>
      <c r="G20">
        <v>275</v>
      </c>
      <c r="H20">
        <v>218</v>
      </c>
      <c r="I20" s="9" t="s">
        <v>2172</v>
      </c>
      <c r="J20" s="9" t="s">
        <v>2173</v>
      </c>
    </row>
    <row r="21" spans="1:10" x14ac:dyDescent="0.25">
      <c r="A21" s="9" t="s">
        <v>66</v>
      </c>
      <c r="B21" s="9" t="s">
        <v>68</v>
      </c>
      <c r="C21" s="9">
        <f>oe_adultes_202406[[#This Row],[Femmes]]+oe_adultes_202406[[#This Row],[Hommes]]</f>
        <v>2221</v>
      </c>
      <c r="D21">
        <v>156</v>
      </c>
      <c r="E21">
        <v>265</v>
      </c>
      <c r="F21">
        <v>857</v>
      </c>
      <c r="G21">
        <v>1364</v>
      </c>
      <c r="H21">
        <v>1163</v>
      </c>
      <c r="I21" s="9" t="s">
        <v>2174</v>
      </c>
      <c r="J21" s="9" t="s">
        <v>2175</v>
      </c>
    </row>
    <row r="22" spans="1:10" x14ac:dyDescent="0.25">
      <c r="A22" s="9" t="s">
        <v>66</v>
      </c>
      <c r="B22" s="9" t="s">
        <v>69</v>
      </c>
      <c r="C22" s="9">
        <f>oe_adultes_202406[[#This Row],[Femmes]]+oe_adultes_202406[[#This Row],[Hommes]]</f>
        <v>1417</v>
      </c>
      <c r="D22">
        <v>152</v>
      </c>
      <c r="E22">
        <v>254</v>
      </c>
      <c r="F22">
        <v>551</v>
      </c>
      <c r="G22">
        <v>866</v>
      </c>
      <c r="H22">
        <v>341</v>
      </c>
      <c r="I22" s="9" t="s">
        <v>2176</v>
      </c>
      <c r="J22" s="9" t="s">
        <v>2177</v>
      </c>
    </row>
    <row r="23" spans="1:10" x14ac:dyDescent="0.25">
      <c r="A23" s="9" t="s">
        <v>66</v>
      </c>
      <c r="B23" s="9" t="s">
        <v>70</v>
      </c>
      <c r="C23" s="9">
        <f>oe_adultes_202406[[#This Row],[Femmes]]+oe_adultes_202406[[#This Row],[Hommes]]</f>
        <v>617</v>
      </c>
      <c r="D23">
        <v>59</v>
      </c>
      <c r="E23">
        <v>163</v>
      </c>
      <c r="F23">
        <v>269</v>
      </c>
      <c r="G23">
        <v>348</v>
      </c>
      <c r="H23">
        <v>57</v>
      </c>
      <c r="I23" s="9" t="s">
        <v>2178</v>
      </c>
      <c r="J23" s="9" t="s">
        <v>2179</v>
      </c>
    </row>
    <row r="24" spans="1:10" x14ac:dyDescent="0.25">
      <c r="A24" s="9" t="s">
        <v>66</v>
      </c>
      <c r="B24" s="9" t="s">
        <v>71</v>
      </c>
      <c r="C24" s="9">
        <f>oe_adultes_202406[[#This Row],[Femmes]]+oe_adultes_202406[[#This Row],[Hommes]]</f>
        <v>664</v>
      </c>
      <c r="D24">
        <v>182</v>
      </c>
      <c r="E24">
        <v>276</v>
      </c>
      <c r="F24">
        <v>311</v>
      </c>
      <c r="G24">
        <v>353</v>
      </c>
      <c r="H24">
        <v>25</v>
      </c>
      <c r="I24" s="9" t="s">
        <v>2180</v>
      </c>
      <c r="J24" s="9" t="s">
        <v>2181</v>
      </c>
    </row>
    <row r="25" spans="1:10" x14ac:dyDescent="0.25">
      <c r="A25" s="9" t="s">
        <v>66</v>
      </c>
      <c r="B25" s="9" t="s">
        <v>72</v>
      </c>
      <c r="C25" s="9">
        <f>oe_adultes_202406[[#This Row],[Femmes]]+oe_adultes_202406[[#This Row],[Hommes]]</f>
        <v>1513</v>
      </c>
      <c r="D25">
        <v>496</v>
      </c>
      <c r="E25">
        <v>263</v>
      </c>
      <c r="F25">
        <v>720</v>
      </c>
      <c r="G25">
        <v>793</v>
      </c>
      <c r="H25">
        <v>575</v>
      </c>
      <c r="I25" s="9" t="s">
        <v>2182</v>
      </c>
      <c r="J25" s="9" t="s">
        <v>2183</v>
      </c>
    </row>
    <row r="26" spans="1:10" x14ac:dyDescent="0.25">
      <c r="A26" s="9" t="s">
        <v>73</v>
      </c>
      <c r="B26" s="9" t="s">
        <v>74</v>
      </c>
      <c r="C26" s="9">
        <f>oe_adultes_202406[[#This Row],[Femmes]]+oe_adultes_202406[[#This Row],[Hommes]]</f>
        <v>2968</v>
      </c>
      <c r="D26">
        <v>440</v>
      </c>
      <c r="E26">
        <v>387</v>
      </c>
      <c r="F26">
        <v>1181</v>
      </c>
      <c r="G26">
        <v>1787</v>
      </c>
      <c r="H26">
        <v>1437</v>
      </c>
      <c r="I26" s="9" t="s">
        <v>2184</v>
      </c>
      <c r="J26" s="9" t="s">
        <v>2185</v>
      </c>
    </row>
    <row r="27" spans="1:10" x14ac:dyDescent="0.25">
      <c r="A27" s="9" t="s">
        <v>73</v>
      </c>
      <c r="B27" s="9" t="s">
        <v>75</v>
      </c>
      <c r="C27" s="9">
        <f>oe_adultes_202406[[#This Row],[Femmes]]+oe_adultes_202406[[#This Row],[Hommes]]</f>
        <v>1132</v>
      </c>
      <c r="D27">
        <v>88</v>
      </c>
      <c r="E27">
        <v>183</v>
      </c>
      <c r="F27">
        <v>457</v>
      </c>
      <c r="G27">
        <v>675</v>
      </c>
      <c r="H27">
        <v>296</v>
      </c>
      <c r="I27" s="9" t="s">
        <v>2186</v>
      </c>
      <c r="J27" s="9" t="s">
        <v>2187</v>
      </c>
    </row>
    <row r="28" spans="1:10" x14ac:dyDescent="0.25">
      <c r="A28" s="9" t="s">
        <v>73</v>
      </c>
      <c r="B28" s="9" t="s">
        <v>76</v>
      </c>
      <c r="C28" s="9">
        <f>oe_adultes_202406[[#This Row],[Femmes]]+oe_adultes_202406[[#This Row],[Hommes]]</f>
        <v>198</v>
      </c>
      <c r="D28">
        <v>9</v>
      </c>
      <c r="E28">
        <v>39</v>
      </c>
      <c r="F28">
        <v>67</v>
      </c>
      <c r="G28">
        <v>131</v>
      </c>
      <c r="H28">
        <v>14</v>
      </c>
      <c r="I28" s="9" t="s">
        <v>2188</v>
      </c>
      <c r="J28" s="9" t="s">
        <v>2189</v>
      </c>
    </row>
    <row r="29" spans="1:10" x14ac:dyDescent="0.25">
      <c r="A29" s="9" t="s">
        <v>73</v>
      </c>
      <c r="B29" s="9" t="s">
        <v>77</v>
      </c>
      <c r="C29" s="9">
        <f>oe_adultes_202406[[#This Row],[Femmes]]+oe_adultes_202406[[#This Row],[Hommes]]</f>
        <v>3</v>
      </c>
      <c r="D29">
        <v>0</v>
      </c>
      <c r="E29">
        <v>0</v>
      </c>
      <c r="F29">
        <v>1</v>
      </c>
      <c r="G29">
        <v>2</v>
      </c>
      <c r="H29">
        <v>0</v>
      </c>
      <c r="I29" s="9" t="s">
        <v>2190</v>
      </c>
      <c r="J29" s="9" t="s">
        <v>2191</v>
      </c>
    </row>
    <row r="30" spans="1:10" x14ac:dyDescent="0.25">
      <c r="A30" s="9" t="s">
        <v>73</v>
      </c>
      <c r="B30" s="9" t="s">
        <v>78</v>
      </c>
      <c r="C30" s="9">
        <f>oe_adultes_202406[[#This Row],[Femmes]]+oe_adultes_202406[[#This Row],[Hommes]]</f>
        <v>140</v>
      </c>
      <c r="D30">
        <v>16</v>
      </c>
      <c r="E30">
        <v>39</v>
      </c>
      <c r="F30">
        <v>60</v>
      </c>
      <c r="G30">
        <v>80</v>
      </c>
      <c r="H30">
        <v>5</v>
      </c>
      <c r="I30" s="9" t="s">
        <v>2192</v>
      </c>
      <c r="J30" s="9" t="s">
        <v>2193</v>
      </c>
    </row>
    <row r="31" spans="1:10" x14ac:dyDescent="0.25">
      <c r="A31" s="9" t="s">
        <v>73</v>
      </c>
      <c r="B31" s="9" t="s">
        <v>79</v>
      </c>
      <c r="C31" s="9">
        <f>oe_adultes_202406[[#This Row],[Femmes]]+oe_adultes_202406[[#This Row],[Hommes]]</f>
        <v>94</v>
      </c>
      <c r="D31">
        <v>5</v>
      </c>
      <c r="E31">
        <v>26</v>
      </c>
      <c r="F31">
        <v>40</v>
      </c>
      <c r="G31">
        <v>54</v>
      </c>
      <c r="H31">
        <v>7</v>
      </c>
      <c r="I31" s="9" t="s">
        <v>2194</v>
      </c>
      <c r="J31" s="9" t="s">
        <v>2195</v>
      </c>
    </row>
    <row r="32" spans="1:10" x14ac:dyDescent="0.25">
      <c r="A32" s="9" t="s">
        <v>73</v>
      </c>
      <c r="B32" s="9" t="s">
        <v>80</v>
      </c>
      <c r="C32" s="9">
        <f>oe_adultes_202406[[#This Row],[Femmes]]+oe_adultes_202406[[#This Row],[Hommes]]</f>
        <v>112</v>
      </c>
      <c r="D32">
        <v>6</v>
      </c>
      <c r="E32">
        <v>36</v>
      </c>
      <c r="F32">
        <v>54</v>
      </c>
      <c r="G32">
        <v>58</v>
      </c>
      <c r="H32">
        <v>8</v>
      </c>
      <c r="I32" s="9" t="s">
        <v>2196</v>
      </c>
      <c r="J32" s="9" t="s">
        <v>2197</v>
      </c>
    </row>
    <row r="33" spans="1:10" x14ac:dyDescent="0.25">
      <c r="A33" s="9" t="s">
        <v>73</v>
      </c>
      <c r="B33" s="9" t="s">
        <v>81</v>
      </c>
      <c r="C33" s="9">
        <f>oe_adultes_202406[[#This Row],[Femmes]]+oe_adultes_202406[[#This Row],[Hommes]]</f>
        <v>56</v>
      </c>
      <c r="D33">
        <v>5</v>
      </c>
      <c r="E33">
        <v>20</v>
      </c>
      <c r="F33">
        <v>27</v>
      </c>
      <c r="G33">
        <v>29</v>
      </c>
      <c r="H33">
        <v>0</v>
      </c>
      <c r="I33" s="9" t="s">
        <v>2198</v>
      </c>
      <c r="J33" s="9" t="s">
        <v>2199</v>
      </c>
    </row>
    <row r="34" spans="1:10" x14ac:dyDescent="0.25">
      <c r="A34" s="9" t="s">
        <v>73</v>
      </c>
      <c r="B34" s="9" t="s">
        <v>82</v>
      </c>
      <c r="C34" s="9">
        <f>oe_adultes_202406[[#This Row],[Femmes]]+oe_adultes_202406[[#This Row],[Hommes]]</f>
        <v>260</v>
      </c>
      <c r="D34">
        <v>66</v>
      </c>
      <c r="E34">
        <v>106</v>
      </c>
      <c r="F34">
        <v>131</v>
      </c>
      <c r="G34">
        <v>129</v>
      </c>
      <c r="H34">
        <v>12</v>
      </c>
      <c r="I34" s="9" t="s">
        <v>2200</v>
      </c>
      <c r="J34" s="9" t="s">
        <v>777</v>
      </c>
    </row>
    <row r="35" spans="1:10" x14ac:dyDescent="0.25">
      <c r="A35" s="9" t="s">
        <v>73</v>
      </c>
      <c r="B35" s="9" t="s">
        <v>83</v>
      </c>
      <c r="C35" s="9">
        <f>oe_adultes_202406[[#This Row],[Femmes]]+oe_adultes_202406[[#This Row],[Hommes]]</f>
        <v>91</v>
      </c>
      <c r="D35">
        <v>34</v>
      </c>
      <c r="E35">
        <v>43</v>
      </c>
      <c r="F35">
        <v>42</v>
      </c>
      <c r="G35">
        <v>49</v>
      </c>
      <c r="H35">
        <v>2</v>
      </c>
      <c r="I35" s="9" t="s">
        <v>2201</v>
      </c>
      <c r="J35" s="9" t="s">
        <v>2202</v>
      </c>
    </row>
    <row r="36" spans="1:10" x14ac:dyDescent="0.25">
      <c r="A36" s="9" t="s">
        <v>73</v>
      </c>
      <c r="B36" s="9" t="s">
        <v>84</v>
      </c>
      <c r="C36" s="9">
        <f>oe_adultes_202406[[#This Row],[Femmes]]+oe_adultes_202406[[#This Row],[Hommes]]</f>
        <v>1878</v>
      </c>
      <c r="D36">
        <v>600</v>
      </c>
      <c r="E36">
        <v>399</v>
      </c>
      <c r="F36">
        <v>873</v>
      </c>
      <c r="G36">
        <v>1005</v>
      </c>
      <c r="H36">
        <v>598</v>
      </c>
      <c r="I36" s="9" t="s">
        <v>2203</v>
      </c>
      <c r="J36" s="9" t="s">
        <v>2204</v>
      </c>
    </row>
    <row r="37" spans="1:10" x14ac:dyDescent="0.25">
      <c r="A37" s="9" t="s">
        <v>85</v>
      </c>
      <c r="B37" s="9" t="s">
        <v>86</v>
      </c>
      <c r="C37" s="9">
        <f>oe_adultes_202406[[#This Row],[Femmes]]+oe_adultes_202406[[#This Row],[Hommes]]</f>
        <v>564</v>
      </c>
      <c r="D37">
        <v>165</v>
      </c>
      <c r="E37">
        <v>99</v>
      </c>
      <c r="F37">
        <v>248</v>
      </c>
      <c r="G37">
        <v>316</v>
      </c>
      <c r="H37">
        <v>182</v>
      </c>
      <c r="I37" s="9" t="s">
        <v>2205</v>
      </c>
      <c r="J37" s="9" t="s">
        <v>87</v>
      </c>
    </row>
    <row r="38" spans="1:10" x14ac:dyDescent="0.25">
      <c r="A38" s="9" t="s">
        <v>85</v>
      </c>
      <c r="B38" s="9" t="s">
        <v>191</v>
      </c>
      <c r="C38" s="9">
        <f>oe_adultes_202406[[#This Row],[Femmes]]+oe_adultes_202406[[#This Row],[Hommes]]</f>
        <v>1352</v>
      </c>
      <c r="D38">
        <v>263</v>
      </c>
      <c r="E38">
        <v>283</v>
      </c>
      <c r="F38">
        <v>584</v>
      </c>
      <c r="G38">
        <v>768</v>
      </c>
      <c r="H38">
        <v>442</v>
      </c>
      <c r="I38" s="9" t="s">
        <v>2206</v>
      </c>
      <c r="J38" s="9" t="s">
        <v>2207</v>
      </c>
    </row>
    <row r="39" spans="1:10" x14ac:dyDescent="0.25">
      <c r="A39" s="9" t="s">
        <v>85</v>
      </c>
      <c r="B39" s="9" t="s">
        <v>194</v>
      </c>
      <c r="C39" s="9">
        <f>oe_adultes_202406[[#This Row],[Femmes]]+oe_adultes_202406[[#This Row],[Hommes]]</f>
        <v>1846</v>
      </c>
      <c r="D39">
        <v>320</v>
      </c>
      <c r="E39">
        <v>328</v>
      </c>
      <c r="F39">
        <v>776</v>
      </c>
      <c r="G39">
        <v>1070</v>
      </c>
      <c r="H39">
        <v>664</v>
      </c>
      <c r="I39" s="9" t="s">
        <v>2208</v>
      </c>
      <c r="J39" s="9" t="s">
        <v>2209</v>
      </c>
    </row>
    <row r="40" spans="1:10" x14ac:dyDescent="0.25">
      <c r="A40" s="9" t="s">
        <v>85</v>
      </c>
      <c r="B40" s="9" t="s">
        <v>197</v>
      </c>
      <c r="C40" s="9">
        <f>oe_adultes_202406[[#This Row],[Femmes]]+oe_adultes_202406[[#This Row],[Hommes]]</f>
        <v>1382</v>
      </c>
      <c r="D40">
        <v>232</v>
      </c>
      <c r="E40">
        <v>237</v>
      </c>
      <c r="F40">
        <v>559</v>
      </c>
      <c r="G40">
        <v>823</v>
      </c>
      <c r="H40">
        <v>507</v>
      </c>
      <c r="I40" s="9" t="s">
        <v>2210</v>
      </c>
      <c r="J40" s="9" t="s">
        <v>2211</v>
      </c>
    </row>
    <row r="41" spans="1:10" x14ac:dyDescent="0.25">
      <c r="A41" s="9" t="s">
        <v>85</v>
      </c>
      <c r="B41" s="9" t="s">
        <v>200</v>
      </c>
      <c r="C41" s="9">
        <f>oe_adultes_202406[[#This Row],[Femmes]]+oe_adultes_202406[[#This Row],[Hommes]]</f>
        <v>864</v>
      </c>
      <c r="D41">
        <v>138</v>
      </c>
      <c r="E41">
        <v>153</v>
      </c>
      <c r="F41">
        <v>362</v>
      </c>
      <c r="G41">
        <v>502</v>
      </c>
      <c r="H41">
        <v>314</v>
      </c>
      <c r="I41" s="9" t="s">
        <v>2212</v>
      </c>
      <c r="J41" s="9" t="s">
        <v>2213</v>
      </c>
    </row>
    <row r="42" spans="1:10" x14ac:dyDescent="0.25">
      <c r="A42" s="9" t="s">
        <v>85</v>
      </c>
      <c r="B42" s="9" t="s">
        <v>203</v>
      </c>
      <c r="C42" s="9">
        <f>oe_adultes_202406[[#This Row],[Femmes]]+oe_adultes_202406[[#This Row],[Hommes]]</f>
        <v>924</v>
      </c>
      <c r="D42">
        <v>151</v>
      </c>
      <c r="E42">
        <v>178</v>
      </c>
      <c r="F42">
        <v>404</v>
      </c>
      <c r="G42">
        <v>520</v>
      </c>
      <c r="H42">
        <v>270</v>
      </c>
      <c r="I42" s="9" t="s">
        <v>2214</v>
      </c>
      <c r="J42" s="9" t="s">
        <v>2215</v>
      </c>
    </row>
    <row r="43" spans="1:10" x14ac:dyDescent="0.25">
      <c r="A43" s="9" t="s">
        <v>206</v>
      </c>
      <c r="B43" s="9" t="s">
        <v>207</v>
      </c>
      <c r="C43" s="9">
        <f>oe_adultes_202406[[#This Row],[Femmes]]+oe_adultes_202406[[#This Row],[Hommes]]</f>
        <v>6692</v>
      </c>
      <c r="D43">
        <v>1193</v>
      </c>
      <c r="E43">
        <v>1199</v>
      </c>
      <c r="F43">
        <v>2786</v>
      </c>
      <c r="G43">
        <v>3906</v>
      </c>
      <c r="H43">
        <v>2348</v>
      </c>
      <c r="I43" s="9" t="s">
        <v>2216</v>
      </c>
      <c r="J43" s="9" t="s">
        <v>2217</v>
      </c>
    </row>
    <row r="44" spans="1:10" x14ac:dyDescent="0.25">
      <c r="A44" s="9" t="s">
        <v>206</v>
      </c>
      <c r="B44" s="9" t="s">
        <v>210</v>
      </c>
      <c r="C44" s="9">
        <f>oe_adultes_202406[[#This Row],[Femmes]]+oe_adultes_202406[[#This Row],[Hommes]]</f>
        <v>240</v>
      </c>
      <c r="D44">
        <v>76</v>
      </c>
      <c r="E44">
        <v>79</v>
      </c>
      <c r="F44">
        <v>147</v>
      </c>
      <c r="G44">
        <v>93</v>
      </c>
      <c r="H44">
        <v>31</v>
      </c>
      <c r="I44" s="9" t="s">
        <v>2218</v>
      </c>
      <c r="J44" s="9" t="s">
        <v>2219</v>
      </c>
    </row>
    <row r="45" spans="1:10" x14ac:dyDescent="0.25">
      <c r="A45" s="9" t="s">
        <v>8</v>
      </c>
      <c r="B45" s="9" t="s">
        <v>9</v>
      </c>
      <c r="C45" s="9">
        <f>oe_adultes_202406[[#This Row],[Femmes]]+oe_adultes_202406[[#This Row],[Hommes]]</f>
        <v>101</v>
      </c>
      <c r="D45">
        <v>12</v>
      </c>
      <c r="E45">
        <v>4</v>
      </c>
      <c r="F45">
        <v>44</v>
      </c>
      <c r="G45">
        <v>57</v>
      </c>
      <c r="H45">
        <v>49</v>
      </c>
      <c r="I45" s="9" t="s">
        <v>2220</v>
      </c>
      <c r="J45" s="9" t="s">
        <v>2221</v>
      </c>
    </row>
    <row r="46" spans="1:10" x14ac:dyDescent="0.25">
      <c r="A46" s="9" t="s">
        <v>8</v>
      </c>
      <c r="B46" s="9" t="s">
        <v>10</v>
      </c>
      <c r="C46" s="9">
        <f>oe_adultes_202406[[#This Row],[Femmes]]+oe_adultes_202406[[#This Row],[Hommes]]</f>
        <v>194</v>
      </c>
      <c r="D46">
        <v>2</v>
      </c>
      <c r="E46">
        <v>6</v>
      </c>
      <c r="F46">
        <v>83</v>
      </c>
      <c r="G46">
        <v>111</v>
      </c>
      <c r="H46">
        <v>103</v>
      </c>
      <c r="I46" s="9" t="s">
        <v>2222</v>
      </c>
      <c r="J46" s="9" t="s">
        <v>2223</v>
      </c>
    </row>
    <row r="47" spans="1:10" x14ac:dyDescent="0.25">
      <c r="A47" s="9" t="s">
        <v>8</v>
      </c>
      <c r="B47" s="9" t="s">
        <v>11</v>
      </c>
      <c r="C47" s="9">
        <f>oe_adultes_202406[[#This Row],[Femmes]]+oe_adultes_202406[[#This Row],[Hommes]]</f>
        <v>559</v>
      </c>
      <c r="D47">
        <v>153</v>
      </c>
      <c r="E47">
        <v>81</v>
      </c>
      <c r="F47">
        <v>257</v>
      </c>
      <c r="G47">
        <v>302</v>
      </c>
      <c r="H47">
        <v>181</v>
      </c>
      <c r="I47" s="9" t="s">
        <v>2224</v>
      </c>
      <c r="J47" s="9" t="s">
        <v>2225</v>
      </c>
    </row>
    <row r="48" spans="1:10" x14ac:dyDescent="0.25">
      <c r="A48" s="9" t="s">
        <v>8</v>
      </c>
      <c r="B48" s="9" t="s">
        <v>12</v>
      </c>
      <c r="C48" s="9">
        <f>oe_adultes_202406[[#This Row],[Femmes]]+oe_adultes_202406[[#This Row],[Hommes]]</f>
        <v>266</v>
      </c>
      <c r="D48">
        <v>52</v>
      </c>
      <c r="E48">
        <v>14</v>
      </c>
      <c r="F48">
        <v>127</v>
      </c>
      <c r="G48">
        <v>139</v>
      </c>
      <c r="H48">
        <v>133</v>
      </c>
      <c r="I48" s="9" t="s">
        <v>2226</v>
      </c>
      <c r="J48" s="9" t="s">
        <v>2227</v>
      </c>
    </row>
    <row r="49" spans="1:10" x14ac:dyDescent="0.25">
      <c r="A49" s="9" t="s">
        <v>8</v>
      </c>
      <c r="B49" s="9" t="s">
        <v>13</v>
      </c>
      <c r="C49" s="9">
        <f>oe_adultes_202406[[#This Row],[Femmes]]+oe_adultes_202406[[#This Row],[Hommes]]</f>
        <v>464</v>
      </c>
      <c r="D49">
        <v>115</v>
      </c>
      <c r="E49">
        <v>45</v>
      </c>
      <c r="F49">
        <v>186</v>
      </c>
      <c r="G49">
        <v>278</v>
      </c>
      <c r="H49">
        <v>201</v>
      </c>
      <c r="I49" s="9" t="s">
        <v>2228</v>
      </c>
      <c r="J49" s="9" t="s">
        <v>2229</v>
      </c>
    </row>
    <row r="50" spans="1:10" x14ac:dyDescent="0.25">
      <c r="A50" s="9" t="s">
        <v>8</v>
      </c>
      <c r="B50" s="9" t="s">
        <v>14</v>
      </c>
      <c r="C50" s="9">
        <f>oe_adultes_202406[[#This Row],[Femmes]]+oe_adultes_202406[[#This Row],[Hommes]]</f>
        <v>2192</v>
      </c>
      <c r="D50">
        <v>394</v>
      </c>
      <c r="E50">
        <v>784</v>
      </c>
      <c r="F50">
        <v>910</v>
      </c>
      <c r="G50">
        <v>1282</v>
      </c>
      <c r="H50">
        <v>584</v>
      </c>
      <c r="I50" s="9" t="s">
        <v>2230</v>
      </c>
      <c r="J50" s="9" t="s">
        <v>2231</v>
      </c>
    </row>
    <row r="51" spans="1:10" x14ac:dyDescent="0.25">
      <c r="A51" s="9" t="s">
        <v>8</v>
      </c>
      <c r="B51" s="9" t="s">
        <v>15</v>
      </c>
      <c r="C51" s="9">
        <f>oe_adultes_202406[[#This Row],[Femmes]]+oe_adultes_202406[[#This Row],[Hommes]]</f>
        <v>517</v>
      </c>
      <c r="D51">
        <v>106</v>
      </c>
      <c r="E51">
        <v>74</v>
      </c>
      <c r="F51">
        <v>220</v>
      </c>
      <c r="G51">
        <v>297</v>
      </c>
      <c r="H51">
        <v>158</v>
      </c>
      <c r="I51" s="9" t="s">
        <v>2232</v>
      </c>
      <c r="J51" s="9" t="s">
        <v>2233</v>
      </c>
    </row>
    <row r="52" spans="1:10" x14ac:dyDescent="0.25">
      <c r="A52" s="9" t="s">
        <v>8</v>
      </c>
      <c r="B52" s="9" t="s">
        <v>16</v>
      </c>
      <c r="C52" s="9">
        <f>oe_adultes_202406[[#This Row],[Femmes]]+oe_adultes_202406[[#This Row],[Hommes]]</f>
        <v>70</v>
      </c>
      <c r="D52">
        <v>0</v>
      </c>
      <c r="E52">
        <v>2</v>
      </c>
      <c r="F52">
        <v>33</v>
      </c>
      <c r="G52">
        <v>37</v>
      </c>
      <c r="H52">
        <v>31</v>
      </c>
      <c r="I52" s="9" t="s">
        <v>2234</v>
      </c>
      <c r="J52" s="9" t="s">
        <v>2235</v>
      </c>
    </row>
    <row r="53" spans="1:10" x14ac:dyDescent="0.25">
      <c r="A53" s="9" t="s">
        <v>8</v>
      </c>
      <c r="B53" s="9" t="s">
        <v>17</v>
      </c>
      <c r="C53" s="9">
        <f>oe_adultes_202406[[#This Row],[Femmes]]+oe_adultes_202406[[#This Row],[Hommes]]</f>
        <v>53</v>
      </c>
      <c r="D53">
        <v>0</v>
      </c>
      <c r="E53">
        <v>2</v>
      </c>
      <c r="F53">
        <v>31</v>
      </c>
      <c r="G53">
        <v>22</v>
      </c>
      <c r="H53">
        <v>25</v>
      </c>
      <c r="I53" s="9" t="s">
        <v>2236</v>
      </c>
      <c r="J53" s="9" t="s">
        <v>2237</v>
      </c>
    </row>
    <row r="54" spans="1:10" x14ac:dyDescent="0.25">
      <c r="A54" s="9" t="s">
        <v>8</v>
      </c>
      <c r="B54" s="9" t="s">
        <v>18</v>
      </c>
      <c r="C54" s="9">
        <f>oe_adultes_202406[[#This Row],[Femmes]]+oe_adultes_202406[[#This Row],[Hommes]]</f>
        <v>16</v>
      </c>
      <c r="D54">
        <v>0</v>
      </c>
      <c r="E54">
        <v>0</v>
      </c>
      <c r="F54">
        <v>6</v>
      </c>
      <c r="G54">
        <v>10</v>
      </c>
      <c r="H54">
        <v>10</v>
      </c>
      <c r="I54" s="9" t="s">
        <v>2238</v>
      </c>
      <c r="J54" s="9" t="s">
        <v>733</v>
      </c>
    </row>
    <row r="55" spans="1:10" x14ac:dyDescent="0.25">
      <c r="A55" s="9" t="s">
        <v>8</v>
      </c>
      <c r="B55" s="9" t="s">
        <v>19</v>
      </c>
      <c r="C55" s="9">
        <f>oe_adultes_202406[[#This Row],[Femmes]]+oe_adultes_202406[[#This Row],[Hommes]]</f>
        <v>65</v>
      </c>
      <c r="D55">
        <v>0</v>
      </c>
      <c r="E55">
        <v>1</v>
      </c>
      <c r="F55">
        <v>32</v>
      </c>
      <c r="G55">
        <v>33</v>
      </c>
      <c r="H55">
        <v>30</v>
      </c>
      <c r="I55" s="9" t="s">
        <v>2239</v>
      </c>
      <c r="J55" s="9" t="s">
        <v>2240</v>
      </c>
    </row>
    <row r="56" spans="1:10" x14ac:dyDescent="0.25">
      <c r="A56" s="9" t="s">
        <v>8</v>
      </c>
      <c r="B56" s="9" t="s">
        <v>20</v>
      </c>
      <c r="C56" s="9">
        <f>oe_adultes_202406[[#This Row],[Femmes]]+oe_adultes_202406[[#This Row],[Hommes]]</f>
        <v>207</v>
      </c>
      <c r="D56">
        <v>7</v>
      </c>
      <c r="E56">
        <v>4</v>
      </c>
      <c r="F56">
        <v>71</v>
      </c>
      <c r="G56">
        <v>136</v>
      </c>
      <c r="H56">
        <v>69</v>
      </c>
      <c r="I56" s="9" t="s">
        <v>2241</v>
      </c>
      <c r="J56" s="9" t="s">
        <v>2242</v>
      </c>
    </row>
    <row r="57" spans="1:10" x14ac:dyDescent="0.25">
      <c r="A57" s="9" t="s">
        <v>8</v>
      </c>
      <c r="B57" s="9" t="s">
        <v>21</v>
      </c>
      <c r="C57" s="9">
        <f>oe_adultes_202406[[#This Row],[Femmes]]+oe_adultes_202406[[#This Row],[Hommes]]</f>
        <v>364</v>
      </c>
      <c r="D57">
        <v>98</v>
      </c>
      <c r="E57">
        <v>102</v>
      </c>
      <c r="F57">
        <v>145</v>
      </c>
      <c r="G57">
        <v>219</v>
      </c>
      <c r="H57">
        <v>99</v>
      </c>
      <c r="I57" s="9" t="s">
        <v>445</v>
      </c>
      <c r="J57" s="9" t="s">
        <v>2243</v>
      </c>
    </row>
    <row r="58" spans="1:10" x14ac:dyDescent="0.25">
      <c r="A58" s="9" t="s">
        <v>8</v>
      </c>
      <c r="B58" s="9" t="s">
        <v>22</v>
      </c>
      <c r="C58" s="9">
        <f>oe_adultes_202406[[#This Row],[Femmes]]+oe_adultes_202406[[#This Row],[Hommes]]</f>
        <v>377</v>
      </c>
      <c r="D58">
        <v>42</v>
      </c>
      <c r="E58">
        <v>27</v>
      </c>
      <c r="F58">
        <v>149</v>
      </c>
      <c r="G58">
        <v>228</v>
      </c>
      <c r="H58">
        <v>162</v>
      </c>
      <c r="I58" s="9" t="s">
        <v>2244</v>
      </c>
      <c r="J58" s="9" t="s">
        <v>2245</v>
      </c>
    </row>
    <row r="59" spans="1:10" x14ac:dyDescent="0.25">
      <c r="A59" s="9" t="s">
        <v>8</v>
      </c>
      <c r="B59" s="9" t="s">
        <v>23</v>
      </c>
      <c r="C59" s="9">
        <f>oe_adultes_202406[[#This Row],[Femmes]]+oe_adultes_202406[[#This Row],[Hommes]]</f>
        <v>339</v>
      </c>
      <c r="D59">
        <v>24</v>
      </c>
      <c r="E59">
        <v>18</v>
      </c>
      <c r="F59">
        <v>154</v>
      </c>
      <c r="G59">
        <v>185</v>
      </c>
      <c r="H59">
        <v>116</v>
      </c>
      <c r="I59" s="9" t="s">
        <v>2246</v>
      </c>
      <c r="J59" s="9" t="s">
        <v>2247</v>
      </c>
    </row>
    <row r="60" spans="1:10" x14ac:dyDescent="0.25">
      <c r="A60" s="9" t="s">
        <v>8</v>
      </c>
      <c r="B60" s="9" t="s">
        <v>24</v>
      </c>
      <c r="C60" s="9">
        <f>oe_adultes_202406[[#This Row],[Femmes]]+oe_adultes_202406[[#This Row],[Hommes]]</f>
        <v>875</v>
      </c>
      <c r="D60">
        <v>190</v>
      </c>
      <c r="E60">
        <v>103</v>
      </c>
      <c r="F60">
        <v>371</v>
      </c>
      <c r="G60">
        <v>504</v>
      </c>
      <c r="H60">
        <v>302</v>
      </c>
      <c r="I60" s="9" t="s">
        <v>2248</v>
      </c>
      <c r="J60" s="9" t="s">
        <v>2249</v>
      </c>
    </row>
    <row r="61" spans="1:10" x14ac:dyDescent="0.25">
      <c r="A61" s="9" t="s">
        <v>8</v>
      </c>
      <c r="B61" s="9" t="s">
        <v>25</v>
      </c>
      <c r="C61" s="9">
        <f>oe_adultes_202406[[#This Row],[Femmes]]+oe_adultes_202406[[#This Row],[Hommes]]</f>
        <v>269</v>
      </c>
      <c r="D61">
        <v>71</v>
      </c>
      <c r="E61">
        <v>11</v>
      </c>
      <c r="F61">
        <v>113</v>
      </c>
      <c r="G61">
        <v>156</v>
      </c>
      <c r="H61">
        <v>126</v>
      </c>
      <c r="I61" s="9" t="s">
        <v>2250</v>
      </c>
      <c r="J61" s="9" t="s">
        <v>2251</v>
      </c>
    </row>
    <row r="62" spans="1:10" x14ac:dyDescent="0.25">
      <c r="A62" s="9" t="s">
        <v>8</v>
      </c>
      <c r="B62" s="9" t="s">
        <v>26</v>
      </c>
      <c r="C62" s="9">
        <f>oe_adultes_202406[[#This Row],[Femmes]]+oe_adultes_202406[[#This Row],[Hommes]]</f>
        <v>4</v>
      </c>
      <c r="D62">
        <v>3</v>
      </c>
      <c r="E62">
        <v>0</v>
      </c>
      <c r="F62">
        <v>1</v>
      </c>
      <c r="G62">
        <v>3</v>
      </c>
      <c r="H62">
        <v>0</v>
      </c>
      <c r="I62" s="9" t="s">
        <v>2252</v>
      </c>
      <c r="J62" s="9" t="s">
        <v>2253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92B46-07C0-4957-9C0A-7923207390ED}">
  <dimension ref="A1:J62"/>
  <sheetViews>
    <sheetView workbookViewId="0"/>
  </sheetViews>
  <sheetFormatPr baseColWidth="10" defaultRowHeight="15" x14ac:dyDescent="0.25"/>
  <cols>
    <col min="1" max="1" width="24.5703125" bestFit="1" customWidth="1"/>
    <col min="2" max="2" width="32.28515625" bestFit="1" customWidth="1"/>
    <col min="3" max="3" width="32.28515625" customWidth="1"/>
    <col min="4" max="4" width="19.140625" bestFit="1" customWidth="1"/>
    <col min="5" max="5" width="20.140625" bestFit="1" customWidth="1"/>
    <col min="6" max="6" width="11" bestFit="1" customWidth="1"/>
    <col min="8" max="8" width="17.85546875" bestFit="1" customWidth="1"/>
    <col min="9" max="9" width="13.5703125" bestFit="1" customWidth="1"/>
    <col min="10" max="10" width="24.85546875" bestFit="1" customWidth="1"/>
  </cols>
  <sheetData>
    <row r="1" spans="1:10" x14ac:dyDescent="0.25">
      <c r="A1" t="s">
        <v>5</v>
      </c>
      <c r="B1" t="s">
        <v>6</v>
      </c>
      <c r="C1" t="s">
        <v>1550</v>
      </c>
      <c r="D1" t="s">
        <v>116</v>
      </c>
      <c r="E1" t="s">
        <v>117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</row>
    <row r="2" spans="1:10" x14ac:dyDescent="0.25">
      <c r="A2" s="9" t="s">
        <v>7</v>
      </c>
      <c r="B2" s="9" t="s">
        <v>1</v>
      </c>
      <c r="C2" s="9">
        <f>oe_adultes_202405[[#This Row],[Femmes]]+oe_adultes_202405[[#This Row],[Hommes]]</f>
        <v>5355</v>
      </c>
      <c r="D2">
        <v>578</v>
      </c>
      <c r="E2">
        <v>889</v>
      </c>
      <c r="F2">
        <v>1894</v>
      </c>
      <c r="G2">
        <v>3461</v>
      </c>
      <c r="H2">
        <v>2164</v>
      </c>
      <c r="I2" s="9" t="s">
        <v>2018</v>
      </c>
      <c r="J2" s="9" t="s">
        <v>2019</v>
      </c>
    </row>
    <row r="3" spans="1:10" x14ac:dyDescent="0.25">
      <c r="A3" s="9" t="s">
        <v>7</v>
      </c>
      <c r="B3" s="9" t="s">
        <v>2</v>
      </c>
      <c r="C3" s="9">
        <f>oe_adultes_202405[[#This Row],[Femmes]]+oe_adultes_202405[[#This Row],[Hommes]]</f>
        <v>234</v>
      </c>
      <c r="D3">
        <v>73</v>
      </c>
      <c r="E3">
        <v>49</v>
      </c>
      <c r="F3">
        <v>115</v>
      </c>
      <c r="G3">
        <v>119</v>
      </c>
      <c r="H3">
        <v>44</v>
      </c>
      <c r="I3" s="9" t="s">
        <v>2020</v>
      </c>
      <c r="J3" s="9" t="s">
        <v>2021</v>
      </c>
    </row>
    <row r="4" spans="1:10" x14ac:dyDescent="0.25">
      <c r="A4" s="9" t="s">
        <v>7</v>
      </c>
      <c r="B4" s="9" t="s">
        <v>3</v>
      </c>
      <c r="C4" s="9">
        <f>oe_adultes_202405[[#This Row],[Femmes]]+oe_adultes_202405[[#This Row],[Hommes]]</f>
        <v>609</v>
      </c>
      <c r="D4">
        <v>165</v>
      </c>
      <c r="E4">
        <v>138</v>
      </c>
      <c r="F4">
        <v>522</v>
      </c>
      <c r="G4">
        <v>87</v>
      </c>
      <c r="H4">
        <v>77</v>
      </c>
      <c r="I4" s="9" t="s">
        <v>2022</v>
      </c>
      <c r="J4" s="9" t="s">
        <v>2023</v>
      </c>
    </row>
    <row r="5" spans="1:10" x14ac:dyDescent="0.25">
      <c r="A5" s="9" t="s">
        <v>7</v>
      </c>
      <c r="B5" s="9" t="s">
        <v>4</v>
      </c>
      <c r="C5" s="9">
        <f>oe_adultes_202405[[#This Row],[Femmes]]+oe_adultes_202405[[#This Row],[Hommes]]</f>
        <v>702</v>
      </c>
      <c r="D5">
        <v>408</v>
      </c>
      <c r="E5">
        <v>159</v>
      </c>
      <c r="F5">
        <v>352</v>
      </c>
      <c r="G5">
        <v>350</v>
      </c>
      <c r="H5">
        <v>64</v>
      </c>
      <c r="I5" s="9" t="s">
        <v>2024</v>
      </c>
      <c r="J5" s="9" t="s">
        <v>2025</v>
      </c>
    </row>
    <row r="6" spans="1:10" x14ac:dyDescent="0.25">
      <c r="A6" s="9" t="s">
        <v>7</v>
      </c>
      <c r="B6" s="9" t="s">
        <v>118</v>
      </c>
      <c r="C6" s="9">
        <f>oe_adultes_202405[[#This Row],[Femmes]]+oe_adultes_202405[[#This Row],[Hommes]]</f>
        <v>19</v>
      </c>
      <c r="D6">
        <v>11</v>
      </c>
      <c r="E6">
        <v>4</v>
      </c>
      <c r="F6">
        <v>9</v>
      </c>
      <c r="G6">
        <v>10</v>
      </c>
      <c r="H6">
        <v>1</v>
      </c>
      <c r="I6" s="9" t="s">
        <v>2026</v>
      </c>
      <c r="J6" s="9" t="s">
        <v>2027</v>
      </c>
    </row>
    <row r="7" spans="1:10" x14ac:dyDescent="0.25">
      <c r="A7" s="9" t="s">
        <v>53</v>
      </c>
      <c r="B7" s="9" t="s">
        <v>49</v>
      </c>
      <c r="C7" s="9">
        <f>oe_adultes_202405[[#This Row],[Femmes]]+oe_adultes_202405[[#This Row],[Hommes]]</f>
        <v>4027</v>
      </c>
      <c r="D7">
        <v>560</v>
      </c>
      <c r="E7">
        <v>727</v>
      </c>
      <c r="F7">
        <v>0</v>
      </c>
      <c r="G7">
        <v>4027</v>
      </c>
      <c r="H7">
        <v>1254</v>
      </c>
      <c r="I7" s="9" t="s">
        <v>2028</v>
      </c>
      <c r="J7" s="9" t="s">
        <v>2029</v>
      </c>
    </row>
    <row r="8" spans="1:10" x14ac:dyDescent="0.25">
      <c r="A8" s="9" t="s">
        <v>53</v>
      </c>
      <c r="B8" s="9" t="s">
        <v>48</v>
      </c>
      <c r="C8" s="9">
        <f>oe_adultes_202405[[#This Row],[Femmes]]+oe_adultes_202405[[#This Row],[Hommes]]</f>
        <v>2892</v>
      </c>
      <c r="D8">
        <v>675</v>
      </c>
      <c r="E8">
        <v>512</v>
      </c>
      <c r="F8">
        <v>2892</v>
      </c>
      <c r="G8">
        <v>0</v>
      </c>
      <c r="H8">
        <v>1096</v>
      </c>
      <c r="I8" s="9" t="s">
        <v>2030</v>
      </c>
      <c r="J8" s="9" t="s">
        <v>2031</v>
      </c>
    </row>
    <row r="9" spans="1:10" x14ac:dyDescent="0.25">
      <c r="A9" s="9" t="s">
        <v>54</v>
      </c>
      <c r="B9" s="9" t="s">
        <v>55</v>
      </c>
      <c r="C9" s="9">
        <f>oe_adultes_202405[[#This Row],[Femmes]]+oe_adultes_202405[[#This Row],[Hommes]]</f>
        <v>970</v>
      </c>
      <c r="D9">
        <v>131</v>
      </c>
      <c r="E9">
        <v>94</v>
      </c>
      <c r="F9">
        <v>472</v>
      </c>
      <c r="G9">
        <v>498</v>
      </c>
      <c r="H9">
        <v>970</v>
      </c>
      <c r="I9" s="9" t="s">
        <v>2032</v>
      </c>
      <c r="J9" s="9" t="s">
        <v>2033</v>
      </c>
    </row>
    <row r="10" spans="1:10" x14ac:dyDescent="0.25">
      <c r="A10" s="9" t="s">
        <v>54</v>
      </c>
      <c r="B10" s="9" t="s">
        <v>56</v>
      </c>
      <c r="C10" s="9">
        <f>oe_adultes_202405[[#This Row],[Femmes]]+oe_adultes_202405[[#This Row],[Hommes]]</f>
        <v>1380</v>
      </c>
      <c r="D10">
        <v>182</v>
      </c>
      <c r="E10">
        <v>125</v>
      </c>
      <c r="F10">
        <v>624</v>
      </c>
      <c r="G10">
        <v>756</v>
      </c>
      <c r="H10">
        <v>1380</v>
      </c>
      <c r="I10" s="9" t="s">
        <v>2034</v>
      </c>
      <c r="J10" s="9" t="s">
        <v>2035</v>
      </c>
    </row>
    <row r="11" spans="1:10" x14ac:dyDescent="0.25">
      <c r="A11" s="9" t="s">
        <v>54</v>
      </c>
      <c r="B11" s="9" t="s">
        <v>57</v>
      </c>
      <c r="C11" s="9">
        <f>oe_adultes_202405[[#This Row],[Femmes]]+oe_adultes_202405[[#This Row],[Hommes]]</f>
        <v>1162</v>
      </c>
      <c r="D11">
        <v>146</v>
      </c>
      <c r="E11">
        <v>207</v>
      </c>
      <c r="F11">
        <v>452</v>
      </c>
      <c r="G11">
        <v>710</v>
      </c>
      <c r="H11">
        <v>0</v>
      </c>
      <c r="I11" s="9" t="s">
        <v>2036</v>
      </c>
      <c r="J11" s="9" t="s">
        <v>2037</v>
      </c>
    </row>
    <row r="12" spans="1:10" x14ac:dyDescent="0.25">
      <c r="A12" s="9" t="s">
        <v>54</v>
      </c>
      <c r="B12" s="9" t="s">
        <v>58</v>
      </c>
      <c r="C12" s="9">
        <f>oe_adultes_202405[[#This Row],[Femmes]]+oe_adultes_202405[[#This Row],[Hommes]]</f>
        <v>1051</v>
      </c>
      <c r="D12">
        <v>207</v>
      </c>
      <c r="E12">
        <v>192</v>
      </c>
      <c r="F12">
        <v>411</v>
      </c>
      <c r="G12">
        <v>640</v>
      </c>
      <c r="H12">
        <v>0</v>
      </c>
      <c r="I12" s="9" t="s">
        <v>90</v>
      </c>
      <c r="J12" s="9" t="s">
        <v>2038</v>
      </c>
    </row>
    <row r="13" spans="1:10" x14ac:dyDescent="0.25">
      <c r="A13" s="9" t="s">
        <v>54</v>
      </c>
      <c r="B13" s="9" t="s">
        <v>59</v>
      </c>
      <c r="C13" s="9">
        <f>oe_adultes_202405[[#This Row],[Femmes]]+oe_adultes_202405[[#This Row],[Hommes]]</f>
        <v>733</v>
      </c>
      <c r="D13">
        <v>182</v>
      </c>
      <c r="E13">
        <v>160</v>
      </c>
      <c r="F13">
        <v>312</v>
      </c>
      <c r="G13">
        <v>421</v>
      </c>
      <c r="H13">
        <v>0</v>
      </c>
      <c r="I13" s="9" t="s">
        <v>2039</v>
      </c>
      <c r="J13" s="9" t="s">
        <v>2040</v>
      </c>
    </row>
    <row r="14" spans="1:10" x14ac:dyDescent="0.25">
      <c r="A14" s="9" t="s">
        <v>54</v>
      </c>
      <c r="B14" s="9" t="s">
        <v>60</v>
      </c>
      <c r="C14" s="9">
        <f>oe_adultes_202405[[#This Row],[Femmes]]+oe_adultes_202405[[#This Row],[Hommes]]</f>
        <v>579</v>
      </c>
      <c r="D14">
        <v>151</v>
      </c>
      <c r="E14">
        <v>156</v>
      </c>
      <c r="F14">
        <v>243</v>
      </c>
      <c r="G14">
        <v>336</v>
      </c>
      <c r="H14">
        <v>0</v>
      </c>
      <c r="I14" s="9" t="s">
        <v>2041</v>
      </c>
      <c r="J14" s="9" t="s">
        <v>2042</v>
      </c>
    </row>
    <row r="15" spans="1:10" x14ac:dyDescent="0.25">
      <c r="A15" s="9" t="s">
        <v>54</v>
      </c>
      <c r="B15" s="9" t="s">
        <v>61</v>
      </c>
      <c r="C15" s="9">
        <f>oe_adultes_202405[[#This Row],[Femmes]]+oe_adultes_202405[[#This Row],[Hommes]]</f>
        <v>414</v>
      </c>
      <c r="D15">
        <v>102</v>
      </c>
      <c r="E15">
        <v>115</v>
      </c>
      <c r="F15">
        <v>163</v>
      </c>
      <c r="G15">
        <v>251</v>
      </c>
      <c r="H15">
        <v>0</v>
      </c>
      <c r="I15" s="9" t="s">
        <v>2043</v>
      </c>
      <c r="J15" s="9" t="s">
        <v>2044</v>
      </c>
    </row>
    <row r="16" spans="1:10" x14ac:dyDescent="0.25">
      <c r="A16" s="9" t="s">
        <v>54</v>
      </c>
      <c r="B16" s="9" t="s">
        <v>62</v>
      </c>
      <c r="C16" s="9">
        <f>oe_adultes_202405[[#This Row],[Femmes]]+oe_adultes_202405[[#This Row],[Hommes]]</f>
        <v>262</v>
      </c>
      <c r="D16">
        <v>61</v>
      </c>
      <c r="E16">
        <v>83</v>
      </c>
      <c r="F16">
        <v>105</v>
      </c>
      <c r="G16">
        <v>157</v>
      </c>
      <c r="H16">
        <v>0</v>
      </c>
      <c r="I16" s="9" t="s">
        <v>2045</v>
      </c>
      <c r="J16" s="9" t="s">
        <v>2046</v>
      </c>
    </row>
    <row r="17" spans="1:10" x14ac:dyDescent="0.25">
      <c r="A17" s="9" t="s">
        <v>54</v>
      </c>
      <c r="B17" s="9" t="s">
        <v>63</v>
      </c>
      <c r="C17" s="9">
        <f>oe_adultes_202405[[#This Row],[Femmes]]+oe_adultes_202405[[#This Row],[Hommes]]</f>
        <v>368</v>
      </c>
      <c r="D17">
        <v>73</v>
      </c>
      <c r="E17">
        <v>107</v>
      </c>
      <c r="F17">
        <v>110</v>
      </c>
      <c r="G17">
        <v>258</v>
      </c>
      <c r="H17">
        <v>0</v>
      </c>
      <c r="I17" s="9" t="s">
        <v>2047</v>
      </c>
      <c r="J17" s="9" t="s">
        <v>2048</v>
      </c>
    </row>
    <row r="18" spans="1:10" x14ac:dyDescent="0.25">
      <c r="A18" s="9" t="s">
        <v>54</v>
      </c>
      <c r="B18" s="9" t="s">
        <v>64</v>
      </c>
      <c r="C18" s="9">
        <f>oe_adultes_202405[[#This Row],[Femmes]]+oe_adultes_202405[[#This Row],[Hommes]]</f>
        <v>4712</v>
      </c>
      <c r="D18">
        <v>699</v>
      </c>
      <c r="E18">
        <v>653</v>
      </c>
      <c r="F18">
        <v>2020</v>
      </c>
      <c r="G18">
        <v>2692</v>
      </c>
      <c r="H18">
        <v>2350</v>
      </c>
      <c r="I18" s="9" t="s">
        <v>2049</v>
      </c>
      <c r="J18" s="9" t="s">
        <v>2050</v>
      </c>
    </row>
    <row r="19" spans="1:10" x14ac:dyDescent="0.25">
      <c r="A19" s="9" t="s">
        <v>54</v>
      </c>
      <c r="B19" s="9" t="s">
        <v>65</v>
      </c>
      <c r="C19" s="9">
        <f>oe_adultes_202405[[#This Row],[Femmes]]+oe_adultes_202405[[#This Row],[Hommes]]</f>
        <v>2207</v>
      </c>
      <c r="D19">
        <v>536</v>
      </c>
      <c r="E19">
        <v>586</v>
      </c>
      <c r="F19">
        <v>872</v>
      </c>
      <c r="G19">
        <v>1335</v>
      </c>
      <c r="H19">
        <v>0</v>
      </c>
      <c r="I19" s="9" t="s">
        <v>2051</v>
      </c>
      <c r="J19" s="9" t="s">
        <v>2052</v>
      </c>
    </row>
    <row r="20" spans="1:10" x14ac:dyDescent="0.25">
      <c r="A20" s="9" t="s">
        <v>66</v>
      </c>
      <c r="B20" s="9" t="s">
        <v>67</v>
      </c>
      <c r="C20" s="9">
        <f>oe_adultes_202405[[#This Row],[Femmes]]+oe_adultes_202405[[#This Row],[Hommes]]</f>
        <v>471</v>
      </c>
      <c r="D20">
        <v>203</v>
      </c>
      <c r="E20">
        <v>56</v>
      </c>
      <c r="F20">
        <v>219</v>
      </c>
      <c r="G20">
        <v>252</v>
      </c>
      <c r="H20">
        <v>205</v>
      </c>
      <c r="I20" s="9" t="s">
        <v>2053</v>
      </c>
      <c r="J20" s="9" t="s">
        <v>2054</v>
      </c>
    </row>
    <row r="21" spans="1:10" x14ac:dyDescent="0.25">
      <c r="A21" s="9" t="s">
        <v>66</v>
      </c>
      <c r="B21" s="9" t="s">
        <v>68</v>
      </c>
      <c r="C21" s="9">
        <f>oe_adultes_202405[[#This Row],[Femmes]]+oe_adultes_202405[[#This Row],[Hommes]]</f>
        <v>2248</v>
      </c>
      <c r="D21">
        <v>154</v>
      </c>
      <c r="E21">
        <v>266</v>
      </c>
      <c r="F21">
        <v>837</v>
      </c>
      <c r="G21">
        <v>1411</v>
      </c>
      <c r="H21">
        <v>1174</v>
      </c>
      <c r="I21" s="9" t="s">
        <v>2055</v>
      </c>
      <c r="J21" s="9" t="s">
        <v>2056</v>
      </c>
    </row>
    <row r="22" spans="1:10" x14ac:dyDescent="0.25">
      <c r="A22" s="9" t="s">
        <v>66</v>
      </c>
      <c r="B22" s="9" t="s">
        <v>69</v>
      </c>
      <c r="C22" s="9">
        <f>oe_adultes_202405[[#This Row],[Femmes]]+oe_adultes_202405[[#This Row],[Hommes]]</f>
        <v>1424</v>
      </c>
      <c r="D22">
        <v>152</v>
      </c>
      <c r="E22">
        <v>234</v>
      </c>
      <c r="F22">
        <v>557</v>
      </c>
      <c r="G22">
        <v>867</v>
      </c>
      <c r="H22">
        <v>340</v>
      </c>
      <c r="I22" s="9" t="s">
        <v>2057</v>
      </c>
      <c r="J22" s="9" t="s">
        <v>2058</v>
      </c>
    </row>
    <row r="23" spans="1:10" x14ac:dyDescent="0.25">
      <c r="A23" s="9" t="s">
        <v>66</v>
      </c>
      <c r="B23" s="9" t="s">
        <v>70</v>
      </c>
      <c r="C23" s="9">
        <f>oe_adultes_202405[[#This Row],[Femmes]]+oe_adultes_202405[[#This Row],[Hommes]]</f>
        <v>621</v>
      </c>
      <c r="D23">
        <v>62</v>
      </c>
      <c r="E23">
        <v>160</v>
      </c>
      <c r="F23">
        <v>270</v>
      </c>
      <c r="G23">
        <v>351</v>
      </c>
      <c r="H23">
        <v>59</v>
      </c>
      <c r="I23" s="9" t="s">
        <v>2059</v>
      </c>
      <c r="J23" s="9" t="s">
        <v>2060</v>
      </c>
    </row>
    <row r="24" spans="1:10" x14ac:dyDescent="0.25">
      <c r="A24" s="9" t="s">
        <v>66</v>
      </c>
      <c r="B24" s="9" t="s">
        <v>71</v>
      </c>
      <c r="C24" s="9">
        <f>oe_adultes_202405[[#This Row],[Femmes]]+oe_adultes_202405[[#This Row],[Hommes]]</f>
        <v>677</v>
      </c>
      <c r="D24">
        <v>186</v>
      </c>
      <c r="E24">
        <v>271</v>
      </c>
      <c r="F24">
        <v>319</v>
      </c>
      <c r="G24">
        <v>358</v>
      </c>
      <c r="H24">
        <v>23</v>
      </c>
      <c r="I24" s="9" t="s">
        <v>2061</v>
      </c>
      <c r="J24" s="9" t="s">
        <v>2062</v>
      </c>
    </row>
    <row r="25" spans="1:10" x14ac:dyDescent="0.25">
      <c r="A25" s="9" t="s">
        <v>66</v>
      </c>
      <c r="B25" s="9" t="s">
        <v>72</v>
      </c>
      <c r="C25" s="9">
        <f>oe_adultes_202405[[#This Row],[Femmes]]+oe_adultes_202405[[#This Row],[Hommes]]</f>
        <v>1478</v>
      </c>
      <c r="D25">
        <v>478</v>
      </c>
      <c r="E25">
        <v>252</v>
      </c>
      <c r="F25">
        <v>690</v>
      </c>
      <c r="G25">
        <v>788</v>
      </c>
      <c r="H25">
        <v>549</v>
      </c>
      <c r="I25" s="9" t="s">
        <v>2063</v>
      </c>
      <c r="J25" s="9" t="s">
        <v>2064</v>
      </c>
    </row>
    <row r="26" spans="1:10" x14ac:dyDescent="0.25">
      <c r="A26" s="9" t="s">
        <v>73</v>
      </c>
      <c r="B26" s="9" t="s">
        <v>74</v>
      </c>
      <c r="C26" s="9">
        <f>oe_adultes_202405[[#This Row],[Femmes]]+oe_adultes_202405[[#This Row],[Hommes]]</f>
        <v>2956</v>
      </c>
      <c r="D26">
        <v>421</v>
      </c>
      <c r="E26">
        <v>373</v>
      </c>
      <c r="F26">
        <v>1154</v>
      </c>
      <c r="G26">
        <v>1802</v>
      </c>
      <c r="H26">
        <v>1437</v>
      </c>
      <c r="I26" s="9" t="s">
        <v>2065</v>
      </c>
      <c r="J26" s="9" t="s">
        <v>2066</v>
      </c>
    </row>
    <row r="27" spans="1:10" x14ac:dyDescent="0.25">
      <c r="A27" s="9" t="s">
        <v>73</v>
      </c>
      <c r="B27" s="9" t="s">
        <v>75</v>
      </c>
      <c r="C27" s="9">
        <f>oe_adultes_202405[[#This Row],[Femmes]]+oe_adultes_202405[[#This Row],[Hommes]]</f>
        <v>1125</v>
      </c>
      <c r="D27">
        <v>85</v>
      </c>
      <c r="E27">
        <v>170</v>
      </c>
      <c r="F27">
        <v>462</v>
      </c>
      <c r="G27">
        <v>663</v>
      </c>
      <c r="H27">
        <v>289</v>
      </c>
      <c r="I27" s="9" t="s">
        <v>2067</v>
      </c>
      <c r="J27" s="9" t="s">
        <v>2068</v>
      </c>
    </row>
    <row r="28" spans="1:10" x14ac:dyDescent="0.25">
      <c r="A28" s="9" t="s">
        <v>73</v>
      </c>
      <c r="B28" s="9" t="s">
        <v>76</v>
      </c>
      <c r="C28" s="9">
        <f>oe_adultes_202405[[#This Row],[Femmes]]+oe_adultes_202405[[#This Row],[Hommes]]</f>
        <v>219</v>
      </c>
      <c r="D28">
        <v>9</v>
      </c>
      <c r="E28">
        <v>47</v>
      </c>
      <c r="F28">
        <v>69</v>
      </c>
      <c r="G28">
        <v>150</v>
      </c>
      <c r="H28">
        <v>18</v>
      </c>
      <c r="I28" s="9" t="s">
        <v>2069</v>
      </c>
      <c r="J28" s="9" t="s">
        <v>2070</v>
      </c>
    </row>
    <row r="29" spans="1:10" x14ac:dyDescent="0.25">
      <c r="A29" s="9" t="s">
        <v>73</v>
      </c>
      <c r="B29" s="9" t="s">
        <v>77</v>
      </c>
      <c r="C29" s="9">
        <f>oe_adultes_202405[[#This Row],[Femmes]]+oe_adultes_202405[[#This Row],[Hommes]]</f>
        <v>5</v>
      </c>
      <c r="D29">
        <v>0</v>
      </c>
      <c r="E29">
        <v>0</v>
      </c>
      <c r="F29">
        <v>1</v>
      </c>
      <c r="G29">
        <v>4</v>
      </c>
      <c r="H29">
        <v>0</v>
      </c>
      <c r="I29" s="9" t="s">
        <v>2071</v>
      </c>
      <c r="J29" s="9" t="s">
        <v>2072</v>
      </c>
    </row>
    <row r="30" spans="1:10" x14ac:dyDescent="0.25">
      <c r="A30" s="9" t="s">
        <v>73</v>
      </c>
      <c r="B30" s="9" t="s">
        <v>78</v>
      </c>
      <c r="C30" s="9">
        <f>oe_adultes_202405[[#This Row],[Femmes]]+oe_adultes_202405[[#This Row],[Hommes]]</f>
        <v>135</v>
      </c>
      <c r="D30">
        <v>15</v>
      </c>
      <c r="E30">
        <v>38</v>
      </c>
      <c r="F30">
        <v>54</v>
      </c>
      <c r="G30">
        <v>81</v>
      </c>
      <c r="H30">
        <v>7</v>
      </c>
      <c r="I30" s="9" t="s">
        <v>2073</v>
      </c>
      <c r="J30" s="9" t="s">
        <v>2074</v>
      </c>
    </row>
    <row r="31" spans="1:10" x14ac:dyDescent="0.25">
      <c r="A31" s="9" t="s">
        <v>73</v>
      </c>
      <c r="B31" s="9" t="s">
        <v>79</v>
      </c>
      <c r="C31" s="9">
        <f>oe_adultes_202405[[#This Row],[Femmes]]+oe_adultes_202405[[#This Row],[Hommes]]</f>
        <v>95</v>
      </c>
      <c r="D31">
        <v>5</v>
      </c>
      <c r="E31">
        <v>22</v>
      </c>
      <c r="F31">
        <v>40</v>
      </c>
      <c r="G31">
        <v>55</v>
      </c>
      <c r="H31">
        <v>6</v>
      </c>
      <c r="I31" s="9" t="s">
        <v>2075</v>
      </c>
      <c r="J31" s="9" t="s">
        <v>2076</v>
      </c>
    </row>
    <row r="32" spans="1:10" x14ac:dyDescent="0.25">
      <c r="A32" s="9" t="s">
        <v>73</v>
      </c>
      <c r="B32" s="9" t="s">
        <v>80</v>
      </c>
      <c r="C32" s="9">
        <f>oe_adultes_202405[[#This Row],[Femmes]]+oe_adultes_202405[[#This Row],[Hommes]]</f>
        <v>117</v>
      </c>
      <c r="D32">
        <v>9</v>
      </c>
      <c r="E32">
        <v>35</v>
      </c>
      <c r="F32">
        <v>61</v>
      </c>
      <c r="G32">
        <v>56</v>
      </c>
      <c r="H32">
        <v>9</v>
      </c>
      <c r="I32" s="9" t="s">
        <v>2077</v>
      </c>
      <c r="J32" s="9" t="s">
        <v>2078</v>
      </c>
    </row>
    <row r="33" spans="1:10" x14ac:dyDescent="0.25">
      <c r="A33" s="9" t="s">
        <v>73</v>
      </c>
      <c r="B33" s="9" t="s">
        <v>81</v>
      </c>
      <c r="C33" s="9">
        <f>oe_adultes_202405[[#This Row],[Femmes]]+oe_adultes_202405[[#This Row],[Hommes]]</f>
        <v>56</v>
      </c>
      <c r="D33">
        <v>7</v>
      </c>
      <c r="E33">
        <v>20</v>
      </c>
      <c r="F33">
        <v>29</v>
      </c>
      <c r="G33">
        <v>27</v>
      </c>
      <c r="H33">
        <v>0</v>
      </c>
      <c r="I33" s="9" t="s">
        <v>2079</v>
      </c>
      <c r="J33" s="9" t="s">
        <v>2080</v>
      </c>
    </row>
    <row r="34" spans="1:10" x14ac:dyDescent="0.25">
      <c r="A34" s="9" t="s">
        <v>73</v>
      </c>
      <c r="B34" s="9" t="s">
        <v>82</v>
      </c>
      <c r="C34" s="9">
        <f>oe_adultes_202405[[#This Row],[Femmes]]+oe_adultes_202405[[#This Row],[Hommes]]</f>
        <v>277</v>
      </c>
      <c r="D34">
        <v>71</v>
      </c>
      <c r="E34">
        <v>107</v>
      </c>
      <c r="F34">
        <v>138</v>
      </c>
      <c r="G34">
        <v>139</v>
      </c>
      <c r="H34">
        <v>11</v>
      </c>
      <c r="I34" s="9" t="s">
        <v>2081</v>
      </c>
      <c r="J34" s="9" t="s">
        <v>2082</v>
      </c>
    </row>
    <row r="35" spans="1:10" x14ac:dyDescent="0.25">
      <c r="A35" s="9" t="s">
        <v>73</v>
      </c>
      <c r="B35" s="9" t="s">
        <v>83</v>
      </c>
      <c r="C35" s="9">
        <f>oe_adultes_202405[[#This Row],[Femmes]]+oe_adultes_202405[[#This Row],[Hommes]]</f>
        <v>91</v>
      </c>
      <c r="D35">
        <v>34</v>
      </c>
      <c r="E35">
        <v>42</v>
      </c>
      <c r="F35">
        <v>38</v>
      </c>
      <c r="G35">
        <v>53</v>
      </c>
      <c r="H35">
        <v>2</v>
      </c>
      <c r="I35" s="9" t="s">
        <v>2083</v>
      </c>
      <c r="J35" s="9" t="s">
        <v>2084</v>
      </c>
    </row>
    <row r="36" spans="1:10" x14ac:dyDescent="0.25">
      <c r="A36" s="9" t="s">
        <v>73</v>
      </c>
      <c r="B36" s="9" t="s">
        <v>84</v>
      </c>
      <c r="C36" s="9">
        <f>oe_adultes_202405[[#This Row],[Femmes]]+oe_adultes_202405[[#This Row],[Hommes]]</f>
        <v>1843</v>
      </c>
      <c r="D36">
        <v>579</v>
      </c>
      <c r="E36">
        <v>385</v>
      </c>
      <c r="F36">
        <v>846</v>
      </c>
      <c r="G36">
        <v>997</v>
      </c>
      <c r="H36">
        <v>571</v>
      </c>
      <c r="I36" s="9" t="s">
        <v>2085</v>
      </c>
      <c r="J36" s="9" t="s">
        <v>2086</v>
      </c>
    </row>
    <row r="37" spans="1:10" x14ac:dyDescent="0.25">
      <c r="A37" s="9" t="s">
        <v>85</v>
      </c>
      <c r="B37" s="9" t="s">
        <v>86</v>
      </c>
      <c r="C37" s="9">
        <f>oe_adultes_202405[[#This Row],[Femmes]]+oe_adultes_202405[[#This Row],[Hommes]]</f>
        <v>541</v>
      </c>
      <c r="D37">
        <v>118</v>
      </c>
      <c r="E37">
        <v>101</v>
      </c>
      <c r="F37">
        <v>242</v>
      </c>
      <c r="G37">
        <v>299</v>
      </c>
      <c r="H37">
        <v>144</v>
      </c>
      <c r="I37" s="9" t="s">
        <v>2087</v>
      </c>
      <c r="J37" s="9" t="s">
        <v>87</v>
      </c>
    </row>
    <row r="38" spans="1:10" x14ac:dyDescent="0.25">
      <c r="A38" s="9" t="s">
        <v>85</v>
      </c>
      <c r="B38" s="9" t="s">
        <v>191</v>
      </c>
      <c r="C38" s="9">
        <f>oe_adultes_202405[[#This Row],[Femmes]]+oe_adultes_202405[[#This Row],[Hommes]]</f>
        <v>1370</v>
      </c>
      <c r="D38">
        <v>259</v>
      </c>
      <c r="E38">
        <v>275</v>
      </c>
      <c r="F38">
        <v>587</v>
      </c>
      <c r="G38">
        <v>783</v>
      </c>
      <c r="H38">
        <v>471</v>
      </c>
      <c r="I38" s="9" t="s">
        <v>2088</v>
      </c>
      <c r="J38" s="9" t="s">
        <v>2089</v>
      </c>
    </row>
    <row r="39" spans="1:10" x14ac:dyDescent="0.25">
      <c r="A39" s="9" t="s">
        <v>85</v>
      </c>
      <c r="B39" s="9" t="s">
        <v>194</v>
      </c>
      <c r="C39" s="9">
        <f>oe_adultes_202405[[#This Row],[Femmes]]+oe_adultes_202405[[#This Row],[Hommes]]</f>
        <v>1888</v>
      </c>
      <c r="D39">
        <v>327</v>
      </c>
      <c r="E39">
        <v>319</v>
      </c>
      <c r="F39">
        <v>744</v>
      </c>
      <c r="G39">
        <v>1144</v>
      </c>
      <c r="H39">
        <v>654</v>
      </c>
      <c r="I39" s="9" t="s">
        <v>2090</v>
      </c>
      <c r="J39" s="9" t="s">
        <v>2091</v>
      </c>
    </row>
    <row r="40" spans="1:10" x14ac:dyDescent="0.25">
      <c r="A40" s="9" t="s">
        <v>85</v>
      </c>
      <c r="B40" s="9" t="s">
        <v>197</v>
      </c>
      <c r="C40" s="9">
        <f>oe_adultes_202405[[#This Row],[Femmes]]+oe_adultes_202405[[#This Row],[Hommes]]</f>
        <v>1371</v>
      </c>
      <c r="D40">
        <v>261</v>
      </c>
      <c r="E40">
        <v>229</v>
      </c>
      <c r="F40">
        <v>563</v>
      </c>
      <c r="G40">
        <v>808</v>
      </c>
      <c r="H40">
        <v>518</v>
      </c>
      <c r="I40" s="9" t="s">
        <v>2092</v>
      </c>
      <c r="J40" s="9" t="s">
        <v>2093</v>
      </c>
    </row>
    <row r="41" spans="1:10" x14ac:dyDescent="0.25">
      <c r="A41" s="9" t="s">
        <v>85</v>
      </c>
      <c r="B41" s="9" t="s">
        <v>200</v>
      </c>
      <c r="C41" s="9">
        <f>oe_adultes_202405[[#This Row],[Femmes]]+oe_adultes_202405[[#This Row],[Hommes]]</f>
        <v>807</v>
      </c>
      <c r="D41">
        <v>127</v>
      </c>
      <c r="E41">
        <v>149</v>
      </c>
      <c r="F41">
        <v>342</v>
      </c>
      <c r="G41">
        <v>465</v>
      </c>
      <c r="H41">
        <v>287</v>
      </c>
      <c r="I41" s="9" t="s">
        <v>2094</v>
      </c>
      <c r="J41" s="9" t="s">
        <v>2095</v>
      </c>
    </row>
    <row r="42" spans="1:10" x14ac:dyDescent="0.25">
      <c r="A42" s="9" t="s">
        <v>85</v>
      </c>
      <c r="B42" s="9" t="s">
        <v>203</v>
      </c>
      <c r="C42" s="9">
        <f>oe_adultes_202405[[#This Row],[Femmes]]+oe_adultes_202405[[#This Row],[Hommes]]</f>
        <v>942</v>
      </c>
      <c r="D42">
        <v>143</v>
      </c>
      <c r="E42">
        <v>166</v>
      </c>
      <c r="F42">
        <v>414</v>
      </c>
      <c r="G42">
        <v>528</v>
      </c>
      <c r="H42">
        <v>276</v>
      </c>
      <c r="I42" s="9" t="s">
        <v>2096</v>
      </c>
      <c r="J42" s="9" t="s">
        <v>2097</v>
      </c>
    </row>
    <row r="43" spans="1:10" x14ac:dyDescent="0.25">
      <c r="A43" s="9" t="s">
        <v>206</v>
      </c>
      <c r="B43" s="9" t="s">
        <v>207</v>
      </c>
      <c r="C43" s="9">
        <f>oe_adultes_202405[[#This Row],[Femmes]]+oe_adultes_202405[[#This Row],[Hommes]]</f>
        <v>6659</v>
      </c>
      <c r="D43">
        <v>1149</v>
      </c>
      <c r="E43">
        <v>1156</v>
      </c>
      <c r="F43">
        <v>2735</v>
      </c>
      <c r="G43">
        <v>3924</v>
      </c>
      <c r="H43">
        <v>2315</v>
      </c>
      <c r="I43" s="9" t="s">
        <v>2098</v>
      </c>
      <c r="J43" s="9" t="s">
        <v>2099</v>
      </c>
    </row>
    <row r="44" spans="1:10" x14ac:dyDescent="0.25">
      <c r="A44" s="9" t="s">
        <v>206</v>
      </c>
      <c r="B44" s="9" t="s">
        <v>210</v>
      </c>
      <c r="C44" s="9">
        <f>oe_adultes_202405[[#This Row],[Femmes]]+oe_adultes_202405[[#This Row],[Hommes]]</f>
        <v>260</v>
      </c>
      <c r="D44">
        <v>86</v>
      </c>
      <c r="E44">
        <v>83</v>
      </c>
      <c r="F44">
        <v>157</v>
      </c>
      <c r="G44">
        <v>103</v>
      </c>
      <c r="H44">
        <v>35</v>
      </c>
      <c r="I44" s="9" t="s">
        <v>2100</v>
      </c>
      <c r="J44" s="9" t="s">
        <v>2101</v>
      </c>
    </row>
    <row r="45" spans="1:10" x14ac:dyDescent="0.25">
      <c r="A45" s="9" t="s">
        <v>8</v>
      </c>
      <c r="B45" s="9" t="s">
        <v>9</v>
      </c>
      <c r="C45" s="9">
        <f>oe_adultes_202405[[#This Row],[Femmes]]+oe_adultes_202405[[#This Row],[Hommes]]</f>
        <v>108</v>
      </c>
      <c r="D45">
        <v>10</v>
      </c>
      <c r="E45">
        <v>7</v>
      </c>
      <c r="F45">
        <v>46</v>
      </c>
      <c r="G45">
        <v>62</v>
      </c>
      <c r="H45">
        <v>51</v>
      </c>
      <c r="I45" s="9" t="s">
        <v>2102</v>
      </c>
      <c r="J45" s="9" t="s">
        <v>2103</v>
      </c>
    </row>
    <row r="46" spans="1:10" x14ac:dyDescent="0.25">
      <c r="A46" s="9" t="s">
        <v>8</v>
      </c>
      <c r="B46" s="9" t="s">
        <v>10</v>
      </c>
      <c r="C46" s="9">
        <f>oe_adultes_202405[[#This Row],[Femmes]]+oe_adultes_202405[[#This Row],[Hommes]]</f>
        <v>194</v>
      </c>
      <c r="D46">
        <v>2</v>
      </c>
      <c r="E46">
        <v>5</v>
      </c>
      <c r="F46">
        <v>85</v>
      </c>
      <c r="G46">
        <v>109</v>
      </c>
      <c r="H46">
        <v>97</v>
      </c>
      <c r="I46" s="9" t="s">
        <v>2104</v>
      </c>
      <c r="J46" s="9" t="s">
        <v>2105</v>
      </c>
    </row>
    <row r="47" spans="1:10" x14ac:dyDescent="0.25">
      <c r="A47" s="9" t="s">
        <v>8</v>
      </c>
      <c r="B47" s="9" t="s">
        <v>11</v>
      </c>
      <c r="C47" s="9">
        <f>oe_adultes_202405[[#This Row],[Femmes]]+oe_adultes_202405[[#This Row],[Hommes]]</f>
        <v>572</v>
      </c>
      <c r="D47">
        <v>158</v>
      </c>
      <c r="E47">
        <v>81</v>
      </c>
      <c r="F47">
        <v>258</v>
      </c>
      <c r="G47">
        <v>314</v>
      </c>
      <c r="H47">
        <v>183</v>
      </c>
      <c r="I47" s="9" t="s">
        <v>2106</v>
      </c>
      <c r="J47" s="9" t="s">
        <v>2107</v>
      </c>
    </row>
    <row r="48" spans="1:10" x14ac:dyDescent="0.25">
      <c r="A48" s="9" t="s">
        <v>8</v>
      </c>
      <c r="B48" s="9" t="s">
        <v>12</v>
      </c>
      <c r="C48" s="9">
        <f>oe_adultes_202405[[#This Row],[Femmes]]+oe_adultes_202405[[#This Row],[Hommes]]</f>
        <v>257</v>
      </c>
      <c r="D48">
        <v>49</v>
      </c>
      <c r="E48">
        <v>11</v>
      </c>
      <c r="F48">
        <v>114</v>
      </c>
      <c r="G48">
        <v>143</v>
      </c>
      <c r="H48">
        <v>128</v>
      </c>
      <c r="I48" s="9" t="s">
        <v>2108</v>
      </c>
      <c r="J48" s="9" t="s">
        <v>2109</v>
      </c>
    </row>
    <row r="49" spans="1:10" x14ac:dyDescent="0.25">
      <c r="A49" s="9" t="s">
        <v>8</v>
      </c>
      <c r="B49" s="9" t="s">
        <v>13</v>
      </c>
      <c r="C49" s="9">
        <f>oe_adultes_202405[[#This Row],[Femmes]]+oe_adultes_202405[[#This Row],[Hommes]]</f>
        <v>467</v>
      </c>
      <c r="D49">
        <v>101</v>
      </c>
      <c r="E49">
        <v>44</v>
      </c>
      <c r="F49">
        <v>179</v>
      </c>
      <c r="G49">
        <v>288</v>
      </c>
      <c r="H49">
        <v>206</v>
      </c>
      <c r="I49" s="9" t="s">
        <v>2110</v>
      </c>
      <c r="J49" s="9" t="s">
        <v>2111</v>
      </c>
    </row>
    <row r="50" spans="1:10" x14ac:dyDescent="0.25">
      <c r="A50" s="9" t="s">
        <v>8</v>
      </c>
      <c r="B50" s="9" t="s">
        <v>14</v>
      </c>
      <c r="C50" s="9">
        <f>oe_adultes_202405[[#This Row],[Femmes]]+oe_adultes_202405[[#This Row],[Hommes]]</f>
        <v>2161</v>
      </c>
      <c r="D50">
        <v>381</v>
      </c>
      <c r="E50">
        <v>769</v>
      </c>
      <c r="F50">
        <v>896</v>
      </c>
      <c r="G50">
        <v>1265</v>
      </c>
      <c r="H50">
        <v>579</v>
      </c>
      <c r="I50" s="9" t="s">
        <v>2112</v>
      </c>
      <c r="J50" s="9" t="s">
        <v>2113</v>
      </c>
    </row>
    <row r="51" spans="1:10" x14ac:dyDescent="0.25">
      <c r="A51" s="9" t="s">
        <v>8</v>
      </c>
      <c r="B51" s="9" t="s">
        <v>15</v>
      </c>
      <c r="C51" s="9">
        <f>oe_adultes_202405[[#This Row],[Femmes]]+oe_adultes_202405[[#This Row],[Hommes]]</f>
        <v>505</v>
      </c>
      <c r="D51">
        <v>102</v>
      </c>
      <c r="E51">
        <v>65</v>
      </c>
      <c r="F51">
        <v>209</v>
      </c>
      <c r="G51">
        <v>296</v>
      </c>
      <c r="H51">
        <v>144</v>
      </c>
      <c r="I51" s="9" t="s">
        <v>2114</v>
      </c>
      <c r="J51" s="9" t="s">
        <v>2115</v>
      </c>
    </row>
    <row r="52" spans="1:10" x14ac:dyDescent="0.25">
      <c r="A52" s="9" t="s">
        <v>8</v>
      </c>
      <c r="B52" s="9" t="s">
        <v>16</v>
      </c>
      <c r="C52" s="9">
        <f>oe_adultes_202405[[#This Row],[Femmes]]+oe_adultes_202405[[#This Row],[Hommes]]</f>
        <v>82</v>
      </c>
      <c r="D52">
        <v>0</v>
      </c>
      <c r="E52">
        <v>2</v>
      </c>
      <c r="F52">
        <v>38</v>
      </c>
      <c r="G52">
        <v>44</v>
      </c>
      <c r="H52">
        <v>33</v>
      </c>
      <c r="I52" s="9" t="s">
        <v>2116</v>
      </c>
      <c r="J52" s="9" t="s">
        <v>2117</v>
      </c>
    </row>
    <row r="53" spans="1:10" x14ac:dyDescent="0.25">
      <c r="A53" s="9" t="s">
        <v>8</v>
      </c>
      <c r="B53" s="9" t="s">
        <v>17</v>
      </c>
      <c r="C53" s="9">
        <f>oe_adultes_202405[[#This Row],[Femmes]]+oe_adultes_202405[[#This Row],[Hommes]]</f>
        <v>55</v>
      </c>
      <c r="D53">
        <v>0</v>
      </c>
      <c r="E53">
        <v>0</v>
      </c>
      <c r="F53">
        <v>27</v>
      </c>
      <c r="G53">
        <v>28</v>
      </c>
      <c r="H53">
        <v>29</v>
      </c>
      <c r="I53" s="9" t="s">
        <v>2118</v>
      </c>
      <c r="J53" s="9" t="s">
        <v>175</v>
      </c>
    </row>
    <row r="54" spans="1:10" x14ac:dyDescent="0.25">
      <c r="A54" s="9" t="s">
        <v>8</v>
      </c>
      <c r="B54" s="9" t="s">
        <v>18</v>
      </c>
      <c r="C54" s="9">
        <f>oe_adultes_202405[[#This Row],[Femmes]]+oe_adultes_202405[[#This Row],[Hommes]]</f>
        <v>17</v>
      </c>
      <c r="D54">
        <v>0</v>
      </c>
      <c r="E54">
        <v>0</v>
      </c>
      <c r="F54">
        <v>6</v>
      </c>
      <c r="G54">
        <v>11</v>
      </c>
      <c r="H54">
        <v>10</v>
      </c>
      <c r="I54" s="9" t="s">
        <v>1315</v>
      </c>
      <c r="J54" s="9" t="s">
        <v>2119</v>
      </c>
    </row>
    <row r="55" spans="1:10" x14ac:dyDescent="0.25">
      <c r="A55" s="9" t="s">
        <v>8</v>
      </c>
      <c r="B55" s="9" t="s">
        <v>19</v>
      </c>
      <c r="C55" s="9">
        <f>oe_adultes_202405[[#This Row],[Femmes]]+oe_adultes_202405[[#This Row],[Hommes]]</f>
        <v>75</v>
      </c>
      <c r="D55">
        <v>0</v>
      </c>
      <c r="E55">
        <v>0</v>
      </c>
      <c r="F55">
        <v>35</v>
      </c>
      <c r="G55">
        <v>40</v>
      </c>
      <c r="H55">
        <v>36</v>
      </c>
      <c r="I55" s="9" t="s">
        <v>2120</v>
      </c>
      <c r="J55" s="9" t="s">
        <v>2121</v>
      </c>
    </row>
    <row r="56" spans="1:10" x14ac:dyDescent="0.25">
      <c r="A56" s="9" t="s">
        <v>8</v>
      </c>
      <c r="B56" s="9" t="s">
        <v>20</v>
      </c>
      <c r="C56" s="9">
        <f>oe_adultes_202405[[#This Row],[Femmes]]+oe_adultes_202405[[#This Row],[Hommes]]</f>
        <v>214</v>
      </c>
      <c r="D56">
        <v>10</v>
      </c>
      <c r="E56">
        <v>3</v>
      </c>
      <c r="F56">
        <v>73</v>
      </c>
      <c r="G56">
        <v>141</v>
      </c>
      <c r="H56">
        <v>71</v>
      </c>
      <c r="I56" s="9" t="s">
        <v>2122</v>
      </c>
      <c r="J56" s="9" t="s">
        <v>2123</v>
      </c>
    </row>
    <row r="57" spans="1:10" x14ac:dyDescent="0.25">
      <c r="A57" s="9" t="s">
        <v>8</v>
      </c>
      <c r="B57" s="9" t="s">
        <v>21</v>
      </c>
      <c r="C57" s="9">
        <f>oe_adultes_202405[[#This Row],[Femmes]]+oe_adultes_202405[[#This Row],[Hommes]]</f>
        <v>369</v>
      </c>
      <c r="D57">
        <v>97</v>
      </c>
      <c r="E57">
        <v>99</v>
      </c>
      <c r="F57">
        <v>145</v>
      </c>
      <c r="G57">
        <v>224</v>
      </c>
      <c r="H57">
        <v>94</v>
      </c>
      <c r="I57" s="9" t="s">
        <v>2124</v>
      </c>
      <c r="J57" s="9" t="s">
        <v>2125</v>
      </c>
    </row>
    <row r="58" spans="1:10" x14ac:dyDescent="0.25">
      <c r="A58" s="9" t="s">
        <v>8</v>
      </c>
      <c r="B58" s="9" t="s">
        <v>22</v>
      </c>
      <c r="C58" s="9">
        <f>oe_adultes_202405[[#This Row],[Femmes]]+oe_adultes_202405[[#This Row],[Hommes]]</f>
        <v>382</v>
      </c>
      <c r="D58">
        <v>37</v>
      </c>
      <c r="E58">
        <v>27</v>
      </c>
      <c r="F58">
        <v>150</v>
      </c>
      <c r="G58">
        <v>232</v>
      </c>
      <c r="H58">
        <v>167</v>
      </c>
      <c r="I58" s="9" t="s">
        <v>2126</v>
      </c>
      <c r="J58" s="9" t="s">
        <v>2127</v>
      </c>
    </row>
    <row r="59" spans="1:10" x14ac:dyDescent="0.25">
      <c r="A59" s="9" t="s">
        <v>8</v>
      </c>
      <c r="B59" s="9" t="s">
        <v>23</v>
      </c>
      <c r="C59" s="9">
        <f>oe_adultes_202405[[#This Row],[Femmes]]+oe_adultes_202405[[#This Row],[Hommes]]</f>
        <v>340</v>
      </c>
      <c r="D59">
        <v>28</v>
      </c>
      <c r="E59">
        <v>17</v>
      </c>
      <c r="F59">
        <v>150</v>
      </c>
      <c r="G59">
        <v>190</v>
      </c>
      <c r="H59">
        <v>113</v>
      </c>
      <c r="I59" s="9" t="s">
        <v>2128</v>
      </c>
      <c r="J59" s="9" t="s">
        <v>2129</v>
      </c>
    </row>
    <row r="60" spans="1:10" x14ac:dyDescent="0.25">
      <c r="A60" s="9" t="s">
        <v>8</v>
      </c>
      <c r="B60" s="9" t="s">
        <v>24</v>
      </c>
      <c r="C60" s="9">
        <f>oe_adultes_202405[[#This Row],[Femmes]]+oe_adultes_202405[[#This Row],[Hommes]]</f>
        <v>852</v>
      </c>
      <c r="D60">
        <v>186</v>
      </c>
      <c r="E60">
        <v>100</v>
      </c>
      <c r="F60">
        <v>370</v>
      </c>
      <c r="G60">
        <v>482</v>
      </c>
      <c r="H60">
        <v>283</v>
      </c>
      <c r="I60" s="9" t="s">
        <v>2130</v>
      </c>
      <c r="J60" s="9" t="s">
        <v>2131</v>
      </c>
    </row>
    <row r="61" spans="1:10" x14ac:dyDescent="0.25">
      <c r="A61" s="9" t="s">
        <v>8</v>
      </c>
      <c r="B61" s="9" t="s">
        <v>25</v>
      </c>
      <c r="C61" s="9">
        <f>oe_adultes_202405[[#This Row],[Femmes]]+oe_adultes_202405[[#This Row],[Hommes]]</f>
        <v>265</v>
      </c>
      <c r="D61">
        <v>71</v>
      </c>
      <c r="E61">
        <v>9</v>
      </c>
      <c r="F61">
        <v>110</v>
      </c>
      <c r="G61">
        <v>155</v>
      </c>
      <c r="H61">
        <v>126</v>
      </c>
      <c r="I61" s="9" t="s">
        <v>2132</v>
      </c>
      <c r="J61" s="9" t="s">
        <v>2133</v>
      </c>
    </row>
    <row r="62" spans="1:10" x14ac:dyDescent="0.25">
      <c r="A62" s="9" t="s">
        <v>8</v>
      </c>
      <c r="B62" s="9" t="s">
        <v>26</v>
      </c>
      <c r="C62" s="9">
        <f>oe_adultes_202405[[#This Row],[Femmes]]+oe_adultes_202405[[#This Row],[Hommes]]</f>
        <v>4</v>
      </c>
      <c r="D62">
        <v>3</v>
      </c>
      <c r="E62">
        <v>0</v>
      </c>
      <c r="F62">
        <v>1</v>
      </c>
      <c r="G62">
        <v>3</v>
      </c>
      <c r="H62">
        <v>0</v>
      </c>
      <c r="I62" s="9" t="s">
        <v>2134</v>
      </c>
      <c r="J62" s="9" t="s">
        <v>2135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E177A-D573-4F9C-BDC7-6CEFF59F6258}">
  <dimension ref="A1:J62"/>
  <sheetViews>
    <sheetView workbookViewId="0"/>
  </sheetViews>
  <sheetFormatPr baseColWidth="10" defaultRowHeight="15" x14ac:dyDescent="0.25"/>
  <cols>
    <col min="1" max="1" width="24.5703125" bestFit="1" customWidth="1"/>
    <col min="2" max="2" width="32.28515625" bestFit="1" customWidth="1"/>
    <col min="3" max="3" width="32.28515625" customWidth="1"/>
    <col min="4" max="4" width="19.140625" bestFit="1" customWidth="1"/>
    <col min="5" max="5" width="20.140625" bestFit="1" customWidth="1"/>
    <col min="6" max="6" width="11" bestFit="1" customWidth="1"/>
    <col min="8" max="8" width="17.85546875" bestFit="1" customWidth="1"/>
    <col min="9" max="9" width="13.5703125" bestFit="1" customWidth="1"/>
    <col min="10" max="10" width="24.85546875" bestFit="1" customWidth="1"/>
  </cols>
  <sheetData>
    <row r="1" spans="1:10" x14ac:dyDescent="0.25">
      <c r="A1" t="s">
        <v>5</v>
      </c>
      <c r="B1" t="s">
        <v>6</v>
      </c>
      <c r="C1" t="s">
        <v>1550</v>
      </c>
      <c r="D1" t="s">
        <v>116</v>
      </c>
      <c r="E1" t="s">
        <v>117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</row>
    <row r="2" spans="1:10" x14ac:dyDescent="0.25">
      <c r="A2" s="9" t="s">
        <v>7</v>
      </c>
      <c r="B2" s="9" t="s">
        <v>1</v>
      </c>
      <c r="C2" s="9">
        <f>oe_adultes_202404[[#This Row],[Femmes]]+oe_adultes_202404[[#This Row],[Hommes]]</f>
        <v>5212</v>
      </c>
      <c r="D2">
        <v>552</v>
      </c>
      <c r="E2">
        <v>846</v>
      </c>
      <c r="F2">
        <v>1816</v>
      </c>
      <c r="G2">
        <v>3396</v>
      </c>
      <c r="H2">
        <v>2104</v>
      </c>
      <c r="I2" s="9" t="s">
        <v>1900</v>
      </c>
      <c r="J2" s="9" t="s">
        <v>1901</v>
      </c>
    </row>
    <row r="3" spans="1:10" x14ac:dyDescent="0.25">
      <c r="A3" s="9" t="s">
        <v>7</v>
      </c>
      <c r="B3" s="9" t="s">
        <v>2</v>
      </c>
      <c r="C3" s="9">
        <f>oe_adultes_202404[[#This Row],[Femmes]]+oe_adultes_202404[[#This Row],[Hommes]]</f>
        <v>246</v>
      </c>
      <c r="D3">
        <v>81</v>
      </c>
      <c r="E3">
        <v>56</v>
      </c>
      <c r="F3">
        <v>121</v>
      </c>
      <c r="G3">
        <v>125</v>
      </c>
      <c r="H3">
        <v>46</v>
      </c>
      <c r="I3" s="9" t="s">
        <v>1902</v>
      </c>
      <c r="J3" s="9" t="s">
        <v>1903</v>
      </c>
    </row>
    <row r="4" spans="1:10" x14ac:dyDescent="0.25">
      <c r="A4" s="9" t="s">
        <v>7</v>
      </c>
      <c r="B4" s="9" t="s">
        <v>3</v>
      </c>
      <c r="C4" s="9">
        <f>oe_adultes_202404[[#This Row],[Femmes]]+oe_adultes_202404[[#This Row],[Hommes]]</f>
        <v>597</v>
      </c>
      <c r="D4">
        <v>158</v>
      </c>
      <c r="E4">
        <v>126</v>
      </c>
      <c r="F4">
        <v>505</v>
      </c>
      <c r="G4">
        <v>92</v>
      </c>
      <c r="H4">
        <v>78</v>
      </c>
      <c r="I4" s="9" t="s">
        <v>1904</v>
      </c>
      <c r="J4" s="9" t="s">
        <v>1905</v>
      </c>
    </row>
    <row r="5" spans="1:10" x14ac:dyDescent="0.25">
      <c r="A5" s="9" t="s">
        <v>7</v>
      </c>
      <c r="B5" s="9" t="s">
        <v>4</v>
      </c>
      <c r="C5" s="9">
        <f>oe_adultes_202404[[#This Row],[Femmes]]+oe_adultes_202404[[#This Row],[Hommes]]</f>
        <v>640</v>
      </c>
      <c r="D5">
        <v>369</v>
      </c>
      <c r="E5">
        <v>143</v>
      </c>
      <c r="F5">
        <v>321</v>
      </c>
      <c r="G5">
        <v>319</v>
      </c>
      <c r="H5">
        <v>55</v>
      </c>
      <c r="I5" s="9" t="s">
        <v>1906</v>
      </c>
      <c r="J5" s="9" t="s">
        <v>1907</v>
      </c>
    </row>
    <row r="6" spans="1:10" x14ac:dyDescent="0.25">
      <c r="A6" s="9" t="s">
        <v>7</v>
      </c>
      <c r="B6" s="9" t="s">
        <v>118</v>
      </c>
      <c r="C6" s="9">
        <f>oe_adultes_202404[[#This Row],[Femmes]]+oe_adultes_202404[[#This Row],[Hommes]]</f>
        <v>17</v>
      </c>
      <c r="D6">
        <v>10</v>
      </c>
      <c r="E6">
        <v>3</v>
      </c>
      <c r="F6">
        <v>8</v>
      </c>
      <c r="G6">
        <v>9</v>
      </c>
      <c r="H6">
        <v>3</v>
      </c>
      <c r="I6" s="9" t="s">
        <v>1908</v>
      </c>
      <c r="J6" s="9" t="s">
        <v>1909</v>
      </c>
    </row>
    <row r="7" spans="1:10" x14ac:dyDescent="0.25">
      <c r="A7" s="9" t="s">
        <v>53</v>
      </c>
      <c r="B7" s="9" t="s">
        <v>49</v>
      </c>
      <c r="C7" s="9">
        <f>oe_adultes_202404[[#This Row],[Femmes]]+oe_adultes_202404[[#This Row],[Hommes]]</f>
        <v>3941</v>
      </c>
      <c r="D7">
        <v>528</v>
      </c>
      <c r="E7">
        <v>708</v>
      </c>
      <c r="F7">
        <v>0</v>
      </c>
      <c r="G7">
        <v>3941</v>
      </c>
      <c r="H7">
        <v>1242</v>
      </c>
      <c r="I7" s="9" t="s">
        <v>1910</v>
      </c>
      <c r="J7" s="9" t="s">
        <v>1911</v>
      </c>
    </row>
    <row r="8" spans="1:10" x14ac:dyDescent="0.25">
      <c r="A8" s="9" t="s">
        <v>53</v>
      </c>
      <c r="B8" s="9" t="s">
        <v>48</v>
      </c>
      <c r="C8" s="9">
        <f>oe_adultes_202404[[#This Row],[Femmes]]+oe_adultes_202404[[#This Row],[Hommes]]</f>
        <v>2771</v>
      </c>
      <c r="D8">
        <v>642</v>
      </c>
      <c r="E8">
        <v>466</v>
      </c>
      <c r="F8">
        <v>2771</v>
      </c>
      <c r="G8">
        <v>0</v>
      </c>
      <c r="H8">
        <v>1044</v>
      </c>
      <c r="I8" s="9" t="s">
        <v>1912</v>
      </c>
      <c r="J8" s="9" t="s">
        <v>1913</v>
      </c>
    </row>
    <row r="9" spans="1:10" x14ac:dyDescent="0.25">
      <c r="A9" s="9" t="s">
        <v>54</v>
      </c>
      <c r="B9" s="9" t="s">
        <v>55</v>
      </c>
      <c r="C9" s="9">
        <f>oe_adultes_202404[[#This Row],[Femmes]]+oe_adultes_202404[[#This Row],[Hommes]]</f>
        <v>945</v>
      </c>
      <c r="D9">
        <v>114</v>
      </c>
      <c r="E9">
        <v>93</v>
      </c>
      <c r="F9">
        <v>452</v>
      </c>
      <c r="G9">
        <v>493</v>
      </c>
      <c r="H9">
        <v>945</v>
      </c>
      <c r="I9" s="9" t="s">
        <v>1914</v>
      </c>
      <c r="J9" s="9" t="s">
        <v>1915</v>
      </c>
    </row>
    <row r="10" spans="1:10" x14ac:dyDescent="0.25">
      <c r="A10" s="9" t="s">
        <v>54</v>
      </c>
      <c r="B10" s="9" t="s">
        <v>56</v>
      </c>
      <c r="C10" s="9">
        <f>oe_adultes_202404[[#This Row],[Femmes]]+oe_adultes_202404[[#This Row],[Hommes]]</f>
        <v>1341</v>
      </c>
      <c r="D10">
        <v>170</v>
      </c>
      <c r="E10">
        <v>128</v>
      </c>
      <c r="F10">
        <v>592</v>
      </c>
      <c r="G10">
        <v>749</v>
      </c>
      <c r="H10">
        <v>1341</v>
      </c>
      <c r="I10" s="9" t="s">
        <v>1916</v>
      </c>
      <c r="J10" s="9" t="s">
        <v>1917</v>
      </c>
    </row>
    <row r="11" spans="1:10" x14ac:dyDescent="0.25">
      <c r="A11" s="9" t="s">
        <v>54</v>
      </c>
      <c r="B11" s="9" t="s">
        <v>57</v>
      </c>
      <c r="C11" s="9">
        <f>oe_adultes_202404[[#This Row],[Femmes]]+oe_adultes_202404[[#This Row],[Hommes]]</f>
        <v>1119</v>
      </c>
      <c r="D11">
        <v>146</v>
      </c>
      <c r="E11">
        <v>186</v>
      </c>
      <c r="F11">
        <v>439</v>
      </c>
      <c r="G11">
        <v>680</v>
      </c>
      <c r="H11">
        <v>0</v>
      </c>
      <c r="I11" s="9" t="s">
        <v>1918</v>
      </c>
      <c r="J11" s="9" t="s">
        <v>1919</v>
      </c>
    </row>
    <row r="12" spans="1:10" x14ac:dyDescent="0.25">
      <c r="A12" s="9" t="s">
        <v>54</v>
      </c>
      <c r="B12" s="9" t="s">
        <v>58</v>
      </c>
      <c r="C12" s="9">
        <f>oe_adultes_202404[[#This Row],[Femmes]]+oe_adultes_202404[[#This Row],[Hommes]]</f>
        <v>1004</v>
      </c>
      <c r="D12">
        <v>180</v>
      </c>
      <c r="E12">
        <v>187</v>
      </c>
      <c r="F12">
        <v>387</v>
      </c>
      <c r="G12">
        <v>617</v>
      </c>
      <c r="H12">
        <v>0</v>
      </c>
      <c r="I12" s="9" t="s">
        <v>1920</v>
      </c>
      <c r="J12" s="9" t="s">
        <v>1921</v>
      </c>
    </row>
    <row r="13" spans="1:10" x14ac:dyDescent="0.25">
      <c r="A13" s="9" t="s">
        <v>54</v>
      </c>
      <c r="B13" s="9" t="s">
        <v>59</v>
      </c>
      <c r="C13" s="9">
        <f>oe_adultes_202404[[#This Row],[Femmes]]+oe_adultes_202404[[#This Row],[Hommes]]</f>
        <v>707</v>
      </c>
      <c r="D13">
        <v>169</v>
      </c>
      <c r="E13">
        <v>145</v>
      </c>
      <c r="F13">
        <v>301</v>
      </c>
      <c r="G13">
        <v>406</v>
      </c>
      <c r="H13">
        <v>0</v>
      </c>
      <c r="I13" s="9" t="s">
        <v>1922</v>
      </c>
      <c r="J13" s="9" t="s">
        <v>1923</v>
      </c>
    </row>
    <row r="14" spans="1:10" x14ac:dyDescent="0.25">
      <c r="A14" s="9" t="s">
        <v>54</v>
      </c>
      <c r="B14" s="9" t="s">
        <v>60</v>
      </c>
      <c r="C14" s="9">
        <f>oe_adultes_202404[[#This Row],[Femmes]]+oe_adultes_202404[[#This Row],[Hommes]]</f>
        <v>555</v>
      </c>
      <c r="D14">
        <v>149</v>
      </c>
      <c r="E14">
        <v>139</v>
      </c>
      <c r="F14">
        <v>231</v>
      </c>
      <c r="G14">
        <v>324</v>
      </c>
      <c r="H14">
        <v>0</v>
      </c>
      <c r="I14" s="9" t="s">
        <v>1924</v>
      </c>
      <c r="J14" s="9" t="s">
        <v>1925</v>
      </c>
    </row>
    <row r="15" spans="1:10" x14ac:dyDescent="0.25">
      <c r="A15" s="9" t="s">
        <v>54</v>
      </c>
      <c r="B15" s="9" t="s">
        <v>61</v>
      </c>
      <c r="C15" s="9">
        <f>oe_adultes_202404[[#This Row],[Femmes]]+oe_adultes_202404[[#This Row],[Hommes]]</f>
        <v>417</v>
      </c>
      <c r="D15">
        <v>107</v>
      </c>
      <c r="E15">
        <v>113</v>
      </c>
      <c r="F15">
        <v>161</v>
      </c>
      <c r="G15">
        <v>256</v>
      </c>
      <c r="H15">
        <v>0</v>
      </c>
      <c r="I15" s="9" t="s">
        <v>1926</v>
      </c>
      <c r="J15" s="9" t="s">
        <v>1927</v>
      </c>
    </row>
    <row r="16" spans="1:10" x14ac:dyDescent="0.25">
      <c r="A16" s="9" t="s">
        <v>54</v>
      </c>
      <c r="B16" s="9" t="s">
        <v>62</v>
      </c>
      <c r="C16" s="9">
        <f>oe_adultes_202404[[#This Row],[Femmes]]+oe_adultes_202404[[#This Row],[Hommes]]</f>
        <v>265</v>
      </c>
      <c r="D16">
        <v>56</v>
      </c>
      <c r="E16">
        <v>83</v>
      </c>
      <c r="F16">
        <v>102</v>
      </c>
      <c r="G16">
        <v>163</v>
      </c>
      <c r="H16">
        <v>0</v>
      </c>
      <c r="I16" s="9" t="s">
        <v>1928</v>
      </c>
      <c r="J16" s="9" t="s">
        <v>1929</v>
      </c>
    </row>
    <row r="17" spans="1:10" x14ac:dyDescent="0.25">
      <c r="A17" s="9" t="s">
        <v>54</v>
      </c>
      <c r="B17" s="9" t="s">
        <v>63</v>
      </c>
      <c r="C17" s="9">
        <f>oe_adultes_202404[[#This Row],[Femmes]]+oe_adultes_202404[[#This Row],[Hommes]]</f>
        <v>359</v>
      </c>
      <c r="D17">
        <v>79</v>
      </c>
      <c r="E17">
        <v>100</v>
      </c>
      <c r="F17">
        <v>106</v>
      </c>
      <c r="G17">
        <v>253</v>
      </c>
      <c r="H17">
        <v>0</v>
      </c>
      <c r="I17" s="9" t="s">
        <v>1930</v>
      </c>
      <c r="J17" s="9" t="s">
        <v>1931</v>
      </c>
    </row>
    <row r="18" spans="1:10" x14ac:dyDescent="0.25">
      <c r="A18" s="9" t="s">
        <v>54</v>
      </c>
      <c r="B18" s="9" t="s">
        <v>64</v>
      </c>
      <c r="C18" s="9">
        <f>oe_adultes_202404[[#This Row],[Femmes]]+oe_adultes_202404[[#This Row],[Hommes]]</f>
        <v>4558</v>
      </c>
      <c r="D18">
        <v>640</v>
      </c>
      <c r="E18">
        <v>627</v>
      </c>
      <c r="F18">
        <v>1937</v>
      </c>
      <c r="G18">
        <v>2621</v>
      </c>
      <c r="H18">
        <v>2286</v>
      </c>
      <c r="I18" s="9" t="s">
        <v>1932</v>
      </c>
      <c r="J18" s="9" t="s">
        <v>1933</v>
      </c>
    </row>
    <row r="19" spans="1:10" x14ac:dyDescent="0.25">
      <c r="A19" s="9" t="s">
        <v>54</v>
      </c>
      <c r="B19" s="9" t="s">
        <v>65</v>
      </c>
      <c r="C19" s="9">
        <f>oe_adultes_202404[[#This Row],[Femmes]]+oe_adultes_202404[[#This Row],[Hommes]]</f>
        <v>2154</v>
      </c>
      <c r="D19">
        <v>530</v>
      </c>
      <c r="E19">
        <v>547</v>
      </c>
      <c r="F19">
        <v>834</v>
      </c>
      <c r="G19">
        <v>1320</v>
      </c>
      <c r="H19">
        <v>0</v>
      </c>
      <c r="I19" s="9" t="s">
        <v>1934</v>
      </c>
      <c r="J19" s="9" t="s">
        <v>1935</v>
      </c>
    </row>
    <row r="20" spans="1:10" x14ac:dyDescent="0.25">
      <c r="A20" s="9" t="s">
        <v>66</v>
      </c>
      <c r="B20" s="9" t="s">
        <v>67</v>
      </c>
      <c r="C20" s="9">
        <f>oe_adultes_202404[[#This Row],[Femmes]]+oe_adultes_202404[[#This Row],[Hommes]]</f>
        <v>454</v>
      </c>
      <c r="D20">
        <v>186</v>
      </c>
      <c r="E20">
        <v>57</v>
      </c>
      <c r="F20">
        <v>207</v>
      </c>
      <c r="G20">
        <v>247</v>
      </c>
      <c r="H20">
        <v>194</v>
      </c>
      <c r="I20" s="9" t="s">
        <v>1936</v>
      </c>
      <c r="J20" s="9" t="s">
        <v>1937</v>
      </c>
    </row>
    <row r="21" spans="1:10" x14ac:dyDescent="0.25">
      <c r="A21" s="9" t="s">
        <v>66</v>
      </c>
      <c r="B21" s="9" t="s">
        <v>68</v>
      </c>
      <c r="C21" s="9">
        <f>oe_adultes_202404[[#This Row],[Femmes]]+oe_adultes_202404[[#This Row],[Hommes]]</f>
        <v>2198</v>
      </c>
      <c r="D21">
        <v>141</v>
      </c>
      <c r="E21">
        <v>256</v>
      </c>
      <c r="F21">
        <v>791</v>
      </c>
      <c r="G21">
        <v>1407</v>
      </c>
      <c r="H21">
        <v>1147</v>
      </c>
      <c r="I21" s="9" t="s">
        <v>1938</v>
      </c>
      <c r="J21" s="9" t="s">
        <v>1939</v>
      </c>
    </row>
    <row r="22" spans="1:10" x14ac:dyDescent="0.25">
      <c r="A22" s="9" t="s">
        <v>66</v>
      </c>
      <c r="B22" s="9" t="s">
        <v>69</v>
      </c>
      <c r="C22" s="9">
        <f>oe_adultes_202404[[#This Row],[Femmes]]+oe_adultes_202404[[#This Row],[Hommes]]</f>
        <v>1371</v>
      </c>
      <c r="D22">
        <v>147</v>
      </c>
      <c r="E22">
        <v>214</v>
      </c>
      <c r="F22">
        <v>539</v>
      </c>
      <c r="G22">
        <v>832</v>
      </c>
      <c r="H22">
        <v>338</v>
      </c>
      <c r="I22" s="9" t="s">
        <v>1940</v>
      </c>
      <c r="J22" s="9" t="s">
        <v>1941</v>
      </c>
    </row>
    <row r="23" spans="1:10" x14ac:dyDescent="0.25">
      <c r="A23" s="9" t="s">
        <v>66</v>
      </c>
      <c r="B23" s="9" t="s">
        <v>70</v>
      </c>
      <c r="C23" s="9">
        <f>oe_adultes_202404[[#This Row],[Femmes]]+oe_adultes_202404[[#This Row],[Hommes]]</f>
        <v>598</v>
      </c>
      <c r="D23">
        <v>55</v>
      </c>
      <c r="E23">
        <v>153</v>
      </c>
      <c r="F23">
        <v>260</v>
      </c>
      <c r="G23">
        <v>338</v>
      </c>
      <c r="H23">
        <v>57</v>
      </c>
      <c r="I23" s="9" t="s">
        <v>1942</v>
      </c>
      <c r="J23" s="9" t="s">
        <v>1943</v>
      </c>
    </row>
    <row r="24" spans="1:10" x14ac:dyDescent="0.25">
      <c r="A24" s="9" t="s">
        <v>66</v>
      </c>
      <c r="B24" s="9" t="s">
        <v>71</v>
      </c>
      <c r="C24" s="9">
        <f>oe_adultes_202404[[#This Row],[Femmes]]+oe_adultes_202404[[#This Row],[Hommes]]</f>
        <v>666</v>
      </c>
      <c r="D24">
        <v>189</v>
      </c>
      <c r="E24">
        <v>260</v>
      </c>
      <c r="F24">
        <v>309</v>
      </c>
      <c r="G24">
        <v>357</v>
      </c>
      <c r="H24">
        <v>22</v>
      </c>
      <c r="I24" s="9" t="s">
        <v>1944</v>
      </c>
      <c r="J24" s="9" t="s">
        <v>1945</v>
      </c>
    </row>
    <row r="25" spans="1:10" x14ac:dyDescent="0.25">
      <c r="A25" s="9" t="s">
        <v>66</v>
      </c>
      <c r="B25" s="9" t="s">
        <v>72</v>
      </c>
      <c r="C25" s="9">
        <f>oe_adultes_202404[[#This Row],[Femmes]]+oe_adultes_202404[[#This Row],[Hommes]]</f>
        <v>1425</v>
      </c>
      <c r="D25">
        <v>452</v>
      </c>
      <c r="E25">
        <v>234</v>
      </c>
      <c r="F25">
        <v>665</v>
      </c>
      <c r="G25">
        <v>760</v>
      </c>
      <c r="H25">
        <v>528</v>
      </c>
      <c r="I25" s="9" t="s">
        <v>1946</v>
      </c>
      <c r="J25" s="9" t="s">
        <v>1947</v>
      </c>
    </row>
    <row r="26" spans="1:10" x14ac:dyDescent="0.25">
      <c r="A26" s="9" t="s">
        <v>73</v>
      </c>
      <c r="B26" s="9" t="s">
        <v>74</v>
      </c>
      <c r="C26" s="9">
        <f>oe_adultes_202404[[#This Row],[Femmes]]+oe_adultes_202404[[#This Row],[Hommes]]</f>
        <v>2884</v>
      </c>
      <c r="D26">
        <v>397</v>
      </c>
      <c r="E26">
        <v>350</v>
      </c>
      <c r="F26">
        <v>1100</v>
      </c>
      <c r="G26">
        <v>1784</v>
      </c>
      <c r="H26">
        <v>1403</v>
      </c>
      <c r="I26" s="9" t="s">
        <v>722</v>
      </c>
      <c r="J26" s="9" t="s">
        <v>1948</v>
      </c>
    </row>
    <row r="27" spans="1:10" x14ac:dyDescent="0.25">
      <c r="A27" s="9" t="s">
        <v>73</v>
      </c>
      <c r="B27" s="9" t="s">
        <v>75</v>
      </c>
      <c r="C27" s="9">
        <f>oe_adultes_202404[[#This Row],[Femmes]]+oe_adultes_202404[[#This Row],[Hommes]]</f>
        <v>1075</v>
      </c>
      <c r="D27">
        <v>76</v>
      </c>
      <c r="E27">
        <v>160</v>
      </c>
      <c r="F27">
        <v>439</v>
      </c>
      <c r="G27">
        <v>636</v>
      </c>
      <c r="H27">
        <v>281</v>
      </c>
      <c r="I27" s="9" t="s">
        <v>1949</v>
      </c>
      <c r="J27" s="9" t="s">
        <v>1950</v>
      </c>
    </row>
    <row r="28" spans="1:10" x14ac:dyDescent="0.25">
      <c r="A28" s="9" t="s">
        <v>73</v>
      </c>
      <c r="B28" s="9" t="s">
        <v>76</v>
      </c>
      <c r="C28" s="9">
        <f>oe_adultes_202404[[#This Row],[Femmes]]+oe_adultes_202404[[#This Row],[Hommes]]</f>
        <v>214</v>
      </c>
      <c r="D28">
        <v>10</v>
      </c>
      <c r="E28">
        <v>49</v>
      </c>
      <c r="F28">
        <v>67</v>
      </c>
      <c r="G28">
        <v>147</v>
      </c>
      <c r="H28">
        <v>19</v>
      </c>
      <c r="I28" s="9" t="s">
        <v>1951</v>
      </c>
      <c r="J28" s="9" t="s">
        <v>1952</v>
      </c>
    </row>
    <row r="29" spans="1:10" x14ac:dyDescent="0.25">
      <c r="A29" s="9" t="s">
        <v>73</v>
      </c>
      <c r="B29" s="9" t="s">
        <v>77</v>
      </c>
      <c r="C29" s="9">
        <f>oe_adultes_202404[[#This Row],[Femmes]]+oe_adultes_202404[[#This Row],[Hommes]]</f>
        <v>4</v>
      </c>
      <c r="D29">
        <v>0</v>
      </c>
      <c r="E29">
        <v>0</v>
      </c>
      <c r="F29">
        <v>0</v>
      </c>
      <c r="G29">
        <v>4</v>
      </c>
      <c r="H29">
        <v>0</v>
      </c>
      <c r="I29" s="9" t="s">
        <v>1953</v>
      </c>
      <c r="J29" s="9" t="s">
        <v>1299</v>
      </c>
    </row>
    <row r="30" spans="1:10" x14ac:dyDescent="0.25">
      <c r="A30" s="9" t="s">
        <v>73</v>
      </c>
      <c r="B30" s="9" t="s">
        <v>78</v>
      </c>
      <c r="C30" s="9">
        <f>oe_adultes_202404[[#This Row],[Femmes]]+oe_adultes_202404[[#This Row],[Hommes]]</f>
        <v>124</v>
      </c>
      <c r="D30">
        <v>11</v>
      </c>
      <c r="E30">
        <v>36</v>
      </c>
      <c r="F30">
        <v>48</v>
      </c>
      <c r="G30">
        <v>76</v>
      </c>
      <c r="H30">
        <v>7</v>
      </c>
      <c r="I30" s="9" t="s">
        <v>1954</v>
      </c>
      <c r="J30" s="9" t="s">
        <v>1955</v>
      </c>
    </row>
    <row r="31" spans="1:10" x14ac:dyDescent="0.25">
      <c r="A31" s="9" t="s">
        <v>73</v>
      </c>
      <c r="B31" s="9" t="s">
        <v>79</v>
      </c>
      <c r="C31" s="9">
        <f>oe_adultes_202404[[#This Row],[Femmes]]+oe_adultes_202404[[#This Row],[Hommes]]</f>
        <v>98</v>
      </c>
      <c r="D31">
        <v>4</v>
      </c>
      <c r="E31">
        <v>24</v>
      </c>
      <c r="F31">
        <v>42</v>
      </c>
      <c r="G31">
        <v>56</v>
      </c>
      <c r="H31">
        <v>6</v>
      </c>
      <c r="I31" s="9" t="s">
        <v>1956</v>
      </c>
      <c r="J31" s="9" t="s">
        <v>1957</v>
      </c>
    </row>
    <row r="32" spans="1:10" x14ac:dyDescent="0.25">
      <c r="A32" s="9" t="s">
        <v>73</v>
      </c>
      <c r="B32" s="9" t="s">
        <v>80</v>
      </c>
      <c r="C32" s="9">
        <f>oe_adultes_202404[[#This Row],[Femmes]]+oe_adultes_202404[[#This Row],[Hommes]]</f>
        <v>115</v>
      </c>
      <c r="D32">
        <v>9</v>
      </c>
      <c r="E32">
        <v>30</v>
      </c>
      <c r="F32">
        <v>60</v>
      </c>
      <c r="G32">
        <v>55</v>
      </c>
      <c r="H32">
        <v>9</v>
      </c>
      <c r="I32" s="9" t="s">
        <v>1958</v>
      </c>
      <c r="J32" s="9" t="s">
        <v>1959</v>
      </c>
    </row>
    <row r="33" spans="1:10" x14ac:dyDescent="0.25">
      <c r="A33" s="9" t="s">
        <v>73</v>
      </c>
      <c r="B33" s="9" t="s">
        <v>81</v>
      </c>
      <c r="C33" s="9">
        <f>oe_adultes_202404[[#This Row],[Femmes]]+oe_adultes_202404[[#This Row],[Hommes]]</f>
        <v>60</v>
      </c>
      <c r="D33">
        <v>8</v>
      </c>
      <c r="E33">
        <v>18</v>
      </c>
      <c r="F33">
        <v>33</v>
      </c>
      <c r="G33">
        <v>27</v>
      </c>
      <c r="H33">
        <v>0</v>
      </c>
      <c r="I33" s="9" t="s">
        <v>1960</v>
      </c>
      <c r="J33" s="9" t="s">
        <v>1961</v>
      </c>
    </row>
    <row r="34" spans="1:10" x14ac:dyDescent="0.25">
      <c r="A34" s="9" t="s">
        <v>73</v>
      </c>
      <c r="B34" s="9" t="s">
        <v>82</v>
      </c>
      <c r="C34" s="9">
        <f>oe_adultes_202404[[#This Row],[Femmes]]+oe_adultes_202404[[#This Row],[Hommes]]</f>
        <v>269</v>
      </c>
      <c r="D34">
        <v>69</v>
      </c>
      <c r="E34">
        <v>105</v>
      </c>
      <c r="F34">
        <v>131</v>
      </c>
      <c r="G34">
        <v>138</v>
      </c>
      <c r="H34">
        <v>10</v>
      </c>
      <c r="I34" s="9" t="s">
        <v>1962</v>
      </c>
      <c r="J34" s="9" t="s">
        <v>1963</v>
      </c>
    </row>
    <row r="35" spans="1:10" x14ac:dyDescent="0.25">
      <c r="A35" s="9" t="s">
        <v>73</v>
      </c>
      <c r="B35" s="9" t="s">
        <v>83</v>
      </c>
      <c r="C35" s="9">
        <f>oe_adultes_202404[[#This Row],[Femmes]]+oe_adultes_202404[[#This Row],[Hommes]]</f>
        <v>89</v>
      </c>
      <c r="D35">
        <v>35</v>
      </c>
      <c r="E35">
        <v>42</v>
      </c>
      <c r="F35">
        <v>35</v>
      </c>
      <c r="G35">
        <v>54</v>
      </c>
      <c r="H35">
        <v>2</v>
      </c>
      <c r="I35" s="9" t="s">
        <v>1964</v>
      </c>
      <c r="J35" s="9" t="s">
        <v>1965</v>
      </c>
    </row>
    <row r="36" spans="1:10" x14ac:dyDescent="0.25">
      <c r="A36" s="9" t="s">
        <v>73</v>
      </c>
      <c r="B36" s="9" t="s">
        <v>84</v>
      </c>
      <c r="C36" s="9">
        <f>oe_adultes_202404[[#This Row],[Femmes]]+oe_adultes_202404[[#This Row],[Hommes]]</f>
        <v>1780</v>
      </c>
      <c r="D36">
        <v>551</v>
      </c>
      <c r="E36">
        <v>360</v>
      </c>
      <c r="F36">
        <v>816</v>
      </c>
      <c r="G36">
        <v>964</v>
      </c>
      <c r="H36">
        <v>549</v>
      </c>
      <c r="I36" s="9" t="s">
        <v>1966</v>
      </c>
      <c r="J36" s="9" t="s">
        <v>1967</v>
      </c>
    </row>
    <row r="37" spans="1:10" x14ac:dyDescent="0.25">
      <c r="A37" s="9" t="s">
        <v>85</v>
      </c>
      <c r="B37" s="9" t="s">
        <v>86</v>
      </c>
      <c r="C37" s="9">
        <f>oe_adultes_202404[[#This Row],[Femmes]]+oe_adultes_202404[[#This Row],[Hommes]]</f>
        <v>448</v>
      </c>
      <c r="D37">
        <v>87</v>
      </c>
      <c r="E37">
        <v>96</v>
      </c>
      <c r="F37">
        <v>184</v>
      </c>
      <c r="G37">
        <v>264</v>
      </c>
      <c r="H37">
        <v>132</v>
      </c>
      <c r="I37" s="9" t="s">
        <v>1968</v>
      </c>
      <c r="J37" s="9" t="s">
        <v>87</v>
      </c>
    </row>
    <row r="38" spans="1:10" x14ac:dyDescent="0.25">
      <c r="A38" s="9" t="s">
        <v>85</v>
      </c>
      <c r="B38" s="9" t="s">
        <v>191</v>
      </c>
      <c r="C38" s="9">
        <f>oe_adultes_202404[[#This Row],[Femmes]]+oe_adultes_202404[[#This Row],[Hommes]]</f>
        <v>1484</v>
      </c>
      <c r="D38">
        <v>288</v>
      </c>
      <c r="E38">
        <v>263</v>
      </c>
      <c r="F38">
        <v>586</v>
      </c>
      <c r="G38">
        <v>898</v>
      </c>
      <c r="H38">
        <v>512</v>
      </c>
      <c r="I38" s="9" t="s">
        <v>1969</v>
      </c>
      <c r="J38" s="9" t="s">
        <v>1970</v>
      </c>
    </row>
    <row r="39" spans="1:10" x14ac:dyDescent="0.25">
      <c r="A39" s="9" t="s">
        <v>85</v>
      </c>
      <c r="B39" s="9" t="s">
        <v>194</v>
      </c>
      <c r="C39" s="9">
        <f>oe_adultes_202404[[#This Row],[Femmes]]+oe_adultes_202404[[#This Row],[Hommes]]</f>
        <v>1844</v>
      </c>
      <c r="D39">
        <v>286</v>
      </c>
      <c r="E39">
        <v>304</v>
      </c>
      <c r="F39">
        <v>751</v>
      </c>
      <c r="G39">
        <v>1093</v>
      </c>
      <c r="H39">
        <v>657</v>
      </c>
      <c r="I39" s="9" t="s">
        <v>1971</v>
      </c>
      <c r="J39" s="9" t="s">
        <v>1972</v>
      </c>
    </row>
    <row r="40" spans="1:10" x14ac:dyDescent="0.25">
      <c r="A40" s="9" t="s">
        <v>85</v>
      </c>
      <c r="B40" s="9" t="s">
        <v>197</v>
      </c>
      <c r="C40" s="9">
        <f>oe_adultes_202404[[#This Row],[Femmes]]+oe_adultes_202404[[#This Row],[Hommes]]</f>
        <v>1221</v>
      </c>
      <c r="D40">
        <v>231</v>
      </c>
      <c r="E40">
        <v>200</v>
      </c>
      <c r="F40">
        <v>511</v>
      </c>
      <c r="G40">
        <v>710</v>
      </c>
      <c r="H40">
        <v>453</v>
      </c>
      <c r="I40" s="9" t="s">
        <v>1973</v>
      </c>
      <c r="J40" s="9" t="s">
        <v>1974</v>
      </c>
    </row>
    <row r="41" spans="1:10" x14ac:dyDescent="0.25">
      <c r="A41" s="9" t="s">
        <v>85</v>
      </c>
      <c r="B41" s="9" t="s">
        <v>200</v>
      </c>
      <c r="C41" s="9">
        <f>oe_adultes_202404[[#This Row],[Femmes]]+oe_adultes_202404[[#This Row],[Hommes]]</f>
        <v>765</v>
      </c>
      <c r="D41">
        <v>119</v>
      </c>
      <c r="E41">
        <v>141</v>
      </c>
      <c r="F41">
        <v>326</v>
      </c>
      <c r="G41">
        <v>439</v>
      </c>
      <c r="H41">
        <v>266</v>
      </c>
      <c r="I41" s="9" t="s">
        <v>1975</v>
      </c>
      <c r="J41" s="9" t="s">
        <v>1976</v>
      </c>
    </row>
    <row r="42" spans="1:10" x14ac:dyDescent="0.25">
      <c r="A42" s="9" t="s">
        <v>85</v>
      </c>
      <c r="B42" s="9" t="s">
        <v>203</v>
      </c>
      <c r="C42" s="9">
        <f>oe_adultes_202404[[#This Row],[Femmes]]+oe_adultes_202404[[#This Row],[Hommes]]</f>
        <v>950</v>
      </c>
      <c r="D42">
        <v>159</v>
      </c>
      <c r="E42">
        <v>170</v>
      </c>
      <c r="F42">
        <v>413</v>
      </c>
      <c r="G42">
        <v>537</v>
      </c>
      <c r="H42">
        <v>266</v>
      </c>
      <c r="I42" s="9" t="s">
        <v>1977</v>
      </c>
      <c r="J42" s="9" t="s">
        <v>1978</v>
      </c>
    </row>
    <row r="43" spans="1:10" x14ac:dyDescent="0.25">
      <c r="A43" s="9" t="s">
        <v>206</v>
      </c>
      <c r="B43" s="9" t="s">
        <v>207</v>
      </c>
      <c r="C43" s="9">
        <f>oe_adultes_202404[[#This Row],[Femmes]]+oe_adultes_202404[[#This Row],[Hommes]]</f>
        <v>6455</v>
      </c>
      <c r="D43">
        <v>1084</v>
      </c>
      <c r="E43">
        <v>1093</v>
      </c>
      <c r="F43">
        <v>2625</v>
      </c>
      <c r="G43">
        <v>3830</v>
      </c>
      <c r="H43">
        <v>2256</v>
      </c>
      <c r="I43" s="9" t="s">
        <v>1979</v>
      </c>
      <c r="J43" s="9" t="s">
        <v>1980</v>
      </c>
    </row>
    <row r="44" spans="1:10" x14ac:dyDescent="0.25">
      <c r="A44" s="9" t="s">
        <v>206</v>
      </c>
      <c r="B44" s="9" t="s">
        <v>210</v>
      </c>
      <c r="C44" s="9">
        <f>oe_adultes_202404[[#This Row],[Femmes]]+oe_adultes_202404[[#This Row],[Hommes]]</f>
        <v>257</v>
      </c>
      <c r="D44">
        <v>86</v>
      </c>
      <c r="E44">
        <v>81</v>
      </c>
      <c r="F44">
        <v>146</v>
      </c>
      <c r="G44">
        <v>111</v>
      </c>
      <c r="H44">
        <v>30</v>
      </c>
      <c r="I44" s="9" t="s">
        <v>1981</v>
      </c>
      <c r="J44" s="9" t="s">
        <v>1982</v>
      </c>
    </row>
    <row r="45" spans="1:10" x14ac:dyDescent="0.25">
      <c r="A45" s="9" t="s">
        <v>8</v>
      </c>
      <c r="B45" s="9" t="s">
        <v>9</v>
      </c>
      <c r="C45" s="9">
        <f>oe_adultes_202404[[#This Row],[Femmes]]+oe_adultes_202404[[#This Row],[Hommes]]</f>
        <v>104</v>
      </c>
      <c r="D45">
        <v>10</v>
      </c>
      <c r="E45">
        <v>5</v>
      </c>
      <c r="F45">
        <v>41</v>
      </c>
      <c r="G45">
        <v>63</v>
      </c>
      <c r="H45">
        <v>50</v>
      </c>
      <c r="I45" s="9" t="s">
        <v>1983</v>
      </c>
      <c r="J45" s="9" t="s">
        <v>1984</v>
      </c>
    </row>
    <row r="46" spans="1:10" x14ac:dyDescent="0.25">
      <c r="A46" s="9" t="s">
        <v>8</v>
      </c>
      <c r="B46" s="9" t="s">
        <v>10</v>
      </c>
      <c r="C46" s="9">
        <f>oe_adultes_202404[[#This Row],[Femmes]]+oe_adultes_202404[[#This Row],[Hommes]]</f>
        <v>191</v>
      </c>
      <c r="D46">
        <v>3</v>
      </c>
      <c r="E46">
        <v>5</v>
      </c>
      <c r="F46">
        <v>82</v>
      </c>
      <c r="G46">
        <v>109</v>
      </c>
      <c r="H46">
        <v>97</v>
      </c>
      <c r="I46" s="9" t="s">
        <v>1985</v>
      </c>
      <c r="J46" s="9" t="s">
        <v>1986</v>
      </c>
    </row>
    <row r="47" spans="1:10" x14ac:dyDescent="0.25">
      <c r="A47" s="9" t="s">
        <v>8</v>
      </c>
      <c r="B47" s="9" t="s">
        <v>11</v>
      </c>
      <c r="C47" s="9">
        <f>oe_adultes_202404[[#This Row],[Femmes]]+oe_adultes_202404[[#This Row],[Hommes]]</f>
        <v>544</v>
      </c>
      <c r="D47">
        <v>147</v>
      </c>
      <c r="E47">
        <v>76</v>
      </c>
      <c r="F47">
        <v>244</v>
      </c>
      <c r="G47">
        <v>300</v>
      </c>
      <c r="H47">
        <v>179</v>
      </c>
      <c r="I47" s="9" t="s">
        <v>1987</v>
      </c>
      <c r="J47" s="9" t="s">
        <v>1988</v>
      </c>
    </row>
    <row r="48" spans="1:10" x14ac:dyDescent="0.25">
      <c r="A48" s="9" t="s">
        <v>8</v>
      </c>
      <c r="B48" s="9" t="s">
        <v>12</v>
      </c>
      <c r="C48" s="9">
        <f>oe_adultes_202404[[#This Row],[Femmes]]+oe_adultes_202404[[#This Row],[Hommes]]</f>
        <v>253</v>
      </c>
      <c r="D48">
        <v>47</v>
      </c>
      <c r="E48">
        <v>11</v>
      </c>
      <c r="F48">
        <v>108</v>
      </c>
      <c r="G48">
        <v>145</v>
      </c>
      <c r="H48">
        <v>128</v>
      </c>
      <c r="I48" s="9" t="s">
        <v>1989</v>
      </c>
      <c r="J48" s="9" t="s">
        <v>1990</v>
      </c>
    </row>
    <row r="49" spans="1:10" x14ac:dyDescent="0.25">
      <c r="A49" s="9" t="s">
        <v>8</v>
      </c>
      <c r="B49" s="9" t="s">
        <v>13</v>
      </c>
      <c r="C49" s="9">
        <f>oe_adultes_202404[[#This Row],[Femmes]]+oe_adultes_202404[[#This Row],[Hommes]]</f>
        <v>444</v>
      </c>
      <c r="D49">
        <v>99</v>
      </c>
      <c r="E49">
        <v>42</v>
      </c>
      <c r="F49">
        <v>169</v>
      </c>
      <c r="G49">
        <v>275</v>
      </c>
      <c r="H49">
        <v>193</v>
      </c>
      <c r="I49" s="9" t="s">
        <v>1991</v>
      </c>
      <c r="J49" s="9" t="s">
        <v>1992</v>
      </c>
    </row>
    <row r="50" spans="1:10" x14ac:dyDescent="0.25">
      <c r="A50" s="9" t="s">
        <v>8</v>
      </c>
      <c r="B50" s="9" t="s">
        <v>14</v>
      </c>
      <c r="C50" s="9">
        <f>oe_adultes_202404[[#This Row],[Femmes]]+oe_adultes_202404[[#This Row],[Hommes]]</f>
        <v>2089</v>
      </c>
      <c r="D50">
        <v>375</v>
      </c>
      <c r="E50">
        <v>727</v>
      </c>
      <c r="F50">
        <v>862</v>
      </c>
      <c r="G50">
        <v>1227</v>
      </c>
      <c r="H50">
        <v>578</v>
      </c>
      <c r="I50" s="9" t="s">
        <v>1993</v>
      </c>
      <c r="J50" s="9" t="s">
        <v>1994</v>
      </c>
    </row>
    <row r="51" spans="1:10" x14ac:dyDescent="0.25">
      <c r="A51" s="9" t="s">
        <v>8</v>
      </c>
      <c r="B51" s="9" t="s">
        <v>15</v>
      </c>
      <c r="C51" s="9">
        <f>oe_adultes_202404[[#This Row],[Femmes]]+oe_adultes_202404[[#This Row],[Hommes]]</f>
        <v>475</v>
      </c>
      <c r="D51">
        <v>92</v>
      </c>
      <c r="E51">
        <v>57</v>
      </c>
      <c r="F51">
        <v>187</v>
      </c>
      <c r="G51">
        <v>288</v>
      </c>
      <c r="H51">
        <v>133</v>
      </c>
      <c r="I51" s="9" t="s">
        <v>1995</v>
      </c>
      <c r="J51" s="9" t="s">
        <v>1996</v>
      </c>
    </row>
    <row r="52" spans="1:10" x14ac:dyDescent="0.25">
      <c r="A52" s="9" t="s">
        <v>8</v>
      </c>
      <c r="B52" s="9" t="s">
        <v>16</v>
      </c>
      <c r="C52" s="9">
        <f>oe_adultes_202404[[#This Row],[Femmes]]+oe_adultes_202404[[#This Row],[Hommes]]</f>
        <v>78</v>
      </c>
      <c r="D52">
        <v>0</v>
      </c>
      <c r="E52">
        <v>2</v>
      </c>
      <c r="F52">
        <v>35</v>
      </c>
      <c r="G52">
        <v>43</v>
      </c>
      <c r="H52">
        <v>32</v>
      </c>
      <c r="I52" s="9" t="s">
        <v>1997</v>
      </c>
      <c r="J52" s="9" t="s">
        <v>1998</v>
      </c>
    </row>
    <row r="53" spans="1:10" x14ac:dyDescent="0.25">
      <c r="A53" s="9" t="s">
        <v>8</v>
      </c>
      <c r="B53" s="9" t="s">
        <v>17</v>
      </c>
      <c r="C53" s="9">
        <f>oe_adultes_202404[[#This Row],[Femmes]]+oe_adultes_202404[[#This Row],[Hommes]]</f>
        <v>49</v>
      </c>
      <c r="D53">
        <v>0</v>
      </c>
      <c r="E53">
        <v>1</v>
      </c>
      <c r="F53">
        <v>26</v>
      </c>
      <c r="G53">
        <v>23</v>
      </c>
      <c r="H53">
        <v>24</v>
      </c>
      <c r="I53" s="9" t="s">
        <v>1999</v>
      </c>
      <c r="J53" s="9" t="s">
        <v>2000</v>
      </c>
    </row>
    <row r="54" spans="1:10" x14ac:dyDescent="0.25">
      <c r="A54" s="9" t="s">
        <v>8</v>
      </c>
      <c r="B54" s="9" t="s">
        <v>18</v>
      </c>
      <c r="C54" s="9">
        <f>oe_adultes_202404[[#This Row],[Femmes]]+oe_adultes_202404[[#This Row],[Hommes]]</f>
        <v>19</v>
      </c>
      <c r="D54">
        <v>0</v>
      </c>
      <c r="E54">
        <v>0</v>
      </c>
      <c r="F54">
        <v>6</v>
      </c>
      <c r="G54">
        <v>13</v>
      </c>
      <c r="H54">
        <v>12</v>
      </c>
      <c r="I54" s="9" t="s">
        <v>2001</v>
      </c>
      <c r="J54" s="9" t="s">
        <v>2002</v>
      </c>
    </row>
    <row r="55" spans="1:10" x14ac:dyDescent="0.25">
      <c r="A55" s="9" t="s">
        <v>8</v>
      </c>
      <c r="B55" s="9" t="s">
        <v>19</v>
      </c>
      <c r="C55" s="9">
        <f>oe_adultes_202404[[#This Row],[Femmes]]+oe_adultes_202404[[#This Row],[Hommes]]</f>
        <v>74</v>
      </c>
      <c r="D55">
        <v>0</v>
      </c>
      <c r="E55">
        <v>0</v>
      </c>
      <c r="F55">
        <v>33</v>
      </c>
      <c r="G55">
        <v>41</v>
      </c>
      <c r="H55">
        <v>33</v>
      </c>
      <c r="I55" s="9" t="s">
        <v>2003</v>
      </c>
      <c r="J55" s="9" t="s">
        <v>2004</v>
      </c>
    </row>
    <row r="56" spans="1:10" x14ac:dyDescent="0.25">
      <c r="A56" s="9" t="s">
        <v>8</v>
      </c>
      <c r="B56" s="9" t="s">
        <v>20</v>
      </c>
      <c r="C56" s="9">
        <f>oe_adultes_202404[[#This Row],[Femmes]]+oe_adultes_202404[[#This Row],[Hommes]]</f>
        <v>229</v>
      </c>
      <c r="D56">
        <v>9</v>
      </c>
      <c r="E56">
        <v>3</v>
      </c>
      <c r="F56">
        <v>81</v>
      </c>
      <c r="G56">
        <v>148</v>
      </c>
      <c r="H56">
        <v>79</v>
      </c>
      <c r="I56" s="9" t="s">
        <v>2005</v>
      </c>
      <c r="J56" s="9" t="s">
        <v>2006</v>
      </c>
    </row>
    <row r="57" spans="1:10" x14ac:dyDescent="0.25">
      <c r="A57" s="9" t="s">
        <v>8</v>
      </c>
      <c r="B57" s="9" t="s">
        <v>21</v>
      </c>
      <c r="C57" s="9">
        <f>oe_adultes_202404[[#This Row],[Femmes]]+oe_adultes_202404[[#This Row],[Hommes]]</f>
        <v>359</v>
      </c>
      <c r="D57">
        <v>98</v>
      </c>
      <c r="E57">
        <v>91</v>
      </c>
      <c r="F57">
        <v>145</v>
      </c>
      <c r="G57">
        <v>214</v>
      </c>
      <c r="H57">
        <v>87</v>
      </c>
      <c r="I57" s="9" t="s">
        <v>2007</v>
      </c>
      <c r="J57" s="9" t="s">
        <v>2008</v>
      </c>
    </row>
    <row r="58" spans="1:10" x14ac:dyDescent="0.25">
      <c r="A58" s="9" t="s">
        <v>8</v>
      </c>
      <c r="B58" s="9" t="s">
        <v>22</v>
      </c>
      <c r="C58" s="9">
        <f>oe_adultes_202404[[#This Row],[Femmes]]+oe_adultes_202404[[#This Row],[Hommes]]</f>
        <v>372</v>
      </c>
      <c r="D58">
        <v>34</v>
      </c>
      <c r="E58">
        <v>24</v>
      </c>
      <c r="F58">
        <v>142</v>
      </c>
      <c r="G58">
        <v>230</v>
      </c>
      <c r="H58">
        <v>161</v>
      </c>
      <c r="I58" s="9" t="s">
        <v>2009</v>
      </c>
      <c r="J58" s="9" t="s">
        <v>2010</v>
      </c>
    </row>
    <row r="59" spans="1:10" x14ac:dyDescent="0.25">
      <c r="A59" s="9" t="s">
        <v>8</v>
      </c>
      <c r="B59" s="9" t="s">
        <v>23</v>
      </c>
      <c r="C59" s="9">
        <f>oe_adultes_202404[[#This Row],[Femmes]]+oe_adultes_202404[[#This Row],[Hommes]]</f>
        <v>351</v>
      </c>
      <c r="D59">
        <v>21</v>
      </c>
      <c r="E59">
        <v>21</v>
      </c>
      <c r="F59">
        <v>152</v>
      </c>
      <c r="G59">
        <v>199</v>
      </c>
      <c r="H59">
        <v>114</v>
      </c>
      <c r="I59" s="9" t="s">
        <v>2011</v>
      </c>
      <c r="J59" s="9" t="s">
        <v>2012</v>
      </c>
    </row>
    <row r="60" spans="1:10" x14ac:dyDescent="0.25">
      <c r="A60" s="9" t="s">
        <v>8</v>
      </c>
      <c r="B60" s="9" t="s">
        <v>24</v>
      </c>
      <c r="C60" s="9">
        <f>oe_adultes_202404[[#This Row],[Femmes]]+oe_adultes_202404[[#This Row],[Hommes]]</f>
        <v>830</v>
      </c>
      <c r="D60">
        <v>172</v>
      </c>
      <c r="E60">
        <v>101</v>
      </c>
      <c r="F60">
        <v>352</v>
      </c>
      <c r="G60">
        <v>478</v>
      </c>
      <c r="H60">
        <v>267</v>
      </c>
      <c r="I60" s="9" t="s">
        <v>2013</v>
      </c>
      <c r="J60" s="9" t="s">
        <v>2014</v>
      </c>
    </row>
    <row r="61" spans="1:10" x14ac:dyDescent="0.25">
      <c r="A61" s="9" t="s">
        <v>8</v>
      </c>
      <c r="B61" s="9" t="s">
        <v>25</v>
      </c>
      <c r="C61" s="9">
        <f>oe_adultes_202404[[#This Row],[Femmes]]+oe_adultes_202404[[#This Row],[Hommes]]</f>
        <v>250</v>
      </c>
      <c r="D61">
        <v>63</v>
      </c>
      <c r="E61">
        <v>8</v>
      </c>
      <c r="F61">
        <v>106</v>
      </c>
      <c r="G61">
        <v>144</v>
      </c>
      <c r="H61">
        <v>119</v>
      </c>
      <c r="I61" s="9" t="s">
        <v>2015</v>
      </c>
      <c r="J61" s="9" t="s">
        <v>2016</v>
      </c>
    </row>
    <row r="62" spans="1:10" x14ac:dyDescent="0.25">
      <c r="A62" s="9" t="s">
        <v>8</v>
      </c>
      <c r="B62" s="9" t="s">
        <v>26</v>
      </c>
      <c r="C62" s="9">
        <f>oe_adultes_202404[[#This Row],[Femmes]]+oe_adultes_202404[[#This Row],[Hommes]]</f>
        <v>1</v>
      </c>
      <c r="D62">
        <v>0</v>
      </c>
      <c r="E62">
        <v>0</v>
      </c>
      <c r="F62">
        <v>0</v>
      </c>
      <c r="G62">
        <v>1</v>
      </c>
      <c r="H62">
        <v>0</v>
      </c>
      <c r="I62" s="9" t="s">
        <v>1665</v>
      </c>
      <c r="J62" s="9" t="s">
        <v>2017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3D784-B15A-4493-9DBB-12E8A8A8BD5F}">
  <dimension ref="A1:J62"/>
  <sheetViews>
    <sheetView workbookViewId="0"/>
  </sheetViews>
  <sheetFormatPr baseColWidth="10" defaultRowHeight="15" x14ac:dyDescent="0.25"/>
  <cols>
    <col min="1" max="1" width="24.5703125" bestFit="1" customWidth="1"/>
    <col min="2" max="2" width="32.28515625" bestFit="1" customWidth="1"/>
    <col min="3" max="3" width="32.28515625" customWidth="1"/>
    <col min="4" max="4" width="19.140625" bestFit="1" customWidth="1"/>
    <col min="5" max="5" width="20.140625" bestFit="1" customWidth="1"/>
    <col min="6" max="6" width="11" bestFit="1" customWidth="1"/>
    <col min="8" max="8" width="17.85546875" bestFit="1" customWidth="1"/>
    <col min="9" max="9" width="13.5703125" bestFit="1" customWidth="1"/>
    <col min="10" max="10" width="24.85546875" bestFit="1" customWidth="1"/>
  </cols>
  <sheetData>
    <row r="1" spans="1:10" x14ac:dyDescent="0.25">
      <c r="A1" t="s">
        <v>5</v>
      </c>
      <c r="B1" t="s">
        <v>6</v>
      </c>
      <c r="C1" t="s">
        <v>1550</v>
      </c>
      <c r="D1" t="s">
        <v>116</v>
      </c>
      <c r="E1" t="s">
        <v>117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</row>
    <row r="2" spans="1:10" x14ac:dyDescent="0.25">
      <c r="A2" s="9" t="s">
        <v>7</v>
      </c>
      <c r="B2" s="9" t="s">
        <v>1</v>
      </c>
      <c r="C2" s="9">
        <f>oe_adultes_202403[[#This Row],[Femmes]]+oe_adultes_202403[[#This Row],[Hommes]]</f>
        <v>5106</v>
      </c>
      <c r="D2">
        <v>548</v>
      </c>
      <c r="E2">
        <v>796</v>
      </c>
      <c r="F2">
        <v>1781</v>
      </c>
      <c r="G2">
        <v>3325</v>
      </c>
      <c r="H2">
        <v>2042</v>
      </c>
      <c r="I2" s="9" t="s">
        <v>1784</v>
      </c>
      <c r="J2" s="9" t="s">
        <v>1785</v>
      </c>
    </row>
    <row r="3" spans="1:10" x14ac:dyDescent="0.25">
      <c r="A3" s="9" t="s">
        <v>7</v>
      </c>
      <c r="B3" s="9" t="s">
        <v>2</v>
      </c>
      <c r="C3" s="9">
        <f>oe_adultes_202403[[#This Row],[Femmes]]+oe_adultes_202403[[#This Row],[Hommes]]</f>
        <v>248</v>
      </c>
      <c r="D3">
        <v>80</v>
      </c>
      <c r="E3">
        <v>57</v>
      </c>
      <c r="F3">
        <v>122</v>
      </c>
      <c r="G3">
        <v>126</v>
      </c>
      <c r="H3">
        <v>49</v>
      </c>
      <c r="I3" s="9" t="s">
        <v>1786</v>
      </c>
      <c r="J3" s="9" t="s">
        <v>1787</v>
      </c>
    </row>
    <row r="4" spans="1:10" x14ac:dyDescent="0.25">
      <c r="A4" s="9" t="s">
        <v>7</v>
      </c>
      <c r="B4" s="9" t="s">
        <v>3</v>
      </c>
      <c r="C4" s="9">
        <f>oe_adultes_202403[[#This Row],[Femmes]]+oe_adultes_202403[[#This Row],[Hommes]]</f>
        <v>601</v>
      </c>
      <c r="D4">
        <v>164</v>
      </c>
      <c r="E4">
        <v>119</v>
      </c>
      <c r="F4">
        <v>511</v>
      </c>
      <c r="G4">
        <v>90</v>
      </c>
      <c r="H4">
        <v>77</v>
      </c>
      <c r="I4" s="9" t="s">
        <v>1788</v>
      </c>
      <c r="J4" s="9" t="s">
        <v>1789</v>
      </c>
    </row>
    <row r="5" spans="1:10" x14ac:dyDescent="0.25">
      <c r="A5" s="9" t="s">
        <v>7</v>
      </c>
      <c r="B5" s="9" t="s">
        <v>4</v>
      </c>
      <c r="C5" s="9">
        <f>oe_adultes_202403[[#This Row],[Femmes]]+oe_adultes_202403[[#This Row],[Hommes]]</f>
        <v>614</v>
      </c>
      <c r="D5">
        <v>341</v>
      </c>
      <c r="E5">
        <v>134</v>
      </c>
      <c r="F5">
        <v>309</v>
      </c>
      <c r="G5">
        <v>305</v>
      </c>
      <c r="H5">
        <v>59</v>
      </c>
      <c r="I5" s="9" t="s">
        <v>1790</v>
      </c>
      <c r="J5" s="9" t="s">
        <v>1791</v>
      </c>
    </row>
    <row r="6" spans="1:10" x14ac:dyDescent="0.25">
      <c r="A6" s="9" t="s">
        <v>7</v>
      </c>
      <c r="B6" s="9" t="s">
        <v>118</v>
      </c>
      <c r="C6" s="9">
        <f>oe_adultes_202403[[#This Row],[Femmes]]+oe_adultes_202403[[#This Row],[Hommes]]</f>
        <v>18</v>
      </c>
      <c r="D6">
        <v>12</v>
      </c>
      <c r="E6">
        <v>2</v>
      </c>
      <c r="F6">
        <v>11</v>
      </c>
      <c r="G6">
        <v>7</v>
      </c>
      <c r="H6">
        <v>2</v>
      </c>
      <c r="I6" s="9" t="s">
        <v>1792</v>
      </c>
      <c r="J6" s="9" t="s">
        <v>1793</v>
      </c>
    </row>
    <row r="7" spans="1:10" x14ac:dyDescent="0.25">
      <c r="A7" s="9" t="s">
        <v>53</v>
      </c>
      <c r="B7" s="9" t="s">
        <v>49</v>
      </c>
      <c r="C7" s="9">
        <f>oe_adultes_202403[[#This Row],[Femmes]]+oe_adultes_202403[[#This Row],[Hommes]]</f>
        <v>3853</v>
      </c>
      <c r="D7">
        <v>516</v>
      </c>
      <c r="E7">
        <v>670</v>
      </c>
      <c r="F7">
        <v>0</v>
      </c>
      <c r="G7">
        <v>3853</v>
      </c>
      <c r="H7">
        <v>1205</v>
      </c>
      <c r="I7" s="9" t="s">
        <v>1794</v>
      </c>
      <c r="J7" s="9" t="s">
        <v>1795</v>
      </c>
    </row>
    <row r="8" spans="1:10" x14ac:dyDescent="0.25">
      <c r="A8" s="9" t="s">
        <v>53</v>
      </c>
      <c r="B8" s="9" t="s">
        <v>48</v>
      </c>
      <c r="C8" s="9">
        <f>oe_adultes_202403[[#This Row],[Femmes]]+oe_adultes_202403[[#This Row],[Hommes]]</f>
        <v>2734</v>
      </c>
      <c r="D8">
        <v>629</v>
      </c>
      <c r="E8">
        <v>438</v>
      </c>
      <c r="F8">
        <v>2734</v>
      </c>
      <c r="G8">
        <v>0</v>
      </c>
      <c r="H8">
        <v>1024</v>
      </c>
      <c r="I8" s="9" t="s">
        <v>1796</v>
      </c>
      <c r="J8" s="9" t="s">
        <v>1797</v>
      </c>
    </row>
    <row r="9" spans="1:10" x14ac:dyDescent="0.25">
      <c r="A9" s="9" t="s">
        <v>54</v>
      </c>
      <c r="B9" s="9" t="s">
        <v>55</v>
      </c>
      <c r="C9" s="9">
        <f>oe_adultes_202403[[#This Row],[Femmes]]+oe_adultes_202403[[#This Row],[Hommes]]</f>
        <v>930</v>
      </c>
      <c r="D9">
        <v>115</v>
      </c>
      <c r="E9">
        <v>85</v>
      </c>
      <c r="F9">
        <v>450</v>
      </c>
      <c r="G9">
        <v>480</v>
      </c>
      <c r="H9">
        <v>930</v>
      </c>
      <c r="I9" s="9" t="s">
        <v>1798</v>
      </c>
      <c r="J9" s="9" t="s">
        <v>1799</v>
      </c>
    </row>
    <row r="10" spans="1:10" x14ac:dyDescent="0.25">
      <c r="A10" s="9" t="s">
        <v>54</v>
      </c>
      <c r="B10" s="9" t="s">
        <v>56</v>
      </c>
      <c r="C10" s="9">
        <f>oe_adultes_202403[[#This Row],[Femmes]]+oe_adultes_202403[[#This Row],[Hommes]]</f>
        <v>1299</v>
      </c>
      <c r="D10">
        <v>165</v>
      </c>
      <c r="E10">
        <v>115</v>
      </c>
      <c r="F10">
        <v>574</v>
      </c>
      <c r="G10">
        <v>725</v>
      </c>
      <c r="H10">
        <v>1299</v>
      </c>
      <c r="I10" s="9" t="s">
        <v>1800</v>
      </c>
      <c r="J10" s="9" t="s">
        <v>1801</v>
      </c>
    </row>
    <row r="11" spans="1:10" x14ac:dyDescent="0.25">
      <c r="A11" s="9" t="s">
        <v>54</v>
      </c>
      <c r="B11" s="9" t="s">
        <v>57</v>
      </c>
      <c r="C11" s="9">
        <f>oe_adultes_202403[[#This Row],[Femmes]]+oe_adultes_202403[[#This Row],[Hommes]]</f>
        <v>1095</v>
      </c>
      <c r="D11">
        <v>151</v>
      </c>
      <c r="E11">
        <v>166</v>
      </c>
      <c r="F11">
        <v>424</v>
      </c>
      <c r="G11">
        <v>671</v>
      </c>
      <c r="H11">
        <v>0</v>
      </c>
      <c r="I11" s="9" t="s">
        <v>1802</v>
      </c>
      <c r="J11" s="9" t="s">
        <v>1803</v>
      </c>
    </row>
    <row r="12" spans="1:10" x14ac:dyDescent="0.25">
      <c r="A12" s="9" t="s">
        <v>54</v>
      </c>
      <c r="B12" s="9" t="s">
        <v>58</v>
      </c>
      <c r="C12" s="9">
        <f>oe_adultes_202403[[#This Row],[Femmes]]+oe_adultes_202403[[#This Row],[Hommes]]</f>
        <v>999</v>
      </c>
      <c r="D12">
        <v>166</v>
      </c>
      <c r="E12">
        <v>183</v>
      </c>
      <c r="F12">
        <v>396</v>
      </c>
      <c r="G12">
        <v>603</v>
      </c>
      <c r="H12">
        <v>0</v>
      </c>
      <c r="I12" s="9" t="s">
        <v>1804</v>
      </c>
      <c r="J12" s="9" t="s">
        <v>1805</v>
      </c>
    </row>
    <row r="13" spans="1:10" x14ac:dyDescent="0.25">
      <c r="A13" s="9" t="s">
        <v>54</v>
      </c>
      <c r="B13" s="9" t="s">
        <v>59</v>
      </c>
      <c r="C13" s="9">
        <f>oe_adultes_202403[[#This Row],[Femmes]]+oe_adultes_202403[[#This Row],[Hommes]]</f>
        <v>708</v>
      </c>
      <c r="D13">
        <v>164</v>
      </c>
      <c r="E13">
        <v>146</v>
      </c>
      <c r="F13">
        <v>296</v>
      </c>
      <c r="G13">
        <v>412</v>
      </c>
      <c r="H13">
        <v>0</v>
      </c>
      <c r="I13" s="9" t="s">
        <v>1806</v>
      </c>
      <c r="J13" s="9" t="s">
        <v>1807</v>
      </c>
    </row>
    <row r="14" spans="1:10" x14ac:dyDescent="0.25">
      <c r="A14" s="9" t="s">
        <v>54</v>
      </c>
      <c r="B14" s="9" t="s">
        <v>60</v>
      </c>
      <c r="C14" s="9">
        <f>oe_adultes_202403[[#This Row],[Femmes]]+oe_adultes_202403[[#This Row],[Hommes]]</f>
        <v>534</v>
      </c>
      <c r="D14">
        <v>134</v>
      </c>
      <c r="E14">
        <v>131</v>
      </c>
      <c r="F14">
        <v>222</v>
      </c>
      <c r="G14">
        <v>312</v>
      </c>
      <c r="H14">
        <v>0</v>
      </c>
      <c r="I14" s="9" t="s">
        <v>1808</v>
      </c>
      <c r="J14" s="9" t="s">
        <v>1809</v>
      </c>
    </row>
    <row r="15" spans="1:10" x14ac:dyDescent="0.25">
      <c r="A15" s="9" t="s">
        <v>54</v>
      </c>
      <c r="B15" s="9" t="s">
        <v>61</v>
      </c>
      <c r="C15" s="9">
        <f>oe_adultes_202403[[#This Row],[Femmes]]+oe_adultes_202403[[#This Row],[Hommes]]</f>
        <v>406</v>
      </c>
      <c r="D15">
        <v>107</v>
      </c>
      <c r="E15">
        <v>110</v>
      </c>
      <c r="F15">
        <v>161</v>
      </c>
      <c r="G15">
        <v>245</v>
      </c>
      <c r="H15">
        <v>0</v>
      </c>
      <c r="I15" s="9" t="s">
        <v>1810</v>
      </c>
      <c r="J15" s="9" t="s">
        <v>1811</v>
      </c>
    </row>
    <row r="16" spans="1:10" x14ac:dyDescent="0.25">
      <c r="A16" s="9" t="s">
        <v>54</v>
      </c>
      <c r="B16" s="9" t="s">
        <v>62</v>
      </c>
      <c r="C16" s="9">
        <f>oe_adultes_202403[[#This Row],[Femmes]]+oe_adultes_202403[[#This Row],[Hommes]]</f>
        <v>267</v>
      </c>
      <c r="D16">
        <v>63</v>
      </c>
      <c r="E16">
        <v>75</v>
      </c>
      <c r="F16">
        <v>105</v>
      </c>
      <c r="G16">
        <v>162</v>
      </c>
      <c r="H16">
        <v>0</v>
      </c>
      <c r="I16" s="9" t="s">
        <v>1812</v>
      </c>
      <c r="J16" s="9" t="s">
        <v>1813</v>
      </c>
    </row>
    <row r="17" spans="1:10" x14ac:dyDescent="0.25">
      <c r="A17" s="9" t="s">
        <v>54</v>
      </c>
      <c r="B17" s="9" t="s">
        <v>63</v>
      </c>
      <c r="C17" s="9">
        <f>oe_adultes_202403[[#This Row],[Femmes]]+oe_adultes_202403[[#This Row],[Hommes]]</f>
        <v>349</v>
      </c>
      <c r="D17">
        <v>80</v>
      </c>
      <c r="E17">
        <v>97</v>
      </c>
      <c r="F17">
        <v>106</v>
      </c>
      <c r="G17">
        <v>243</v>
      </c>
      <c r="H17">
        <v>0</v>
      </c>
      <c r="I17" s="9" t="s">
        <v>1814</v>
      </c>
      <c r="J17" s="9" t="s">
        <v>1815</v>
      </c>
    </row>
    <row r="18" spans="1:10" x14ac:dyDescent="0.25">
      <c r="A18" s="9" t="s">
        <v>54</v>
      </c>
      <c r="B18" s="9" t="s">
        <v>64</v>
      </c>
      <c r="C18" s="9">
        <f>oe_adultes_202403[[#This Row],[Femmes]]+oe_adultes_202403[[#This Row],[Hommes]]</f>
        <v>4473</v>
      </c>
      <c r="D18">
        <v>629</v>
      </c>
      <c r="E18">
        <v>582</v>
      </c>
      <c r="F18">
        <v>1911</v>
      </c>
      <c r="G18">
        <v>2562</v>
      </c>
      <c r="H18">
        <v>2229</v>
      </c>
      <c r="I18" s="9" t="s">
        <v>1816</v>
      </c>
      <c r="J18" s="9" t="s">
        <v>1817</v>
      </c>
    </row>
    <row r="19" spans="1:10" x14ac:dyDescent="0.25">
      <c r="A19" s="9" t="s">
        <v>54</v>
      </c>
      <c r="B19" s="9" t="s">
        <v>65</v>
      </c>
      <c r="C19" s="9">
        <f>oe_adultes_202403[[#This Row],[Femmes]]+oe_adultes_202403[[#This Row],[Hommes]]</f>
        <v>2114</v>
      </c>
      <c r="D19">
        <v>516</v>
      </c>
      <c r="E19">
        <v>526</v>
      </c>
      <c r="F19">
        <v>823</v>
      </c>
      <c r="G19">
        <v>1291</v>
      </c>
      <c r="H19">
        <v>0</v>
      </c>
      <c r="I19" s="9" t="s">
        <v>1818</v>
      </c>
      <c r="J19" s="9" t="s">
        <v>1819</v>
      </c>
    </row>
    <row r="20" spans="1:10" x14ac:dyDescent="0.25">
      <c r="A20" s="9" t="s">
        <v>66</v>
      </c>
      <c r="B20" s="9" t="s">
        <v>67</v>
      </c>
      <c r="C20" s="9">
        <f>oe_adultes_202403[[#This Row],[Femmes]]+oe_adultes_202403[[#This Row],[Hommes]]</f>
        <v>439</v>
      </c>
      <c r="D20">
        <v>178</v>
      </c>
      <c r="E20">
        <v>55</v>
      </c>
      <c r="F20">
        <v>206</v>
      </c>
      <c r="G20">
        <v>233</v>
      </c>
      <c r="H20">
        <v>189</v>
      </c>
      <c r="I20" s="9" t="s">
        <v>1820</v>
      </c>
      <c r="J20" s="9" t="s">
        <v>1821</v>
      </c>
    </row>
    <row r="21" spans="1:10" x14ac:dyDescent="0.25">
      <c r="A21" s="9" t="s">
        <v>66</v>
      </c>
      <c r="B21" s="9" t="s">
        <v>68</v>
      </c>
      <c r="C21" s="9">
        <f>oe_adultes_202403[[#This Row],[Femmes]]+oe_adultes_202403[[#This Row],[Hommes]]</f>
        <v>2171</v>
      </c>
      <c r="D21">
        <v>142</v>
      </c>
      <c r="E21">
        <v>239</v>
      </c>
      <c r="F21">
        <v>787</v>
      </c>
      <c r="G21">
        <v>1384</v>
      </c>
      <c r="H21">
        <v>1127</v>
      </c>
      <c r="I21" s="9" t="s">
        <v>1822</v>
      </c>
      <c r="J21" s="9" t="s">
        <v>1823</v>
      </c>
    </row>
    <row r="22" spans="1:10" x14ac:dyDescent="0.25">
      <c r="A22" s="9" t="s">
        <v>66</v>
      </c>
      <c r="B22" s="9" t="s">
        <v>69</v>
      </c>
      <c r="C22" s="9">
        <f>oe_adultes_202403[[#This Row],[Femmes]]+oe_adultes_202403[[#This Row],[Hommes]]</f>
        <v>1337</v>
      </c>
      <c r="D22">
        <v>145</v>
      </c>
      <c r="E22">
        <v>213</v>
      </c>
      <c r="F22">
        <v>529</v>
      </c>
      <c r="G22">
        <v>808</v>
      </c>
      <c r="H22">
        <v>323</v>
      </c>
      <c r="I22" s="9" t="s">
        <v>1824</v>
      </c>
      <c r="J22" s="9" t="s">
        <v>1825</v>
      </c>
    </row>
    <row r="23" spans="1:10" x14ac:dyDescent="0.25">
      <c r="A23" s="9" t="s">
        <v>66</v>
      </c>
      <c r="B23" s="9" t="s">
        <v>70</v>
      </c>
      <c r="C23" s="9">
        <f>oe_adultes_202403[[#This Row],[Femmes]]+oe_adultes_202403[[#This Row],[Hommes]]</f>
        <v>605</v>
      </c>
      <c r="D23">
        <v>54</v>
      </c>
      <c r="E23">
        <v>148</v>
      </c>
      <c r="F23">
        <v>257</v>
      </c>
      <c r="G23">
        <v>348</v>
      </c>
      <c r="H23">
        <v>53</v>
      </c>
      <c r="I23" s="9" t="s">
        <v>1826</v>
      </c>
      <c r="J23" s="9" t="s">
        <v>1827</v>
      </c>
    </row>
    <row r="24" spans="1:10" x14ac:dyDescent="0.25">
      <c r="A24" s="9" t="s">
        <v>66</v>
      </c>
      <c r="B24" s="9" t="s">
        <v>71</v>
      </c>
      <c r="C24" s="9">
        <f>oe_adultes_202403[[#This Row],[Femmes]]+oe_adultes_202403[[#This Row],[Hommes]]</f>
        <v>629</v>
      </c>
      <c r="D24">
        <v>179</v>
      </c>
      <c r="E24">
        <v>234</v>
      </c>
      <c r="F24">
        <v>303</v>
      </c>
      <c r="G24">
        <v>326</v>
      </c>
      <c r="H24">
        <v>20</v>
      </c>
      <c r="I24" s="9" t="s">
        <v>1828</v>
      </c>
      <c r="J24" s="9" t="s">
        <v>1829</v>
      </c>
    </row>
    <row r="25" spans="1:10" x14ac:dyDescent="0.25">
      <c r="A25" s="9" t="s">
        <v>66</v>
      </c>
      <c r="B25" s="9" t="s">
        <v>72</v>
      </c>
      <c r="C25" s="9">
        <f>oe_adultes_202403[[#This Row],[Femmes]]+oe_adultes_202403[[#This Row],[Hommes]]</f>
        <v>1406</v>
      </c>
      <c r="D25">
        <v>447</v>
      </c>
      <c r="E25">
        <v>219</v>
      </c>
      <c r="F25">
        <v>652</v>
      </c>
      <c r="G25">
        <v>754</v>
      </c>
      <c r="H25">
        <v>517</v>
      </c>
      <c r="I25" s="9" t="s">
        <v>1830</v>
      </c>
      <c r="J25" s="9" t="s">
        <v>1831</v>
      </c>
    </row>
    <row r="26" spans="1:10" x14ac:dyDescent="0.25">
      <c r="A26" s="9" t="s">
        <v>73</v>
      </c>
      <c r="B26" s="9" t="s">
        <v>74</v>
      </c>
      <c r="C26" s="9">
        <f>oe_adultes_202403[[#This Row],[Femmes]]+oe_adultes_202403[[#This Row],[Hommes]]</f>
        <v>2825</v>
      </c>
      <c r="D26">
        <v>383</v>
      </c>
      <c r="E26">
        <v>329</v>
      </c>
      <c r="F26">
        <v>1078</v>
      </c>
      <c r="G26">
        <v>1747</v>
      </c>
      <c r="H26">
        <v>1370</v>
      </c>
      <c r="I26" s="9" t="s">
        <v>1832</v>
      </c>
      <c r="J26" s="9" t="s">
        <v>1833</v>
      </c>
    </row>
    <row r="27" spans="1:10" x14ac:dyDescent="0.25">
      <c r="A27" s="9" t="s">
        <v>73</v>
      </c>
      <c r="B27" s="9" t="s">
        <v>75</v>
      </c>
      <c r="C27" s="9">
        <f>oe_adultes_202403[[#This Row],[Femmes]]+oe_adultes_202403[[#This Row],[Hommes]]</f>
        <v>1067</v>
      </c>
      <c r="D27">
        <v>81</v>
      </c>
      <c r="E27">
        <v>166</v>
      </c>
      <c r="F27">
        <v>449</v>
      </c>
      <c r="G27">
        <v>618</v>
      </c>
      <c r="H27">
        <v>268</v>
      </c>
      <c r="I27" s="9" t="s">
        <v>1834</v>
      </c>
      <c r="J27" s="9" t="s">
        <v>1835</v>
      </c>
    </row>
    <row r="28" spans="1:10" x14ac:dyDescent="0.25">
      <c r="A28" s="9" t="s">
        <v>73</v>
      </c>
      <c r="B28" s="9" t="s">
        <v>76</v>
      </c>
      <c r="C28" s="9">
        <f>oe_adultes_202403[[#This Row],[Femmes]]+oe_adultes_202403[[#This Row],[Hommes]]</f>
        <v>207</v>
      </c>
      <c r="D28">
        <v>10</v>
      </c>
      <c r="E28">
        <v>43</v>
      </c>
      <c r="F28">
        <v>65</v>
      </c>
      <c r="G28">
        <v>142</v>
      </c>
      <c r="H28">
        <v>21</v>
      </c>
      <c r="I28" s="9" t="s">
        <v>1015</v>
      </c>
      <c r="J28" s="9" t="s">
        <v>1836</v>
      </c>
    </row>
    <row r="29" spans="1:10" x14ac:dyDescent="0.25">
      <c r="A29" s="9" t="s">
        <v>73</v>
      </c>
      <c r="B29" s="9" t="s">
        <v>77</v>
      </c>
      <c r="C29" s="9">
        <f>oe_adultes_202403[[#This Row],[Femmes]]+oe_adultes_202403[[#This Row],[Hommes]]</f>
        <v>3</v>
      </c>
      <c r="D29">
        <v>0</v>
      </c>
      <c r="E29">
        <v>0</v>
      </c>
      <c r="F29">
        <v>0</v>
      </c>
      <c r="G29">
        <v>3</v>
      </c>
      <c r="H29">
        <v>0</v>
      </c>
      <c r="I29" s="9" t="s">
        <v>1837</v>
      </c>
      <c r="J29" s="9" t="s">
        <v>428</v>
      </c>
    </row>
    <row r="30" spans="1:10" x14ac:dyDescent="0.25">
      <c r="A30" s="9" t="s">
        <v>73</v>
      </c>
      <c r="B30" s="9" t="s">
        <v>78</v>
      </c>
      <c r="C30" s="9">
        <f>oe_adultes_202403[[#This Row],[Femmes]]+oe_adultes_202403[[#This Row],[Hommes]]</f>
        <v>117</v>
      </c>
      <c r="D30">
        <v>11</v>
      </c>
      <c r="E30">
        <v>33</v>
      </c>
      <c r="F30">
        <v>43</v>
      </c>
      <c r="G30">
        <v>74</v>
      </c>
      <c r="H30">
        <v>7</v>
      </c>
      <c r="I30" s="9" t="s">
        <v>1838</v>
      </c>
      <c r="J30" s="9" t="s">
        <v>1839</v>
      </c>
    </row>
    <row r="31" spans="1:10" x14ac:dyDescent="0.25">
      <c r="A31" s="9" t="s">
        <v>73</v>
      </c>
      <c r="B31" s="9" t="s">
        <v>79</v>
      </c>
      <c r="C31" s="9">
        <f>oe_adultes_202403[[#This Row],[Femmes]]+oe_adultes_202403[[#This Row],[Hommes]]</f>
        <v>97</v>
      </c>
      <c r="D31">
        <v>3</v>
      </c>
      <c r="E31">
        <v>21</v>
      </c>
      <c r="F31">
        <v>40</v>
      </c>
      <c r="G31">
        <v>57</v>
      </c>
      <c r="H31">
        <v>6</v>
      </c>
      <c r="I31" s="9" t="s">
        <v>1840</v>
      </c>
      <c r="J31" s="9" t="s">
        <v>1841</v>
      </c>
    </row>
    <row r="32" spans="1:10" x14ac:dyDescent="0.25">
      <c r="A32" s="9" t="s">
        <v>73</v>
      </c>
      <c r="B32" s="9" t="s">
        <v>80</v>
      </c>
      <c r="C32" s="9">
        <f>oe_adultes_202403[[#This Row],[Femmes]]+oe_adultes_202403[[#This Row],[Hommes]]</f>
        <v>124</v>
      </c>
      <c r="D32">
        <v>8</v>
      </c>
      <c r="E32">
        <v>29</v>
      </c>
      <c r="F32">
        <v>65</v>
      </c>
      <c r="G32">
        <v>59</v>
      </c>
      <c r="H32">
        <v>8</v>
      </c>
      <c r="I32" s="9" t="s">
        <v>1842</v>
      </c>
      <c r="J32" s="9" t="s">
        <v>1843</v>
      </c>
    </row>
    <row r="33" spans="1:10" x14ac:dyDescent="0.25">
      <c r="A33" s="9" t="s">
        <v>73</v>
      </c>
      <c r="B33" s="9" t="s">
        <v>81</v>
      </c>
      <c r="C33" s="9">
        <f>oe_adultes_202403[[#This Row],[Femmes]]+oe_adultes_202403[[#This Row],[Hommes]]</f>
        <v>55</v>
      </c>
      <c r="D33">
        <v>7</v>
      </c>
      <c r="E33">
        <v>13</v>
      </c>
      <c r="F33">
        <v>31</v>
      </c>
      <c r="G33">
        <v>24</v>
      </c>
      <c r="H33">
        <v>0</v>
      </c>
      <c r="I33" s="9" t="s">
        <v>1844</v>
      </c>
      <c r="J33" s="9" t="s">
        <v>1845</v>
      </c>
    </row>
    <row r="34" spans="1:10" x14ac:dyDescent="0.25">
      <c r="A34" s="9" t="s">
        <v>73</v>
      </c>
      <c r="B34" s="9" t="s">
        <v>82</v>
      </c>
      <c r="C34" s="9">
        <f>oe_adultes_202403[[#This Row],[Femmes]]+oe_adultes_202403[[#This Row],[Hommes]]</f>
        <v>243</v>
      </c>
      <c r="D34">
        <v>59</v>
      </c>
      <c r="E34">
        <v>93</v>
      </c>
      <c r="F34">
        <v>128</v>
      </c>
      <c r="G34">
        <v>115</v>
      </c>
      <c r="H34">
        <v>8</v>
      </c>
      <c r="I34" s="9" t="s">
        <v>1846</v>
      </c>
      <c r="J34" s="9" t="s">
        <v>1847</v>
      </c>
    </row>
    <row r="35" spans="1:10" x14ac:dyDescent="0.25">
      <c r="A35" s="9" t="s">
        <v>73</v>
      </c>
      <c r="B35" s="9" t="s">
        <v>83</v>
      </c>
      <c r="C35" s="9">
        <f>oe_adultes_202403[[#This Row],[Femmes]]+oe_adultes_202403[[#This Row],[Hommes]]</f>
        <v>88</v>
      </c>
      <c r="D35">
        <v>33</v>
      </c>
      <c r="E35">
        <v>41</v>
      </c>
      <c r="F35">
        <v>34</v>
      </c>
      <c r="G35">
        <v>54</v>
      </c>
      <c r="H35">
        <v>2</v>
      </c>
      <c r="I35" s="9" t="s">
        <v>1848</v>
      </c>
      <c r="J35" s="9" t="s">
        <v>1849</v>
      </c>
    </row>
    <row r="36" spans="1:10" x14ac:dyDescent="0.25">
      <c r="A36" s="9" t="s">
        <v>73</v>
      </c>
      <c r="B36" s="9" t="s">
        <v>84</v>
      </c>
      <c r="C36" s="9">
        <f>oe_adultes_202403[[#This Row],[Femmes]]+oe_adultes_202403[[#This Row],[Hommes]]</f>
        <v>1761</v>
      </c>
      <c r="D36">
        <v>550</v>
      </c>
      <c r="E36">
        <v>340</v>
      </c>
      <c r="F36">
        <v>801</v>
      </c>
      <c r="G36">
        <v>960</v>
      </c>
      <c r="H36">
        <v>539</v>
      </c>
      <c r="I36" s="9" t="s">
        <v>1850</v>
      </c>
      <c r="J36" s="9" t="s">
        <v>1851</v>
      </c>
    </row>
    <row r="37" spans="1:10" x14ac:dyDescent="0.25">
      <c r="A37" s="9" t="s">
        <v>85</v>
      </c>
      <c r="B37" s="9" t="s">
        <v>86</v>
      </c>
      <c r="C37" s="9">
        <f>oe_adultes_202403[[#This Row],[Femmes]]+oe_adultes_202403[[#This Row],[Hommes]]</f>
        <v>505</v>
      </c>
      <c r="D37">
        <v>112</v>
      </c>
      <c r="E37">
        <v>81</v>
      </c>
      <c r="F37">
        <v>216</v>
      </c>
      <c r="G37">
        <v>289</v>
      </c>
      <c r="H37">
        <v>152</v>
      </c>
      <c r="I37" s="9" t="s">
        <v>1852</v>
      </c>
      <c r="J37" s="9" t="s">
        <v>87</v>
      </c>
    </row>
    <row r="38" spans="1:10" x14ac:dyDescent="0.25">
      <c r="A38" s="9" t="s">
        <v>85</v>
      </c>
      <c r="B38" s="9" t="s">
        <v>191</v>
      </c>
      <c r="C38" s="9">
        <f>oe_adultes_202403[[#This Row],[Femmes]]+oe_adultes_202403[[#This Row],[Hommes]]</f>
        <v>1508</v>
      </c>
      <c r="D38">
        <v>254</v>
      </c>
      <c r="E38">
        <v>243</v>
      </c>
      <c r="F38">
        <v>578</v>
      </c>
      <c r="G38">
        <v>930</v>
      </c>
      <c r="H38">
        <v>503</v>
      </c>
      <c r="I38" s="9" t="s">
        <v>1853</v>
      </c>
      <c r="J38" s="9" t="s">
        <v>1854</v>
      </c>
    </row>
    <row r="39" spans="1:10" x14ac:dyDescent="0.25">
      <c r="A39" s="9" t="s">
        <v>85</v>
      </c>
      <c r="B39" s="9" t="s">
        <v>194</v>
      </c>
      <c r="C39" s="9">
        <f>oe_adultes_202403[[#This Row],[Femmes]]+oe_adultes_202403[[#This Row],[Hommes]]</f>
        <v>1763</v>
      </c>
      <c r="D39">
        <v>313</v>
      </c>
      <c r="E39">
        <v>287</v>
      </c>
      <c r="F39">
        <v>721</v>
      </c>
      <c r="G39">
        <v>1042</v>
      </c>
      <c r="H39">
        <v>637</v>
      </c>
      <c r="I39" s="9" t="s">
        <v>1855</v>
      </c>
      <c r="J39" s="9" t="s">
        <v>1856</v>
      </c>
    </row>
    <row r="40" spans="1:10" x14ac:dyDescent="0.25">
      <c r="A40" s="9" t="s">
        <v>85</v>
      </c>
      <c r="B40" s="9" t="s">
        <v>197</v>
      </c>
      <c r="C40" s="9">
        <f>oe_adultes_202403[[#This Row],[Femmes]]+oe_adultes_202403[[#This Row],[Hommes]]</f>
        <v>1097</v>
      </c>
      <c r="D40">
        <v>196</v>
      </c>
      <c r="E40">
        <v>190</v>
      </c>
      <c r="F40">
        <v>463</v>
      </c>
      <c r="G40">
        <v>634</v>
      </c>
      <c r="H40">
        <v>407</v>
      </c>
      <c r="I40" s="9" t="s">
        <v>1857</v>
      </c>
      <c r="J40" s="9" t="s">
        <v>1858</v>
      </c>
    </row>
    <row r="41" spans="1:10" x14ac:dyDescent="0.25">
      <c r="A41" s="9" t="s">
        <v>85</v>
      </c>
      <c r="B41" s="9" t="s">
        <v>200</v>
      </c>
      <c r="C41" s="9">
        <f>oe_adultes_202403[[#This Row],[Femmes]]+oe_adultes_202403[[#This Row],[Hommes]]</f>
        <v>725</v>
      </c>
      <c r="D41">
        <v>116</v>
      </c>
      <c r="E41">
        <v>122</v>
      </c>
      <c r="F41">
        <v>322</v>
      </c>
      <c r="G41">
        <v>403</v>
      </c>
      <c r="H41">
        <v>251</v>
      </c>
      <c r="I41" s="9" t="s">
        <v>1859</v>
      </c>
      <c r="J41" s="9" t="s">
        <v>1860</v>
      </c>
    </row>
    <row r="42" spans="1:10" x14ac:dyDescent="0.25">
      <c r="A42" s="9" t="s">
        <v>85</v>
      </c>
      <c r="B42" s="9" t="s">
        <v>203</v>
      </c>
      <c r="C42" s="9">
        <f>oe_adultes_202403[[#This Row],[Femmes]]+oe_adultes_202403[[#This Row],[Hommes]]</f>
        <v>989</v>
      </c>
      <c r="D42">
        <v>154</v>
      </c>
      <c r="E42">
        <v>185</v>
      </c>
      <c r="F42">
        <v>434</v>
      </c>
      <c r="G42">
        <v>555</v>
      </c>
      <c r="H42">
        <v>279</v>
      </c>
      <c r="I42" s="9" t="s">
        <v>1861</v>
      </c>
      <c r="J42" s="9" t="s">
        <v>1862</v>
      </c>
    </row>
    <row r="43" spans="1:10" x14ac:dyDescent="0.25">
      <c r="A43" s="9" t="s">
        <v>206</v>
      </c>
      <c r="B43" s="9" t="s">
        <v>207</v>
      </c>
      <c r="C43" s="9">
        <f>oe_adultes_202403[[#This Row],[Femmes]]+oe_adultes_202403[[#This Row],[Hommes]]</f>
        <v>6332</v>
      </c>
      <c r="D43">
        <v>1070</v>
      </c>
      <c r="E43">
        <v>1025</v>
      </c>
      <c r="F43">
        <v>2585</v>
      </c>
      <c r="G43">
        <v>3747</v>
      </c>
      <c r="H43">
        <v>2197</v>
      </c>
      <c r="I43" s="9" t="s">
        <v>1863</v>
      </c>
      <c r="J43" s="9" t="s">
        <v>1864</v>
      </c>
    </row>
    <row r="44" spans="1:10" x14ac:dyDescent="0.25">
      <c r="A44" s="9" t="s">
        <v>206</v>
      </c>
      <c r="B44" s="9" t="s">
        <v>210</v>
      </c>
      <c r="C44" s="9">
        <f>oe_adultes_202403[[#This Row],[Femmes]]+oe_adultes_202403[[#This Row],[Hommes]]</f>
        <v>255</v>
      </c>
      <c r="D44">
        <v>75</v>
      </c>
      <c r="E44">
        <v>83</v>
      </c>
      <c r="F44">
        <v>149</v>
      </c>
      <c r="G44">
        <v>106</v>
      </c>
      <c r="H44">
        <v>32</v>
      </c>
      <c r="I44" s="9" t="s">
        <v>1865</v>
      </c>
      <c r="J44" s="9" t="s">
        <v>1866</v>
      </c>
    </row>
    <row r="45" spans="1:10" x14ac:dyDescent="0.25">
      <c r="A45" s="9" t="s">
        <v>8</v>
      </c>
      <c r="B45" s="9" t="s">
        <v>9</v>
      </c>
      <c r="C45" s="9">
        <f>oe_adultes_202403[[#This Row],[Femmes]]+oe_adultes_202403[[#This Row],[Hommes]]</f>
        <v>114</v>
      </c>
      <c r="D45">
        <v>14</v>
      </c>
      <c r="E45">
        <v>8</v>
      </c>
      <c r="F45">
        <v>47</v>
      </c>
      <c r="G45">
        <v>67</v>
      </c>
      <c r="H45">
        <v>51</v>
      </c>
      <c r="I45" s="9" t="s">
        <v>1867</v>
      </c>
      <c r="J45" s="9" t="s">
        <v>1868</v>
      </c>
    </row>
    <row r="46" spans="1:10" x14ac:dyDescent="0.25">
      <c r="A46" s="9" t="s">
        <v>8</v>
      </c>
      <c r="B46" s="9" t="s">
        <v>10</v>
      </c>
      <c r="C46" s="9">
        <f>oe_adultes_202403[[#This Row],[Femmes]]+oe_adultes_202403[[#This Row],[Hommes]]</f>
        <v>196</v>
      </c>
      <c r="D46">
        <v>3</v>
      </c>
      <c r="E46">
        <v>6</v>
      </c>
      <c r="F46">
        <v>85</v>
      </c>
      <c r="G46">
        <v>111</v>
      </c>
      <c r="H46">
        <v>95</v>
      </c>
      <c r="I46" s="9" t="s">
        <v>1869</v>
      </c>
      <c r="J46" s="9" t="s">
        <v>1870</v>
      </c>
    </row>
    <row r="47" spans="1:10" x14ac:dyDescent="0.25">
      <c r="A47" s="9" t="s">
        <v>8</v>
      </c>
      <c r="B47" s="9" t="s">
        <v>11</v>
      </c>
      <c r="C47" s="9">
        <f>oe_adultes_202403[[#This Row],[Femmes]]+oe_adultes_202403[[#This Row],[Hommes]]</f>
        <v>532</v>
      </c>
      <c r="D47">
        <v>141</v>
      </c>
      <c r="E47">
        <v>66</v>
      </c>
      <c r="F47">
        <v>243</v>
      </c>
      <c r="G47">
        <v>289</v>
      </c>
      <c r="H47">
        <v>179</v>
      </c>
      <c r="I47" s="9" t="s">
        <v>1871</v>
      </c>
      <c r="J47" s="9" t="s">
        <v>1872</v>
      </c>
    </row>
    <row r="48" spans="1:10" x14ac:dyDescent="0.25">
      <c r="A48" s="9" t="s">
        <v>8</v>
      </c>
      <c r="B48" s="9" t="s">
        <v>12</v>
      </c>
      <c r="C48" s="9">
        <f>oe_adultes_202403[[#This Row],[Femmes]]+oe_adultes_202403[[#This Row],[Hommes]]</f>
        <v>247</v>
      </c>
      <c r="D48">
        <v>42</v>
      </c>
      <c r="E48">
        <v>9</v>
      </c>
      <c r="F48">
        <v>106</v>
      </c>
      <c r="G48">
        <v>141</v>
      </c>
      <c r="H48">
        <v>120</v>
      </c>
      <c r="I48" s="9" t="s">
        <v>1873</v>
      </c>
      <c r="J48" s="9" t="s">
        <v>1874</v>
      </c>
    </row>
    <row r="49" spans="1:10" x14ac:dyDescent="0.25">
      <c r="A49" s="9" t="s">
        <v>8</v>
      </c>
      <c r="B49" s="9" t="s">
        <v>13</v>
      </c>
      <c r="C49" s="9">
        <f>oe_adultes_202403[[#This Row],[Femmes]]+oe_adultes_202403[[#This Row],[Hommes]]</f>
        <v>453</v>
      </c>
      <c r="D49">
        <v>104</v>
      </c>
      <c r="E49">
        <v>42</v>
      </c>
      <c r="F49">
        <v>174</v>
      </c>
      <c r="G49">
        <v>279</v>
      </c>
      <c r="H49">
        <v>197</v>
      </c>
      <c r="I49" s="9" t="s">
        <v>1875</v>
      </c>
      <c r="J49" s="9" t="s">
        <v>1876</v>
      </c>
    </row>
    <row r="50" spans="1:10" x14ac:dyDescent="0.25">
      <c r="A50" s="9" t="s">
        <v>8</v>
      </c>
      <c r="B50" s="9" t="s">
        <v>14</v>
      </c>
      <c r="C50" s="9">
        <f>oe_adultes_202403[[#This Row],[Femmes]]+oe_adultes_202403[[#This Row],[Hommes]]</f>
        <v>2013</v>
      </c>
      <c r="D50">
        <v>366</v>
      </c>
      <c r="E50">
        <v>691</v>
      </c>
      <c r="F50">
        <v>834</v>
      </c>
      <c r="G50">
        <v>1179</v>
      </c>
      <c r="H50">
        <v>527</v>
      </c>
      <c r="I50" s="9" t="s">
        <v>1877</v>
      </c>
      <c r="J50" s="9" t="s">
        <v>1878</v>
      </c>
    </row>
    <row r="51" spans="1:10" x14ac:dyDescent="0.25">
      <c r="A51" s="9" t="s">
        <v>8</v>
      </c>
      <c r="B51" s="9" t="s">
        <v>15</v>
      </c>
      <c r="C51" s="9">
        <f>oe_adultes_202403[[#This Row],[Femmes]]+oe_adultes_202403[[#This Row],[Hommes]]</f>
        <v>486</v>
      </c>
      <c r="D51">
        <v>89</v>
      </c>
      <c r="E51">
        <v>63</v>
      </c>
      <c r="F51">
        <v>189</v>
      </c>
      <c r="G51">
        <v>297</v>
      </c>
      <c r="H51">
        <v>134</v>
      </c>
      <c r="I51" s="9" t="s">
        <v>1879</v>
      </c>
      <c r="J51" s="9" t="s">
        <v>1880</v>
      </c>
    </row>
    <row r="52" spans="1:10" x14ac:dyDescent="0.25">
      <c r="A52" s="9" t="s">
        <v>8</v>
      </c>
      <c r="B52" s="9" t="s">
        <v>16</v>
      </c>
      <c r="C52" s="9">
        <f>oe_adultes_202403[[#This Row],[Femmes]]+oe_adultes_202403[[#This Row],[Hommes]]</f>
        <v>85</v>
      </c>
      <c r="D52">
        <v>0</v>
      </c>
      <c r="E52">
        <v>2</v>
      </c>
      <c r="F52">
        <v>38</v>
      </c>
      <c r="G52">
        <v>47</v>
      </c>
      <c r="H52">
        <v>35</v>
      </c>
      <c r="I52" s="9" t="s">
        <v>1881</v>
      </c>
      <c r="J52" s="9" t="s">
        <v>1882</v>
      </c>
    </row>
    <row r="53" spans="1:10" x14ac:dyDescent="0.25">
      <c r="A53" s="9" t="s">
        <v>8</v>
      </c>
      <c r="B53" s="9" t="s">
        <v>17</v>
      </c>
      <c r="C53" s="9">
        <f>oe_adultes_202403[[#This Row],[Femmes]]+oe_adultes_202403[[#This Row],[Hommes]]</f>
        <v>46</v>
      </c>
      <c r="D53">
        <v>0</v>
      </c>
      <c r="E53">
        <v>1</v>
      </c>
      <c r="F53">
        <v>23</v>
      </c>
      <c r="G53">
        <v>23</v>
      </c>
      <c r="H53">
        <v>21</v>
      </c>
      <c r="I53" s="9" t="s">
        <v>1883</v>
      </c>
      <c r="J53" s="9" t="s">
        <v>1884</v>
      </c>
    </row>
    <row r="54" spans="1:10" x14ac:dyDescent="0.25">
      <c r="A54" s="9" t="s">
        <v>8</v>
      </c>
      <c r="B54" s="9" t="s">
        <v>18</v>
      </c>
      <c r="C54" s="9">
        <f>oe_adultes_202403[[#This Row],[Femmes]]+oe_adultes_202403[[#This Row],[Hommes]]</f>
        <v>21</v>
      </c>
      <c r="D54">
        <v>0</v>
      </c>
      <c r="E54">
        <v>0</v>
      </c>
      <c r="F54">
        <v>6</v>
      </c>
      <c r="G54">
        <v>15</v>
      </c>
      <c r="H54">
        <v>12</v>
      </c>
      <c r="I54" s="9" t="s">
        <v>1885</v>
      </c>
      <c r="J54" s="9" t="s">
        <v>1886</v>
      </c>
    </row>
    <row r="55" spans="1:10" x14ac:dyDescent="0.25">
      <c r="A55" s="9" t="s">
        <v>8</v>
      </c>
      <c r="B55" s="9" t="s">
        <v>19</v>
      </c>
      <c r="C55" s="9">
        <f>oe_adultes_202403[[#This Row],[Femmes]]+oe_adultes_202403[[#This Row],[Hommes]]</f>
        <v>74</v>
      </c>
      <c r="D55">
        <v>0</v>
      </c>
      <c r="E55">
        <v>1</v>
      </c>
      <c r="F55">
        <v>32</v>
      </c>
      <c r="G55">
        <v>42</v>
      </c>
      <c r="H55">
        <v>31</v>
      </c>
      <c r="I55" s="9" t="s">
        <v>1887</v>
      </c>
      <c r="J55" s="9" t="s">
        <v>1888</v>
      </c>
    </row>
    <row r="56" spans="1:10" x14ac:dyDescent="0.25">
      <c r="A56" s="9" t="s">
        <v>8</v>
      </c>
      <c r="B56" s="9" t="s">
        <v>20</v>
      </c>
      <c r="C56" s="9">
        <f>oe_adultes_202403[[#This Row],[Femmes]]+oe_adultes_202403[[#This Row],[Hommes]]</f>
        <v>211</v>
      </c>
      <c r="D56">
        <v>8</v>
      </c>
      <c r="E56">
        <v>3</v>
      </c>
      <c r="F56">
        <v>81</v>
      </c>
      <c r="G56">
        <v>130</v>
      </c>
      <c r="H56">
        <v>75</v>
      </c>
      <c r="I56" s="9" t="s">
        <v>1889</v>
      </c>
      <c r="J56" s="9" t="s">
        <v>1890</v>
      </c>
    </row>
    <row r="57" spans="1:10" x14ac:dyDescent="0.25">
      <c r="A57" s="9" t="s">
        <v>8</v>
      </c>
      <c r="B57" s="9" t="s">
        <v>21</v>
      </c>
      <c r="C57" s="9">
        <f>oe_adultes_202403[[#This Row],[Femmes]]+oe_adultes_202403[[#This Row],[Hommes]]</f>
        <v>339</v>
      </c>
      <c r="D57">
        <v>98</v>
      </c>
      <c r="E57">
        <v>83</v>
      </c>
      <c r="F57">
        <v>138</v>
      </c>
      <c r="G57">
        <v>201</v>
      </c>
      <c r="H57">
        <v>90</v>
      </c>
      <c r="I57" s="9" t="s">
        <v>1891</v>
      </c>
      <c r="J57" s="9" t="s">
        <v>1892</v>
      </c>
    </row>
    <row r="58" spans="1:10" x14ac:dyDescent="0.25">
      <c r="A58" s="9" t="s">
        <v>8</v>
      </c>
      <c r="B58" s="9" t="s">
        <v>22</v>
      </c>
      <c r="C58" s="9">
        <f>oe_adultes_202403[[#This Row],[Femmes]]+oe_adultes_202403[[#This Row],[Hommes]]</f>
        <v>374</v>
      </c>
      <c r="D58">
        <v>35</v>
      </c>
      <c r="E58">
        <v>21</v>
      </c>
      <c r="F58">
        <v>149</v>
      </c>
      <c r="G58">
        <v>225</v>
      </c>
      <c r="H58">
        <v>172</v>
      </c>
      <c r="I58" s="9" t="s">
        <v>1893</v>
      </c>
      <c r="J58" s="9" t="s">
        <v>1894</v>
      </c>
    </row>
    <row r="59" spans="1:10" x14ac:dyDescent="0.25">
      <c r="A59" s="9" t="s">
        <v>8</v>
      </c>
      <c r="B59" s="9" t="s">
        <v>23</v>
      </c>
      <c r="C59" s="9">
        <f>oe_adultes_202403[[#This Row],[Femmes]]+oe_adultes_202403[[#This Row],[Hommes]]</f>
        <v>347</v>
      </c>
      <c r="D59">
        <v>24</v>
      </c>
      <c r="E59">
        <v>20</v>
      </c>
      <c r="F59">
        <v>152</v>
      </c>
      <c r="G59">
        <v>195</v>
      </c>
      <c r="H59">
        <v>113</v>
      </c>
      <c r="I59" s="9" t="s">
        <v>1895</v>
      </c>
      <c r="J59" s="9" t="s">
        <v>1896</v>
      </c>
    </row>
    <row r="60" spans="1:10" x14ac:dyDescent="0.25">
      <c r="A60" s="9" t="s">
        <v>8</v>
      </c>
      <c r="B60" s="9" t="s">
        <v>24</v>
      </c>
      <c r="C60" s="9">
        <f>oe_adultes_202403[[#This Row],[Femmes]]+oe_adultes_202403[[#This Row],[Hommes]]</f>
        <v>776</v>
      </c>
      <c r="D60">
        <v>151</v>
      </c>
      <c r="E60">
        <v>82</v>
      </c>
      <c r="F60">
        <v>322</v>
      </c>
      <c r="G60">
        <v>454</v>
      </c>
      <c r="H60">
        <v>255</v>
      </c>
      <c r="I60" s="9" t="s">
        <v>1897</v>
      </c>
      <c r="J60" s="9" t="s">
        <v>1898</v>
      </c>
    </row>
    <row r="61" spans="1:10" x14ac:dyDescent="0.25">
      <c r="A61" s="9" t="s">
        <v>8</v>
      </c>
      <c r="B61" s="9" t="s">
        <v>25</v>
      </c>
      <c r="C61" s="9">
        <f>oe_adultes_202403[[#This Row],[Femmes]]+oe_adultes_202403[[#This Row],[Hommes]]</f>
        <v>272</v>
      </c>
      <c r="D61">
        <v>70</v>
      </c>
      <c r="E61">
        <v>10</v>
      </c>
      <c r="F61">
        <v>115</v>
      </c>
      <c r="G61">
        <v>157</v>
      </c>
      <c r="H61">
        <v>122</v>
      </c>
      <c r="I61" s="9" t="s">
        <v>1307</v>
      </c>
      <c r="J61" s="9" t="s">
        <v>1899</v>
      </c>
    </row>
    <row r="62" spans="1:10" x14ac:dyDescent="0.25">
      <c r="A62" s="9" t="s">
        <v>8</v>
      </c>
      <c r="B62" s="9" t="s">
        <v>26</v>
      </c>
      <c r="C62" s="9">
        <f>oe_adultes_202403[[#This Row],[Femmes]]+oe_adultes_202403[[#This Row],[Hommes]]</f>
        <v>1</v>
      </c>
      <c r="D62">
        <v>0</v>
      </c>
      <c r="E62">
        <v>0</v>
      </c>
      <c r="F62">
        <v>0</v>
      </c>
      <c r="G62">
        <v>1</v>
      </c>
      <c r="H62">
        <v>0</v>
      </c>
      <c r="I62" s="9" t="s">
        <v>1665</v>
      </c>
      <c r="J62" s="9" t="s">
        <v>603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467B1-D582-46D6-AE73-3EC07D543626}">
  <dimension ref="A1:J62"/>
  <sheetViews>
    <sheetView workbookViewId="0"/>
  </sheetViews>
  <sheetFormatPr baseColWidth="10" defaultRowHeight="15" x14ac:dyDescent="0.25"/>
  <cols>
    <col min="1" max="1" width="24.5703125" bestFit="1" customWidth="1"/>
    <col min="2" max="2" width="32.28515625" bestFit="1" customWidth="1"/>
    <col min="3" max="3" width="32.28515625" customWidth="1"/>
    <col min="4" max="4" width="19.140625" bestFit="1" customWidth="1"/>
    <col min="5" max="5" width="20.140625" bestFit="1" customWidth="1"/>
    <col min="6" max="6" width="11" bestFit="1" customWidth="1"/>
    <col min="8" max="8" width="17.85546875" bestFit="1" customWidth="1"/>
    <col min="9" max="9" width="13.5703125" bestFit="1" customWidth="1"/>
    <col min="10" max="10" width="24.85546875" bestFit="1" customWidth="1"/>
  </cols>
  <sheetData>
    <row r="1" spans="1:10" x14ac:dyDescent="0.25">
      <c r="A1" t="s">
        <v>5</v>
      </c>
      <c r="B1" t="s">
        <v>6</v>
      </c>
      <c r="C1" t="s">
        <v>1550</v>
      </c>
      <c r="D1" t="s">
        <v>116</v>
      </c>
      <c r="E1" t="s">
        <v>117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</row>
    <row r="2" spans="1:10" x14ac:dyDescent="0.25">
      <c r="A2" s="9" t="s">
        <v>7</v>
      </c>
      <c r="B2" s="9" t="s">
        <v>1</v>
      </c>
      <c r="C2" s="9">
        <f>oe_adultes_202402[[#This Row],[Femmes]]+oe_adultes_202402[[#This Row],[Hommes]]</f>
        <v>4957</v>
      </c>
      <c r="D2">
        <v>531</v>
      </c>
      <c r="E2">
        <v>755</v>
      </c>
      <c r="F2">
        <v>1732</v>
      </c>
      <c r="G2">
        <v>3225</v>
      </c>
      <c r="H2">
        <v>1971</v>
      </c>
      <c r="I2" s="9" t="s">
        <v>1666</v>
      </c>
      <c r="J2" s="9" t="s">
        <v>1667</v>
      </c>
    </row>
    <row r="3" spans="1:10" x14ac:dyDescent="0.25">
      <c r="A3" s="9" t="s">
        <v>7</v>
      </c>
      <c r="B3" s="9" t="s">
        <v>2</v>
      </c>
      <c r="C3" s="9">
        <f>oe_adultes_202402[[#This Row],[Femmes]]+oe_adultes_202402[[#This Row],[Hommes]]</f>
        <v>238</v>
      </c>
      <c r="D3">
        <v>68</v>
      </c>
      <c r="E3">
        <v>54</v>
      </c>
      <c r="F3">
        <v>119</v>
      </c>
      <c r="G3">
        <v>119</v>
      </c>
      <c r="H3">
        <v>50</v>
      </c>
      <c r="I3" s="9" t="s">
        <v>1668</v>
      </c>
      <c r="J3" s="9" t="s">
        <v>1669</v>
      </c>
    </row>
    <row r="4" spans="1:10" x14ac:dyDescent="0.25">
      <c r="A4" s="9" t="s">
        <v>7</v>
      </c>
      <c r="B4" s="9" t="s">
        <v>3</v>
      </c>
      <c r="C4" s="9">
        <f>oe_adultes_202402[[#This Row],[Femmes]]+oe_adultes_202402[[#This Row],[Hommes]]</f>
        <v>587</v>
      </c>
      <c r="D4">
        <v>166</v>
      </c>
      <c r="E4">
        <v>115</v>
      </c>
      <c r="F4">
        <v>501</v>
      </c>
      <c r="G4">
        <v>86</v>
      </c>
      <c r="H4">
        <v>77</v>
      </c>
      <c r="I4" s="9" t="s">
        <v>1670</v>
      </c>
      <c r="J4" s="9" t="s">
        <v>1671</v>
      </c>
    </row>
    <row r="5" spans="1:10" x14ac:dyDescent="0.25">
      <c r="A5" s="9" t="s">
        <v>7</v>
      </c>
      <c r="B5" s="9" t="s">
        <v>4</v>
      </c>
      <c r="C5" s="9">
        <f>oe_adultes_202402[[#This Row],[Femmes]]+oe_adultes_202402[[#This Row],[Hommes]]</f>
        <v>600</v>
      </c>
      <c r="D5">
        <v>330</v>
      </c>
      <c r="E5">
        <v>132</v>
      </c>
      <c r="F5">
        <v>302</v>
      </c>
      <c r="G5">
        <v>298</v>
      </c>
      <c r="H5">
        <v>59</v>
      </c>
      <c r="I5" s="9" t="s">
        <v>1672</v>
      </c>
      <c r="J5" s="9" t="s">
        <v>1673</v>
      </c>
    </row>
    <row r="6" spans="1:10" x14ac:dyDescent="0.25">
      <c r="A6" s="9" t="s">
        <v>7</v>
      </c>
      <c r="B6" s="9" t="s">
        <v>118</v>
      </c>
      <c r="C6" s="9">
        <f>oe_adultes_202402[[#This Row],[Femmes]]+oe_adultes_202402[[#This Row],[Hommes]]</f>
        <v>21</v>
      </c>
      <c r="D6">
        <v>12</v>
      </c>
      <c r="E6">
        <v>3</v>
      </c>
      <c r="F6">
        <v>11</v>
      </c>
      <c r="G6">
        <v>10</v>
      </c>
      <c r="H6">
        <v>2</v>
      </c>
      <c r="I6" s="9" t="s">
        <v>1674</v>
      </c>
      <c r="J6" s="9" t="s">
        <v>1675</v>
      </c>
    </row>
    <row r="7" spans="1:10" x14ac:dyDescent="0.25">
      <c r="A7" s="9" t="s">
        <v>53</v>
      </c>
      <c r="B7" s="9" t="s">
        <v>49</v>
      </c>
      <c r="C7" s="9">
        <f>oe_adultes_202402[[#This Row],[Femmes]]+oe_adultes_202402[[#This Row],[Hommes]]</f>
        <v>3738</v>
      </c>
      <c r="D7">
        <v>492</v>
      </c>
      <c r="E7">
        <v>633</v>
      </c>
      <c r="F7">
        <v>0</v>
      </c>
      <c r="G7">
        <v>3738</v>
      </c>
      <c r="H7">
        <v>1171</v>
      </c>
      <c r="I7" s="9" t="s">
        <v>1676</v>
      </c>
      <c r="J7" s="9" t="s">
        <v>1677</v>
      </c>
    </row>
    <row r="8" spans="1:10" x14ac:dyDescent="0.25">
      <c r="A8" s="9" t="s">
        <v>53</v>
      </c>
      <c r="B8" s="9" t="s">
        <v>48</v>
      </c>
      <c r="C8" s="9">
        <f>oe_adultes_202402[[#This Row],[Femmes]]+oe_adultes_202402[[#This Row],[Hommes]]</f>
        <v>2665</v>
      </c>
      <c r="D8">
        <v>615</v>
      </c>
      <c r="E8">
        <v>426</v>
      </c>
      <c r="F8">
        <v>2665</v>
      </c>
      <c r="G8">
        <v>0</v>
      </c>
      <c r="H8">
        <v>988</v>
      </c>
      <c r="I8" s="9" t="s">
        <v>1678</v>
      </c>
      <c r="J8" s="9" t="s">
        <v>1679</v>
      </c>
    </row>
    <row r="9" spans="1:10" x14ac:dyDescent="0.25">
      <c r="A9" s="9" t="s">
        <v>54</v>
      </c>
      <c r="B9" s="9" t="s">
        <v>55</v>
      </c>
      <c r="C9" s="9">
        <f>oe_adultes_202402[[#This Row],[Femmes]]+oe_adultes_202402[[#This Row],[Hommes]]</f>
        <v>909</v>
      </c>
      <c r="D9">
        <v>100</v>
      </c>
      <c r="E9">
        <v>81</v>
      </c>
      <c r="F9">
        <v>432</v>
      </c>
      <c r="G9">
        <v>477</v>
      </c>
      <c r="H9">
        <v>909</v>
      </c>
      <c r="I9" s="9" t="s">
        <v>1680</v>
      </c>
      <c r="J9" s="9" t="s">
        <v>1681</v>
      </c>
    </row>
    <row r="10" spans="1:10" x14ac:dyDescent="0.25">
      <c r="A10" s="9" t="s">
        <v>54</v>
      </c>
      <c r="B10" s="9" t="s">
        <v>56</v>
      </c>
      <c r="C10" s="9">
        <f>oe_adultes_202402[[#This Row],[Femmes]]+oe_adultes_202402[[#This Row],[Hommes]]</f>
        <v>1250</v>
      </c>
      <c r="D10">
        <v>156</v>
      </c>
      <c r="E10">
        <v>109</v>
      </c>
      <c r="F10">
        <v>556</v>
      </c>
      <c r="G10">
        <v>694</v>
      </c>
      <c r="H10">
        <v>1250</v>
      </c>
      <c r="I10" s="9" t="s">
        <v>1682</v>
      </c>
      <c r="J10" s="9" t="s">
        <v>1683</v>
      </c>
    </row>
    <row r="11" spans="1:10" x14ac:dyDescent="0.25">
      <c r="A11" s="9" t="s">
        <v>54</v>
      </c>
      <c r="B11" s="9" t="s">
        <v>57</v>
      </c>
      <c r="C11" s="9">
        <f>oe_adultes_202402[[#This Row],[Femmes]]+oe_adultes_202402[[#This Row],[Hommes]]</f>
        <v>1057</v>
      </c>
      <c r="D11">
        <v>142</v>
      </c>
      <c r="E11">
        <v>159</v>
      </c>
      <c r="F11">
        <v>402</v>
      </c>
      <c r="G11">
        <v>655</v>
      </c>
      <c r="H11">
        <v>0</v>
      </c>
      <c r="I11" s="9" t="s">
        <v>1684</v>
      </c>
      <c r="J11" s="9" t="s">
        <v>1685</v>
      </c>
    </row>
    <row r="12" spans="1:10" x14ac:dyDescent="0.25">
      <c r="A12" s="9" t="s">
        <v>54</v>
      </c>
      <c r="B12" s="9" t="s">
        <v>58</v>
      </c>
      <c r="C12" s="9">
        <f>oe_adultes_202402[[#This Row],[Femmes]]+oe_adultes_202402[[#This Row],[Hommes]]</f>
        <v>983</v>
      </c>
      <c r="D12">
        <v>173</v>
      </c>
      <c r="E12">
        <v>172</v>
      </c>
      <c r="F12">
        <v>385</v>
      </c>
      <c r="G12">
        <v>598</v>
      </c>
      <c r="H12">
        <v>0</v>
      </c>
      <c r="I12" s="9" t="s">
        <v>1686</v>
      </c>
      <c r="J12" s="9" t="s">
        <v>1687</v>
      </c>
    </row>
    <row r="13" spans="1:10" x14ac:dyDescent="0.25">
      <c r="A13" s="9" t="s">
        <v>54</v>
      </c>
      <c r="B13" s="9" t="s">
        <v>59</v>
      </c>
      <c r="C13" s="9">
        <f>oe_adultes_202402[[#This Row],[Femmes]]+oe_adultes_202402[[#This Row],[Hommes]]</f>
        <v>692</v>
      </c>
      <c r="D13">
        <v>165</v>
      </c>
      <c r="E13">
        <v>144</v>
      </c>
      <c r="F13">
        <v>297</v>
      </c>
      <c r="G13">
        <v>395</v>
      </c>
      <c r="H13">
        <v>0</v>
      </c>
      <c r="I13" s="9" t="s">
        <v>1688</v>
      </c>
      <c r="J13" s="9" t="s">
        <v>1689</v>
      </c>
    </row>
    <row r="14" spans="1:10" x14ac:dyDescent="0.25">
      <c r="A14" s="9" t="s">
        <v>54</v>
      </c>
      <c r="B14" s="9" t="s">
        <v>60</v>
      </c>
      <c r="C14" s="9">
        <f>oe_adultes_202402[[#This Row],[Femmes]]+oe_adultes_202402[[#This Row],[Hommes]]</f>
        <v>542</v>
      </c>
      <c r="D14">
        <v>137</v>
      </c>
      <c r="E14">
        <v>133</v>
      </c>
      <c r="F14">
        <v>230</v>
      </c>
      <c r="G14">
        <v>312</v>
      </c>
      <c r="H14">
        <v>0</v>
      </c>
      <c r="I14" s="9" t="s">
        <v>1690</v>
      </c>
      <c r="J14" s="9" t="s">
        <v>1691</v>
      </c>
    </row>
    <row r="15" spans="1:10" x14ac:dyDescent="0.25">
      <c r="A15" s="9" t="s">
        <v>54</v>
      </c>
      <c r="B15" s="9" t="s">
        <v>61</v>
      </c>
      <c r="C15" s="9">
        <f>oe_adultes_202402[[#This Row],[Femmes]]+oe_adultes_202402[[#This Row],[Hommes]]</f>
        <v>384</v>
      </c>
      <c r="D15">
        <v>104</v>
      </c>
      <c r="E15">
        <v>99</v>
      </c>
      <c r="F15">
        <v>151</v>
      </c>
      <c r="G15">
        <v>233</v>
      </c>
      <c r="H15">
        <v>0</v>
      </c>
      <c r="I15" s="9" t="s">
        <v>1692</v>
      </c>
      <c r="J15" s="9" t="s">
        <v>1693</v>
      </c>
    </row>
    <row r="16" spans="1:10" x14ac:dyDescent="0.25">
      <c r="A16" s="9" t="s">
        <v>54</v>
      </c>
      <c r="B16" s="9" t="s">
        <v>62</v>
      </c>
      <c r="C16" s="9">
        <f>oe_adultes_202402[[#This Row],[Femmes]]+oe_adultes_202402[[#This Row],[Hommes]]</f>
        <v>253</v>
      </c>
      <c r="D16">
        <v>58</v>
      </c>
      <c r="E16">
        <v>69</v>
      </c>
      <c r="F16">
        <v>104</v>
      </c>
      <c r="G16">
        <v>149</v>
      </c>
      <c r="H16">
        <v>0</v>
      </c>
      <c r="I16" s="9" t="s">
        <v>1694</v>
      </c>
      <c r="J16" s="9" t="s">
        <v>1695</v>
      </c>
    </row>
    <row r="17" spans="1:10" x14ac:dyDescent="0.25">
      <c r="A17" s="9" t="s">
        <v>54</v>
      </c>
      <c r="B17" s="9" t="s">
        <v>63</v>
      </c>
      <c r="C17" s="9">
        <f>oe_adultes_202402[[#This Row],[Femmes]]+oe_adultes_202402[[#This Row],[Hommes]]</f>
        <v>333</v>
      </c>
      <c r="D17">
        <v>72</v>
      </c>
      <c r="E17">
        <v>93</v>
      </c>
      <c r="F17">
        <v>108</v>
      </c>
      <c r="G17">
        <v>225</v>
      </c>
      <c r="H17">
        <v>0</v>
      </c>
      <c r="I17" s="9" t="s">
        <v>1696</v>
      </c>
      <c r="J17" s="9" t="s">
        <v>1697</v>
      </c>
    </row>
    <row r="18" spans="1:10" x14ac:dyDescent="0.25">
      <c r="A18" s="9" t="s">
        <v>54</v>
      </c>
      <c r="B18" s="9" t="s">
        <v>64</v>
      </c>
      <c r="C18" s="9">
        <f>oe_adultes_202402[[#This Row],[Femmes]]+oe_adultes_202402[[#This Row],[Hommes]]</f>
        <v>4335</v>
      </c>
      <c r="D18">
        <v>599</v>
      </c>
      <c r="E18">
        <v>548</v>
      </c>
      <c r="F18">
        <v>1836</v>
      </c>
      <c r="G18">
        <v>2499</v>
      </c>
      <c r="H18">
        <v>2159</v>
      </c>
      <c r="I18" s="9" t="s">
        <v>1698</v>
      </c>
      <c r="J18" s="9" t="s">
        <v>1699</v>
      </c>
    </row>
    <row r="19" spans="1:10" x14ac:dyDescent="0.25">
      <c r="A19" s="9" t="s">
        <v>54</v>
      </c>
      <c r="B19" s="9" t="s">
        <v>65</v>
      </c>
      <c r="C19" s="9">
        <f>oe_adultes_202402[[#This Row],[Femmes]]+oe_adultes_202402[[#This Row],[Hommes]]</f>
        <v>2068</v>
      </c>
      <c r="D19">
        <v>508</v>
      </c>
      <c r="E19">
        <v>511</v>
      </c>
      <c r="F19">
        <v>829</v>
      </c>
      <c r="G19">
        <v>1239</v>
      </c>
      <c r="H19">
        <v>0</v>
      </c>
      <c r="I19" s="9" t="s">
        <v>1700</v>
      </c>
      <c r="J19" s="9" t="s">
        <v>1701</v>
      </c>
    </row>
    <row r="20" spans="1:10" x14ac:dyDescent="0.25">
      <c r="A20" s="9" t="s">
        <v>66</v>
      </c>
      <c r="B20" s="9" t="s">
        <v>67</v>
      </c>
      <c r="C20" s="9">
        <f>oe_adultes_202402[[#This Row],[Femmes]]+oe_adultes_202402[[#This Row],[Hommes]]</f>
        <v>433</v>
      </c>
      <c r="D20">
        <v>167</v>
      </c>
      <c r="E20">
        <v>52</v>
      </c>
      <c r="F20">
        <v>204</v>
      </c>
      <c r="G20">
        <v>229</v>
      </c>
      <c r="H20">
        <v>192</v>
      </c>
      <c r="I20" s="9" t="s">
        <v>1702</v>
      </c>
      <c r="J20" s="9" t="s">
        <v>1703</v>
      </c>
    </row>
    <row r="21" spans="1:10" x14ac:dyDescent="0.25">
      <c r="A21" s="9" t="s">
        <v>66</v>
      </c>
      <c r="B21" s="9" t="s">
        <v>68</v>
      </c>
      <c r="C21" s="9">
        <f>oe_adultes_202402[[#This Row],[Femmes]]+oe_adultes_202402[[#This Row],[Hommes]]</f>
        <v>2102</v>
      </c>
      <c r="D21">
        <v>130</v>
      </c>
      <c r="E21">
        <v>224</v>
      </c>
      <c r="F21">
        <v>750</v>
      </c>
      <c r="G21">
        <v>1352</v>
      </c>
      <c r="H21">
        <v>1092</v>
      </c>
      <c r="I21" s="9" t="s">
        <v>1704</v>
      </c>
      <c r="J21" s="9" t="s">
        <v>1705</v>
      </c>
    </row>
    <row r="22" spans="1:10" x14ac:dyDescent="0.25">
      <c r="A22" s="9" t="s">
        <v>66</v>
      </c>
      <c r="B22" s="9" t="s">
        <v>69</v>
      </c>
      <c r="C22" s="9">
        <f>oe_adultes_202402[[#This Row],[Femmes]]+oe_adultes_202402[[#This Row],[Hommes]]</f>
        <v>1314</v>
      </c>
      <c r="D22">
        <v>143</v>
      </c>
      <c r="E22">
        <v>201</v>
      </c>
      <c r="F22">
        <v>530</v>
      </c>
      <c r="G22">
        <v>784</v>
      </c>
      <c r="H22">
        <v>308</v>
      </c>
      <c r="I22" s="9" t="s">
        <v>1706</v>
      </c>
      <c r="J22" s="9" t="s">
        <v>1707</v>
      </c>
    </row>
    <row r="23" spans="1:10" x14ac:dyDescent="0.25">
      <c r="A23" s="9" t="s">
        <v>66</v>
      </c>
      <c r="B23" s="9" t="s">
        <v>70</v>
      </c>
      <c r="C23" s="9">
        <f>oe_adultes_202402[[#This Row],[Femmes]]+oe_adultes_202402[[#This Row],[Hommes]]</f>
        <v>588</v>
      </c>
      <c r="D23">
        <v>48</v>
      </c>
      <c r="E23">
        <v>139</v>
      </c>
      <c r="F23">
        <v>255</v>
      </c>
      <c r="G23">
        <v>333</v>
      </c>
      <c r="H23">
        <v>50</v>
      </c>
      <c r="I23" s="9" t="s">
        <v>1708</v>
      </c>
      <c r="J23" s="9" t="s">
        <v>1709</v>
      </c>
    </row>
    <row r="24" spans="1:10" x14ac:dyDescent="0.25">
      <c r="A24" s="9" t="s">
        <v>66</v>
      </c>
      <c r="B24" s="9" t="s">
        <v>71</v>
      </c>
      <c r="C24" s="9">
        <f>oe_adultes_202402[[#This Row],[Femmes]]+oe_adultes_202402[[#This Row],[Hommes]]</f>
        <v>620</v>
      </c>
      <c r="D24">
        <v>178</v>
      </c>
      <c r="E24">
        <v>233</v>
      </c>
      <c r="F24">
        <v>292</v>
      </c>
      <c r="G24">
        <v>328</v>
      </c>
      <c r="H24">
        <v>18</v>
      </c>
      <c r="I24" s="9" t="s">
        <v>1710</v>
      </c>
      <c r="J24" s="9" t="s">
        <v>1711</v>
      </c>
    </row>
    <row r="25" spans="1:10" x14ac:dyDescent="0.25">
      <c r="A25" s="9" t="s">
        <v>66</v>
      </c>
      <c r="B25" s="9" t="s">
        <v>72</v>
      </c>
      <c r="C25" s="9">
        <f>oe_adultes_202402[[#This Row],[Femmes]]+oe_adultes_202402[[#This Row],[Hommes]]</f>
        <v>1346</v>
      </c>
      <c r="D25">
        <v>441</v>
      </c>
      <c r="E25">
        <v>210</v>
      </c>
      <c r="F25">
        <v>634</v>
      </c>
      <c r="G25">
        <v>712</v>
      </c>
      <c r="H25">
        <v>499</v>
      </c>
      <c r="I25" s="9" t="s">
        <v>1712</v>
      </c>
      <c r="J25" s="9" t="s">
        <v>1713</v>
      </c>
    </row>
    <row r="26" spans="1:10" x14ac:dyDescent="0.25">
      <c r="A26" s="9" t="s">
        <v>73</v>
      </c>
      <c r="B26" s="9" t="s">
        <v>74</v>
      </c>
      <c r="C26" s="9">
        <f>oe_adultes_202402[[#This Row],[Femmes]]+oe_adultes_202402[[#This Row],[Hommes]]</f>
        <v>2756</v>
      </c>
      <c r="D26">
        <v>358</v>
      </c>
      <c r="E26">
        <v>317</v>
      </c>
      <c r="F26">
        <v>1048</v>
      </c>
      <c r="G26">
        <v>1708</v>
      </c>
      <c r="H26">
        <v>1339</v>
      </c>
      <c r="I26" s="9" t="s">
        <v>1714</v>
      </c>
      <c r="J26" s="9" t="s">
        <v>1715</v>
      </c>
    </row>
    <row r="27" spans="1:10" x14ac:dyDescent="0.25">
      <c r="A27" s="9" t="s">
        <v>73</v>
      </c>
      <c r="B27" s="9" t="s">
        <v>75</v>
      </c>
      <c r="C27" s="9">
        <f>oe_adultes_202402[[#This Row],[Femmes]]+oe_adultes_202402[[#This Row],[Hommes]]</f>
        <v>1057</v>
      </c>
      <c r="D27">
        <v>83</v>
      </c>
      <c r="E27">
        <v>151</v>
      </c>
      <c r="F27">
        <v>448</v>
      </c>
      <c r="G27">
        <v>609</v>
      </c>
      <c r="H27">
        <v>258</v>
      </c>
      <c r="I27" s="9" t="s">
        <v>1716</v>
      </c>
      <c r="J27" s="9" t="s">
        <v>1717</v>
      </c>
    </row>
    <row r="28" spans="1:10" x14ac:dyDescent="0.25">
      <c r="A28" s="9" t="s">
        <v>73</v>
      </c>
      <c r="B28" s="9" t="s">
        <v>76</v>
      </c>
      <c r="C28" s="9">
        <f>oe_adultes_202402[[#This Row],[Femmes]]+oe_adultes_202402[[#This Row],[Hommes]]</f>
        <v>193</v>
      </c>
      <c r="D28">
        <v>7</v>
      </c>
      <c r="E28">
        <v>39</v>
      </c>
      <c r="F28">
        <v>58</v>
      </c>
      <c r="G28">
        <v>135</v>
      </c>
      <c r="H28">
        <v>17</v>
      </c>
      <c r="I28" s="9" t="s">
        <v>1718</v>
      </c>
      <c r="J28" s="9" t="s">
        <v>1719</v>
      </c>
    </row>
    <row r="29" spans="1:10" x14ac:dyDescent="0.25">
      <c r="A29" s="9" t="s">
        <v>73</v>
      </c>
      <c r="B29" s="9" t="s">
        <v>77</v>
      </c>
      <c r="C29" s="9">
        <f>oe_adultes_202402[[#This Row],[Femmes]]+oe_adultes_202402[[#This Row],[Hommes]]</f>
        <v>2</v>
      </c>
      <c r="D29">
        <v>0</v>
      </c>
      <c r="E29">
        <v>0</v>
      </c>
      <c r="F29">
        <v>0</v>
      </c>
      <c r="G29">
        <v>2</v>
      </c>
      <c r="H29">
        <v>0</v>
      </c>
      <c r="I29" s="9" t="s">
        <v>1720</v>
      </c>
      <c r="J29" s="9" t="s">
        <v>1316</v>
      </c>
    </row>
    <row r="30" spans="1:10" x14ac:dyDescent="0.25">
      <c r="A30" s="9" t="s">
        <v>73</v>
      </c>
      <c r="B30" s="9" t="s">
        <v>78</v>
      </c>
      <c r="C30" s="9">
        <f>oe_adultes_202402[[#This Row],[Femmes]]+oe_adultes_202402[[#This Row],[Hommes]]</f>
        <v>109</v>
      </c>
      <c r="D30">
        <v>7</v>
      </c>
      <c r="E30">
        <v>29</v>
      </c>
      <c r="F30">
        <v>41</v>
      </c>
      <c r="G30">
        <v>68</v>
      </c>
      <c r="H30">
        <v>9</v>
      </c>
      <c r="I30" s="9" t="s">
        <v>1721</v>
      </c>
      <c r="J30" s="9" t="s">
        <v>1722</v>
      </c>
    </row>
    <row r="31" spans="1:10" x14ac:dyDescent="0.25">
      <c r="A31" s="9" t="s">
        <v>73</v>
      </c>
      <c r="B31" s="9" t="s">
        <v>79</v>
      </c>
      <c r="C31" s="9">
        <f>oe_adultes_202402[[#This Row],[Femmes]]+oe_adultes_202402[[#This Row],[Hommes]]</f>
        <v>95</v>
      </c>
      <c r="D31">
        <v>3</v>
      </c>
      <c r="E31">
        <v>21</v>
      </c>
      <c r="F31">
        <v>40</v>
      </c>
      <c r="G31">
        <v>55</v>
      </c>
      <c r="H31">
        <v>7</v>
      </c>
      <c r="I31" s="9" t="s">
        <v>1723</v>
      </c>
      <c r="J31" s="9" t="s">
        <v>1724</v>
      </c>
    </row>
    <row r="32" spans="1:10" x14ac:dyDescent="0.25">
      <c r="A32" s="9" t="s">
        <v>73</v>
      </c>
      <c r="B32" s="9" t="s">
        <v>80</v>
      </c>
      <c r="C32" s="9">
        <f>oe_adultes_202402[[#This Row],[Femmes]]+oe_adultes_202402[[#This Row],[Hommes]]</f>
        <v>126</v>
      </c>
      <c r="D32">
        <v>10</v>
      </c>
      <c r="E32">
        <v>29</v>
      </c>
      <c r="F32">
        <v>63</v>
      </c>
      <c r="G32">
        <v>63</v>
      </c>
      <c r="H32">
        <v>7</v>
      </c>
      <c r="I32" s="9" t="s">
        <v>1725</v>
      </c>
      <c r="J32" s="9" t="s">
        <v>1726</v>
      </c>
    </row>
    <row r="33" spans="1:10" x14ac:dyDescent="0.25">
      <c r="A33" s="9" t="s">
        <v>73</v>
      </c>
      <c r="B33" s="9" t="s">
        <v>81</v>
      </c>
      <c r="C33" s="9">
        <f>oe_adultes_202402[[#This Row],[Femmes]]+oe_adultes_202402[[#This Row],[Hommes]]</f>
        <v>55</v>
      </c>
      <c r="D33">
        <v>7</v>
      </c>
      <c r="E33">
        <v>16</v>
      </c>
      <c r="F33">
        <v>30</v>
      </c>
      <c r="G33">
        <v>25</v>
      </c>
      <c r="H33">
        <v>0</v>
      </c>
      <c r="I33" s="9" t="s">
        <v>1727</v>
      </c>
      <c r="J33" s="9" t="s">
        <v>1728</v>
      </c>
    </row>
    <row r="34" spans="1:10" x14ac:dyDescent="0.25">
      <c r="A34" s="9" t="s">
        <v>73</v>
      </c>
      <c r="B34" s="9" t="s">
        <v>82</v>
      </c>
      <c r="C34" s="9">
        <f>oe_adultes_202402[[#This Row],[Femmes]]+oe_adultes_202402[[#This Row],[Hommes]]</f>
        <v>230</v>
      </c>
      <c r="D34">
        <v>58</v>
      </c>
      <c r="E34">
        <v>84</v>
      </c>
      <c r="F34">
        <v>117</v>
      </c>
      <c r="G34">
        <v>113</v>
      </c>
      <c r="H34">
        <v>8</v>
      </c>
      <c r="I34" s="9" t="s">
        <v>1729</v>
      </c>
      <c r="J34" s="9" t="s">
        <v>1730</v>
      </c>
    </row>
    <row r="35" spans="1:10" x14ac:dyDescent="0.25">
      <c r="A35" s="9" t="s">
        <v>73</v>
      </c>
      <c r="B35" s="9" t="s">
        <v>83</v>
      </c>
      <c r="C35" s="9">
        <f>oe_adultes_202402[[#This Row],[Femmes]]+oe_adultes_202402[[#This Row],[Hommes]]</f>
        <v>85</v>
      </c>
      <c r="D35">
        <v>33</v>
      </c>
      <c r="E35">
        <v>43</v>
      </c>
      <c r="F35">
        <v>35</v>
      </c>
      <c r="G35">
        <v>50</v>
      </c>
      <c r="H35">
        <v>1</v>
      </c>
      <c r="I35" s="9" t="s">
        <v>1731</v>
      </c>
      <c r="J35" s="9" t="s">
        <v>1732</v>
      </c>
    </row>
    <row r="36" spans="1:10" x14ac:dyDescent="0.25">
      <c r="A36" s="9" t="s">
        <v>73</v>
      </c>
      <c r="B36" s="9" t="s">
        <v>84</v>
      </c>
      <c r="C36" s="9">
        <f>oe_adultes_202402[[#This Row],[Femmes]]+oe_adultes_202402[[#This Row],[Hommes]]</f>
        <v>1695</v>
      </c>
      <c r="D36">
        <v>541</v>
      </c>
      <c r="E36">
        <v>330</v>
      </c>
      <c r="F36">
        <v>785</v>
      </c>
      <c r="G36">
        <v>910</v>
      </c>
      <c r="H36">
        <v>513</v>
      </c>
      <c r="I36" s="9" t="s">
        <v>1733</v>
      </c>
      <c r="J36" s="9" t="s">
        <v>1734</v>
      </c>
    </row>
    <row r="37" spans="1:10" x14ac:dyDescent="0.25">
      <c r="A37" s="9" t="s">
        <v>85</v>
      </c>
      <c r="B37" s="9" t="s">
        <v>86</v>
      </c>
      <c r="C37" s="9">
        <f>oe_adultes_202402[[#This Row],[Femmes]]+oe_adultes_202402[[#This Row],[Hommes]]</f>
        <v>551</v>
      </c>
      <c r="D37">
        <v>104</v>
      </c>
      <c r="E37">
        <v>94</v>
      </c>
      <c r="F37">
        <v>180</v>
      </c>
      <c r="G37">
        <v>371</v>
      </c>
      <c r="H37">
        <v>177</v>
      </c>
      <c r="I37" s="9" t="s">
        <v>1735</v>
      </c>
      <c r="J37" s="9" t="s">
        <v>87</v>
      </c>
    </row>
    <row r="38" spans="1:10" x14ac:dyDescent="0.25">
      <c r="A38" s="9" t="s">
        <v>85</v>
      </c>
      <c r="B38" s="9" t="s">
        <v>191</v>
      </c>
      <c r="C38" s="9">
        <f>oe_adultes_202402[[#This Row],[Femmes]]+oe_adultes_202402[[#This Row],[Hommes]]</f>
        <v>1395</v>
      </c>
      <c r="D38">
        <v>213</v>
      </c>
      <c r="E38">
        <v>226</v>
      </c>
      <c r="F38">
        <v>574</v>
      </c>
      <c r="G38">
        <v>821</v>
      </c>
      <c r="H38">
        <v>453</v>
      </c>
      <c r="I38" s="9" t="s">
        <v>1736</v>
      </c>
      <c r="J38" s="9" t="s">
        <v>1737</v>
      </c>
    </row>
    <row r="39" spans="1:10" x14ac:dyDescent="0.25">
      <c r="A39" s="9" t="s">
        <v>85</v>
      </c>
      <c r="B39" s="9" t="s">
        <v>194</v>
      </c>
      <c r="C39" s="9">
        <f>oe_adultes_202402[[#This Row],[Femmes]]+oe_adultes_202402[[#This Row],[Hommes]]</f>
        <v>1733</v>
      </c>
      <c r="D39">
        <v>359</v>
      </c>
      <c r="E39">
        <v>263</v>
      </c>
      <c r="F39">
        <v>721</v>
      </c>
      <c r="G39">
        <v>1012</v>
      </c>
      <c r="H39">
        <v>648</v>
      </c>
      <c r="I39" s="9" t="s">
        <v>1738</v>
      </c>
      <c r="J39" s="9" t="s">
        <v>1739</v>
      </c>
    </row>
    <row r="40" spans="1:10" x14ac:dyDescent="0.25">
      <c r="A40" s="9" t="s">
        <v>85</v>
      </c>
      <c r="B40" s="9" t="s">
        <v>197</v>
      </c>
      <c r="C40" s="9">
        <f>oe_adultes_202402[[#This Row],[Femmes]]+oe_adultes_202402[[#This Row],[Hommes]]</f>
        <v>1019</v>
      </c>
      <c r="D40">
        <v>181</v>
      </c>
      <c r="E40">
        <v>181</v>
      </c>
      <c r="F40">
        <v>451</v>
      </c>
      <c r="G40">
        <v>568</v>
      </c>
      <c r="H40">
        <v>348</v>
      </c>
      <c r="I40" s="9" t="s">
        <v>1740</v>
      </c>
      <c r="J40" s="9" t="s">
        <v>1741</v>
      </c>
    </row>
    <row r="41" spans="1:10" x14ac:dyDescent="0.25">
      <c r="A41" s="9" t="s">
        <v>85</v>
      </c>
      <c r="B41" s="9" t="s">
        <v>200</v>
      </c>
      <c r="C41" s="9">
        <f>oe_adultes_202402[[#This Row],[Femmes]]+oe_adultes_202402[[#This Row],[Hommes]]</f>
        <v>740</v>
      </c>
      <c r="D41">
        <v>111</v>
      </c>
      <c r="E41">
        <v>111</v>
      </c>
      <c r="F41">
        <v>329</v>
      </c>
      <c r="G41">
        <v>411</v>
      </c>
      <c r="H41">
        <v>248</v>
      </c>
      <c r="I41" s="9" t="s">
        <v>1742</v>
      </c>
      <c r="J41" s="9" t="s">
        <v>1743</v>
      </c>
    </row>
    <row r="42" spans="1:10" x14ac:dyDescent="0.25">
      <c r="A42" s="9" t="s">
        <v>85</v>
      </c>
      <c r="B42" s="9" t="s">
        <v>203</v>
      </c>
      <c r="C42" s="9">
        <f>oe_adultes_202402[[#This Row],[Femmes]]+oe_adultes_202402[[#This Row],[Hommes]]</f>
        <v>965</v>
      </c>
      <c r="D42">
        <v>139</v>
      </c>
      <c r="E42">
        <v>184</v>
      </c>
      <c r="F42">
        <v>410</v>
      </c>
      <c r="G42">
        <v>555</v>
      </c>
      <c r="H42">
        <v>285</v>
      </c>
      <c r="I42" s="9" t="s">
        <v>1744</v>
      </c>
      <c r="J42" s="9" t="s">
        <v>1745</v>
      </c>
    </row>
    <row r="43" spans="1:10" x14ac:dyDescent="0.25">
      <c r="A43" s="9" t="s">
        <v>206</v>
      </c>
      <c r="B43" s="9" t="s">
        <v>207</v>
      </c>
      <c r="C43" s="9">
        <f>oe_adultes_202402[[#This Row],[Femmes]]+oe_adultes_202402[[#This Row],[Hommes]]</f>
        <v>6160</v>
      </c>
      <c r="D43">
        <v>1039</v>
      </c>
      <c r="E43">
        <v>980</v>
      </c>
      <c r="F43">
        <v>2529</v>
      </c>
      <c r="G43">
        <v>3631</v>
      </c>
      <c r="H43">
        <v>2128</v>
      </c>
      <c r="I43" s="9" t="s">
        <v>1746</v>
      </c>
      <c r="J43" s="9" t="s">
        <v>1747</v>
      </c>
    </row>
    <row r="44" spans="1:10" x14ac:dyDescent="0.25">
      <c r="A44" s="9" t="s">
        <v>206</v>
      </c>
      <c r="B44" s="9" t="s">
        <v>210</v>
      </c>
      <c r="C44" s="9">
        <f>oe_adultes_202402[[#This Row],[Femmes]]+oe_adultes_202402[[#This Row],[Hommes]]</f>
        <v>243</v>
      </c>
      <c r="D44">
        <v>68</v>
      </c>
      <c r="E44">
        <v>79</v>
      </c>
      <c r="F44">
        <v>136</v>
      </c>
      <c r="G44">
        <v>107</v>
      </c>
      <c r="H44">
        <v>31</v>
      </c>
      <c r="I44" s="9" t="s">
        <v>1748</v>
      </c>
      <c r="J44" s="9" t="s">
        <v>1749</v>
      </c>
    </row>
    <row r="45" spans="1:10" x14ac:dyDescent="0.25">
      <c r="A45" s="9" t="s">
        <v>8</v>
      </c>
      <c r="B45" s="9" t="s">
        <v>9</v>
      </c>
      <c r="C45" s="9">
        <f>oe_adultes_202402[[#This Row],[Femmes]]+oe_adultes_202402[[#This Row],[Hommes]]</f>
        <v>113</v>
      </c>
      <c r="D45">
        <v>12</v>
      </c>
      <c r="E45">
        <v>7</v>
      </c>
      <c r="F45">
        <v>48</v>
      </c>
      <c r="G45">
        <v>65</v>
      </c>
      <c r="H45">
        <v>51</v>
      </c>
      <c r="I45" s="9" t="s">
        <v>1750</v>
      </c>
      <c r="J45" s="9" t="s">
        <v>1751</v>
      </c>
    </row>
    <row r="46" spans="1:10" x14ac:dyDescent="0.25">
      <c r="A46" s="9" t="s">
        <v>8</v>
      </c>
      <c r="B46" s="9" t="s">
        <v>10</v>
      </c>
      <c r="C46" s="9">
        <f>oe_adultes_202402[[#This Row],[Femmes]]+oe_adultes_202402[[#This Row],[Hommes]]</f>
        <v>198</v>
      </c>
      <c r="D46">
        <v>3</v>
      </c>
      <c r="E46">
        <v>6</v>
      </c>
      <c r="F46">
        <v>83</v>
      </c>
      <c r="G46">
        <v>115</v>
      </c>
      <c r="H46">
        <v>88</v>
      </c>
      <c r="I46" s="9" t="s">
        <v>1752</v>
      </c>
      <c r="J46" s="9" t="s">
        <v>1753</v>
      </c>
    </row>
    <row r="47" spans="1:10" x14ac:dyDescent="0.25">
      <c r="A47" s="9" t="s">
        <v>8</v>
      </c>
      <c r="B47" s="9" t="s">
        <v>11</v>
      </c>
      <c r="C47" s="9">
        <f>oe_adultes_202402[[#This Row],[Femmes]]+oe_adultes_202402[[#This Row],[Hommes]]</f>
        <v>527</v>
      </c>
      <c r="D47">
        <v>137</v>
      </c>
      <c r="E47">
        <v>63</v>
      </c>
      <c r="F47">
        <v>237</v>
      </c>
      <c r="G47">
        <v>290</v>
      </c>
      <c r="H47">
        <v>183</v>
      </c>
      <c r="I47" s="9" t="s">
        <v>1754</v>
      </c>
      <c r="J47" s="9" t="s">
        <v>1755</v>
      </c>
    </row>
    <row r="48" spans="1:10" x14ac:dyDescent="0.25">
      <c r="A48" s="9" t="s">
        <v>8</v>
      </c>
      <c r="B48" s="9" t="s">
        <v>12</v>
      </c>
      <c r="C48" s="9">
        <f>oe_adultes_202402[[#This Row],[Femmes]]+oe_adultes_202402[[#This Row],[Hommes]]</f>
        <v>249</v>
      </c>
      <c r="D48">
        <v>47</v>
      </c>
      <c r="E48">
        <v>10</v>
      </c>
      <c r="F48">
        <v>112</v>
      </c>
      <c r="G48">
        <v>137</v>
      </c>
      <c r="H48">
        <v>120</v>
      </c>
      <c r="I48" s="9" t="s">
        <v>1756</v>
      </c>
      <c r="J48" s="9" t="s">
        <v>1757</v>
      </c>
    </row>
    <row r="49" spans="1:10" x14ac:dyDescent="0.25">
      <c r="A49" s="9" t="s">
        <v>8</v>
      </c>
      <c r="B49" s="9" t="s">
        <v>13</v>
      </c>
      <c r="C49" s="9">
        <f>oe_adultes_202402[[#This Row],[Femmes]]+oe_adultes_202402[[#This Row],[Hommes]]</f>
        <v>441</v>
      </c>
      <c r="D49">
        <v>100</v>
      </c>
      <c r="E49">
        <v>46</v>
      </c>
      <c r="F49">
        <v>171</v>
      </c>
      <c r="G49">
        <v>270</v>
      </c>
      <c r="H49">
        <v>196</v>
      </c>
      <c r="I49" s="9" t="s">
        <v>1758</v>
      </c>
      <c r="J49" s="9" t="s">
        <v>1759</v>
      </c>
    </row>
    <row r="50" spans="1:10" x14ac:dyDescent="0.25">
      <c r="A50" s="9" t="s">
        <v>8</v>
      </c>
      <c r="B50" s="9" t="s">
        <v>14</v>
      </c>
      <c r="C50" s="9">
        <f>oe_adultes_202402[[#This Row],[Femmes]]+oe_adultes_202402[[#This Row],[Hommes]]</f>
        <v>1959</v>
      </c>
      <c r="D50">
        <v>362</v>
      </c>
      <c r="E50">
        <v>657</v>
      </c>
      <c r="F50">
        <v>824</v>
      </c>
      <c r="G50">
        <v>1135</v>
      </c>
      <c r="H50">
        <v>505</v>
      </c>
      <c r="I50" s="9" t="s">
        <v>1760</v>
      </c>
      <c r="J50" s="9" t="s">
        <v>1761</v>
      </c>
    </row>
    <row r="51" spans="1:10" x14ac:dyDescent="0.25">
      <c r="A51" s="9" t="s">
        <v>8</v>
      </c>
      <c r="B51" s="9" t="s">
        <v>15</v>
      </c>
      <c r="C51" s="9">
        <f>oe_adultes_202402[[#This Row],[Femmes]]+oe_adultes_202402[[#This Row],[Hommes]]</f>
        <v>456</v>
      </c>
      <c r="D51">
        <v>82</v>
      </c>
      <c r="E51">
        <v>55</v>
      </c>
      <c r="F51">
        <v>184</v>
      </c>
      <c r="G51">
        <v>272</v>
      </c>
      <c r="H51">
        <v>126</v>
      </c>
      <c r="I51" s="9" t="s">
        <v>1762</v>
      </c>
      <c r="J51" s="9" t="s">
        <v>1763</v>
      </c>
    </row>
    <row r="52" spans="1:10" x14ac:dyDescent="0.25">
      <c r="A52" s="9" t="s">
        <v>8</v>
      </c>
      <c r="B52" s="9" t="s">
        <v>16</v>
      </c>
      <c r="C52" s="9">
        <f>oe_adultes_202402[[#This Row],[Femmes]]+oe_adultes_202402[[#This Row],[Hommes]]</f>
        <v>86</v>
      </c>
      <c r="D52">
        <v>0</v>
      </c>
      <c r="E52">
        <v>3</v>
      </c>
      <c r="F52">
        <v>37</v>
      </c>
      <c r="G52">
        <v>49</v>
      </c>
      <c r="H52">
        <v>37</v>
      </c>
      <c r="I52" s="9" t="s">
        <v>1764</v>
      </c>
      <c r="J52" s="9" t="s">
        <v>1765</v>
      </c>
    </row>
    <row r="53" spans="1:10" x14ac:dyDescent="0.25">
      <c r="A53" s="9" t="s">
        <v>8</v>
      </c>
      <c r="B53" s="9" t="s">
        <v>17</v>
      </c>
      <c r="C53" s="9">
        <f>oe_adultes_202402[[#This Row],[Femmes]]+oe_adultes_202402[[#This Row],[Hommes]]</f>
        <v>40</v>
      </c>
      <c r="D53">
        <v>0</v>
      </c>
      <c r="E53">
        <v>0</v>
      </c>
      <c r="F53">
        <v>19</v>
      </c>
      <c r="G53">
        <v>21</v>
      </c>
      <c r="H53">
        <v>19</v>
      </c>
      <c r="I53" s="9" t="s">
        <v>1766</v>
      </c>
      <c r="J53" s="9" t="s">
        <v>1767</v>
      </c>
    </row>
    <row r="54" spans="1:10" x14ac:dyDescent="0.25">
      <c r="A54" s="9" t="s">
        <v>8</v>
      </c>
      <c r="B54" s="9" t="s">
        <v>18</v>
      </c>
      <c r="C54" s="9">
        <f>oe_adultes_202402[[#This Row],[Femmes]]+oe_adultes_202402[[#This Row],[Hommes]]</f>
        <v>19</v>
      </c>
      <c r="D54">
        <v>0</v>
      </c>
      <c r="E54">
        <v>0</v>
      </c>
      <c r="F54">
        <v>7</v>
      </c>
      <c r="G54">
        <v>12</v>
      </c>
      <c r="H54">
        <v>10</v>
      </c>
      <c r="I54" s="9" t="s">
        <v>1768</v>
      </c>
      <c r="J54" s="9" t="s">
        <v>1769</v>
      </c>
    </row>
    <row r="55" spans="1:10" x14ac:dyDescent="0.25">
      <c r="A55" s="9" t="s">
        <v>8</v>
      </c>
      <c r="B55" s="9" t="s">
        <v>19</v>
      </c>
      <c r="C55" s="9">
        <f>oe_adultes_202402[[#This Row],[Femmes]]+oe_adultes_202402[[#This Row],[Hommes]]</f>
        <v>71</v>
      </c>
      <c r="D55">
        <v>0</v>
      </c>
      <c r="E55">
        <v>3</v>
      </c>
      <c r="F55">
        <v>33</v>
      </c>
      <c r="G55">
        <v>38</v>
      </c>
      <c r="H55">
        <v>33</v>
      </c>
      <c r="I55" s="9" t="s">
        <v>1770</v>
      </c>
      <c r="J55" s="9" t="s">
        <v>1771</v>
      </c>
    </row>
    <row r="56" spans="1:10" x14ac:dyDescent="0.25">
      <c r="A56" s="9" t="s">
        <v>8</v>
      </c>
      <c r="B56" s="9" t="s">
        <v>20</v>
      </c>
      <c r="C56" s="9">
        <f>oe_adultes_202402[[#This Row],[Femmes]]+oe_adultes_202402[[#This Row],[Hommes]]</f>
        <v>213</v>
      </c>
      <c r="D56">
        <v>12</v>
      </c>
      <c r="E56">
        <v>7</v>
      </c>
      <c r="F56">
        <v>83</v>
      </c>
      <c r="G56">
        <v>130</v>
      </c>
      <c r="H56">
        <v>74</v>
      </c>
      <c r="I56" s="9" t="s">
        <v>1772</v>
      </c>
      <c r="J56" s="9" t="s">
        <v>1773</v>
      </c>
    </row>
    <row r="57" spans="1:10" x14ac:dyDescent="0.25">
      <c r="A57" s="9" t="s">
        <v>8</v>
      </c>
      <c r="B57" s="9" t="s">
        <v>21</v>
      </c>
      <c r="C57" s="9">
        <f>oe_adultes_202402[[#This Row],[Femmes]]+oe_adultes_202402[[#This Row],[Hommes]]</f>
        <v>321</v>
      </c>
      <c r="D57">
        <v>87</v>
      </c>
      <c r="E57">
        <v>81</v>
      </c>
      <c r="F57">
        <v>126</v>
      </c>
      <c r="G57">
        <v>195</v>
      </c>
      <c r="H57">
        <v>80</v>
      </c>
      <c r="I57" s="9" t="s">
        <v>1774</v>
      </c>
      <c r="J57" s="9" t="s">
        <v>1775</v>
      </c>
    </row>
    <row r="58" spans="1:10" x14ac:dyDescent="0.25">
      <c r="A58" s="9" t="s">
        <v>8</v>
      </c>
      <c r="B58" s="9" t="s">
        <v>22</v>
      </c>
      <c r="C58" s="9">
        <f>oe_adultes_202402[[#This Row],[Femmes]]+oe_adultes_202402[[#This Row],[Hommes]]</f>
        <v>348</v>
      </c>
      <c r="D58">
        <v>29</v>
      </c>
      <c r="E58">
        <v>21</v>
      </c>
      <c r="F58">
        <v>134</v>
      </c>
      <c r="G58">
        <v>214</v>
      </c>
      <c r="H58">
        <v>164</v>
      </c>
      <c r="I58" s="9" t="s">
        <v>1776</v>
      </c>
      <c r="J58" s="9" t="s">
        <v>1777</v>
      </c>
    </row>
    <row r="59" spans="1:10" x14ac:dyDescent="0.25">
      <c r="A59" s="9" t="s">
        <v>8</v>
      </c>
      <c r="B59" s="9" t="s">
        <v>23</v>
      </c>
      <c r="C59" s="9">
        <f>oe_adultes_202402[[#This Row],[Femmes]]+oe_adultes_202402[[#This Row],[Hommes]]</f>
        <v>324</v>
      </c>
      <c r="D59">
        <v>20</v>
      </c>
      <c r="E59">
        <v>17</v>
      </c>
      <c r="F59">
        <v>140</v>
      </c>
      <c r="G59">
        <v>184</v>
      </c>
      <c r="H59">
        <v>113</v>
      </c>
      <c r="I59" s="9" t="s">
        <v>1778</v>
      </c>
      <c r="J59" s="9" t="s">
        <v>1779</v>
      </c>
    </row>
    <row r="60" spans="1:10" x14ac:dyDescent="0.25">
      <c r="A60" s="9" t="s">
        <v>8</v>
      </c>
      <c r="B60" s="9" t="s">
        <v>24</v>
      </c>
      <c r="C60" s="9">
        <f>oe_adultes_202402[[#This Row],[Femmes]]+oe_adultes_202402[[#This Row],[Hommes]]</f>
        <v>752</v>
      </c>
      <c r="D60">
        <v>138</v>
      </c>
      <c r="E60">
        <v>74</v>
      </c>
      <c r="F60">
        <v>309</v>
      </c>
      <c r="G60">
        <v>443</v>
      </c>
      <c r="H60">
        <v>241</v>
      </c>
      <c r="I60" s="9" t="s">
        <v>1780</v>
      </c>
      <c r="J60" s="9" t="s">
        <v>1781</v>
      </c>
    </row>
    <row r="61" spans="1:10" x14ac:dyDescent="0.25">
      <c r="A61" s="9" t="s">
        <v>8</v>
      </c>
      <c r="B61" s="9" t="s">
        <v>25</v>
      </c>
      <c r="C61" s="9">
        <f>oe_adultes_202402[[#This Row],[Femmes]]+oe_adultes_202402[[#This Row],[Hommes]]</f>
        <v>285</v>
      </c>
      <c r="D61">
        <v>78</v>
      </c>
      <c r="E61">
        <v>9</v>
      </c>
      <c r="F61">
        <v>118</v>
      </c>
      <c r="G61">
        <v>167</v>
      </c>
      <c r="H61">
        <v>119</v>
      </c>
      <c r="I61" s="9" t="s">
        <v>1782</v>
      </c>
      <c r="J61" s="9" t="s">
        <v>1783</v>
      </c>
    </row>
    <row r="62" spans="1:10" x14ac:dyDescent="0.25">
      <c r="A62" s="9" t="s">
        <v>8</v>
      </c>
      <c r="B62" s="9" t="s">
        <v>26</v>
      </c>
      <c r="C62" s="9">
        <f>oe_adultes_202402[[#This Row],[Femmes]]+oe_adultes_202402[[#This Row],[Hommes]]</f>
        <v>1</v>
      </c>
      <c r="D62">
        <v>0</v>
      </c>
      <c r="E62">
        <v>0</v>
      </c>
      <c r="F62">
        <v>0</v>
      </c>
      <c r="G62">
        <v>1</v>
      </c>
      <c r="H62">
        <v>0</v>
      </c>
      <c r="I62" s="9" t="s">
        <v>1665</v>
      </c>
      <c r="J62" s="9" t="s">
        <v>421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7A1EB-C7BD-4F24-96E2-DF7DFB8B9227}">
  <dimension ref="A1:J62"/>
  <sheetViews>
    <sheetView workbookViewId="0"/>
  </sheetViews>
  <sheetFormatPr baseColWidth="10" defaultRowHeight="15" x14ac:dyDescent="0.25"/>
  <cols>
    <col min="1" max="1" width="24.5703125" bestFit="1" customWidth="1"/>
    <col min="2" max="2" width="32.28515625" bestFit="1" customWidth="1"/>
    <col min="3" max="3" width="32.28515625" customWidth="1"/>
    <col min="4" max="4" width="19.140625" bestFit="1" customWidth="1"/>
    <col min="5" max="5" width="20.140625" bestFit="1" customWidth="1"/>
    <col min="6" max="6" width="11" bestFit="1" customWidth="1"/>
    <col min="8" max="8" width="17.85546875" bestFit="1" customWidth="1"/>
    <col min="9" max="9" width="13.5703125" bestFit="1" customWidth="1"/>
    <col min="10" max="10" width="24.85546875" bestFit="1" customWidth="1"/>
  </cols>
  <sheetData>
    <row r="1" spans="1:10" x14ac:dyDescent="0.25">
      <c r="A1" t="s">
        <v>5</v>
      </c>
      <c r="B1" t="s">
        <v>6</v>
      </c>
      <c r="C1" t="s">
        <v>1550</v>
      </c>
      <c r="D1" t="s">
        <v>116</v>
      </c>
      <c r="E1" t="s">
        <v>117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</row>
    <row r="2" spans="1:10" x14ac:dyDescent="0.25">
      <c r="A2" s="9" t="s">
        <v>7</v>
      </c>
      <c r="B2" s="9" t="s">
        <v>1</v>
      </c>
      <c r="C2" s="9">
        <f>oe_adultes_202401[[#This Row],[Femmes]]+oe_adultes_202401[[#This Row],[Hommes]]</f>
        <v>4664</v>
      </c>
      <c r="D2">
        <v>491</v>
      </c>
      <c r="E2">
        <v>707</v>
      </c>
      <c r="F2">
        <v>1666</v>
      </c>
      <c r="G2">
        <v>2998</v>
      </c>
      <c r="H2">
        <v>1864</v>
      </c>
      <c r="I2" s="9" t="s">
        <v>1551</v>
      </c>
      <c r="J2" s="9" t="s">
        <v>1552</v>
      </c>
    </row>
    <row r="3" spans="1:10" x14ac:dyDescent="0.25">
      <c r="A3" s="9" t="s">
        <v>7</v>
      </c>
      <c r="B3" s="9" t="s">
        <v>2</v>
      </c>
      <c r="C3" s="9">
        <f>oe_adultes_202401[[#This Row],[Femmes]]+oe_adultes_202401[[#This Row],[Hommes]]</f>
        <v>248</v>
      </c>
      <c r="D3">
        <v>84</v>
      </c>
      <c r="E3">
        <v>56</v>
      </c>
      <c r="F3">
        <v>122</v>
      </c>
      <c r="G3">
        <v>126</v>
      </c>
      <c r="H3">
        <v>49</v>
      </c>
      <c r="I3" s="9" t="s">
        <v>1553</v>
      </c>
      <c r="J3" s="9" t="s">
        <v>1554</v>
      </c>
    </row>
    <row r="4" spans="1:10" x14ac:dyDescent="0.25">
      <c r="A4" s="9" t="s">
        <v>7</v>
      </c>
      <c r="B4" s="9" t="s">
        <v>3</v>
      </c>
      <c r="C4" s="9">
        <f>oe_adultes_202401[[#This Row],[Femmes]]+oe_adultes_202401[[#This Row],[Hommes]]</f>
        <v>580</v>
      </c>
      <c r="D4">
        <v>158</v>
      </c>
      <c r="E4">
        <v>115</v>
      </c>
      <c r="F4">
        <v>498</v>
      </c>
      <c r="G4">
        <v>82</v>
      </c>
      <c r="H4">
        <v>76</v>
      </c>
      <c r="I4" s="9" t="s">
        <v>1555</v>
      </c>
      <c r="J4" s="9" t="s">
        <v>1556</v>
      </c>
    </row>
    <row r="5" spans="1:10" x14ac:dyDescent="0.25">
      <c r="A5" s="9" t="s">
        <v>7</v>
      </c>
      <c r="B5" s="9" t="s">
        <v>4</v>
      </c>
      <c r="C5" s="9">
        <f>oe_adultes_202401[[#This Row],[Femmes]]+oe_adultes_202401[[#This Row],[Hommes]]</f>
        <v>574</v>
      </c>
      <c r="D5">
        <v>304</v>
      </c>
      <c r="E5">
        <v>126</v>
      </c>
      <c r="F5">
        <v>289</v>
      </c>
      <c r="G5">
        <v>285</v>
      </c>
      <c r="H5">
        <v>54</v>
      </c>
      <c r="I5" s="9" t="s">
        <v>1557</v>
      </c>
      <c r="J5" s="9" t="s">
        <v>1558</v>
      </c>
    </row>
    <row r="6" spans="1:10" x14ac:dyDescent="0.25">
      <c r="A6" s="9" t="s">
        <v>7</v>
      </c>
      <c r="B6" s="9" t="s">
        <v>118</v>
      </c>
      <c r="C6" s="9">
        <f>oe_adultes_202401[[#This Row],[Femmes]]+oe_adultes_202401[[#This Row],[Hommes]]</f>
        <v>17</v>
      </c>
      <c r="D6">
        <v>9</v>
      </c>
      <c r="E6">
        <v>4</v>
      </c>
      <c r="F6">
        <v>9</v>
      </c>
      <c r="G6">
        <v>8</v>
      </c>
      <c r="H6">
        <v>2</v>
      </c>
      <c r="I6" s="9" t="s">
        <v>1559</v>
      </c>
      <c r="J6" s="9" t="s">
        <v>777</v>
      </c>
    </row>
    <row r="7" spans="1:10" x14ac:dyDescent="0.25">
      <c r="A7" s="9" t="s">
        <v>53</v>
      </c>
      <c r="B7" s="9" t="s">
        <v>49</v>
      </c>
      <c r="C7" s="9">
        <f>oe_adultes_202401[[#This Row],[Femmes]]+oe_adultes_202401[[#This Row],[Hommes]]</f>
        <v>3499</v>
      </c>
      <c r="D7">
        <v>462</v>
      </c>
      <c r="E7">
        <v>587</v>
      </c>
      <c r="F7">
        <v>0</v>
      </c>
      <c r="G7">
        <v>3499</v>
      </c>
      <c r="H7">
        <v>1098</v>
      </c>
      <c r="I7" s="9" t="s">
        <v>1560</v>
      </c>
      <c r="J7" s="9" t="s">
        <v>1561</v>
      </c>
    </row>
    <row r="8" spans="1:10" x14ac:dyDescent="0.25">
      <c r="A8" s="9" t="s">
        <v>53</v>
      </c>
      <c r="B8" s="9" t="s">
        <v>48</v>
      </c>
      <c r="C8" s="9">
        <f>oe_adultes_202401[[#This Row],[Femmes]]+oe_adultes_202401[[#This Row],[Hommes]]</f>
        <v>2584</v>
      </c>
      <c r="D8">
        <v>584</v>
      </c>
      <c r="E8">
        <v>421</v>
      </c>
      <c r="F8">
        <v>2584</v>
      </c>
      <c r="G8">
        <v>0</v>
      </c>
      <c r="H8">
        <v>947</v>
      </c>
      <c r="I8" s="9" t="s">
        <v>1562</v>
      </c>
      <c r="J8" s="9" t="s">
        <v>1563</v>
      </c>
    </row>
    <row r="9" spans="1:10" x14ac:dyDescent="0.25">
      <c r="A9" s="9" t="s">
        <v>54</v>
      </c>
      <c r="B9" s="9" t="s">
        <v>55</v>
      </c>
      <c r="C9" s="9">
        <f>oe_adultes_202401[[#This Row],[Femmes]]+oe_adultes_202401[[#This Row],[Hommes]]</f>
        <v>878</v>
      </c>
      <c r="D9">
        <v>94</v>
      </c>
      <c r="E9">
        <v>71</v>
      </c>
      <c r="F9">
        <v>420</v>
      </c>
      <c r="G9">
        <v>458</v>
      </c>
      <c r="H9">
        <v>878</v>
      </c>
      <c r="I9" s="9" t="s">
        <v>1564</v>
      </c>
      <c r="J9" s="9" t="s">
        <v>1565</v>
      </c>
    </row>
    <row r="10" spans="1:10" x14ac:dyDescent="0.25">
      <c r="A10" s="9" t="s">
        <v>54</v>
      </c>
      <c r="B10" s="9" t="s">
        <v>56</v>
      </c>
      <c r="C10" s="9">
        <f>oe_adultes_202401[[#This Row],[Femmes]]+oe_adultes_202401[[#This Row],[Hommes]]</f>
        <v>1167</v>
      </c>
      <c r="D10">
        <v>145</v>
      </c>
      <c r="E10">
        <v>91</v>
      </c>
      <c r="F10">
        <v>527</v>
      </c>
      <c r="G10">
        <v>640</v>
      </c>
      <c r="H10">
        <v>1167</v>
      </c>
      <c r="I10" s="9" t="s">
        <v>1566</v>
      </c>
      <c r="J10" s="9" t="s">
        <v>1567</v>
      </c>
    </row>
    <row r="11" spans="1:10" x14ac:dyDescent="0.25">
      <c r="A11" s="9" t="s">
        <v>54</v>
      </c>
      <c r="B11" s="9" t="s">
        <v>57</v>
      </c>
      <c r="C11" s="9">
        <f>oe_adultes_202401[[#This Row],[Femmes]]+oe_adultes_202401[[#This Row],[Hommes]]</f>
        <v>992</v>
      </c>
      <c r="D11">
        <v>126</v>
      </c>
      <c r="E11">
        <v>154</v>
      </c>
      <c r="F11">
        <v>390</v>
      </c>
      <c r="G11">
        <v>602</v>
      </c>
      <c r="H11">
        <v>0</v>
      </c>
      <c r="I11" s="9" t="s">
        <v>1568</v>
      </c>
      <c r="J11" s="9" t="s">
        <v>1569</v>
      </c>
    </row>
    <row r="12" spans="1:10" x14ac:dyDescent="0.25">
      <c r="A12" s="9" t="s">
        <v>54</v>
      </c>
      <c r="B12" s="9" t="s">
        <v>58</v>
      </c>
      <c r="C12" s="9">
        <f>oe_adultes_202401[[#This Row],[Femmes]]+oe_adultes_202401[[#This Row],[Hommes]]</f>
        <v>921</v>
      </c>
      <c r="D12">
        <v>163</v>
      </c>
      <c r="E12">
        <v>167</v>
      </c>
      <c r="F12">
        <v>365</v>
      </c>
      <c r="G12">
        <v>556</v>
      </c>
      <c r="H12">
        <v>0</v>
      </c>
      <c r="I12" s="9" t="s">
        <v>1570</v>
      </c>
      <c r="J12" s="9" t="s">
        <v>1571</v>
      </c>
    </row>
    <row r="13" spans="1:10" x14ac:dyDescent="0.25">
      <c r="A13" s="9" t="s">
        <v>54</v>
      </c>
      <c r="B13" s="9" t="s">
        <v>59</v>
      </c>
      <c r="C13" s="9">
        <f>oe_adultes_202401[[#This Row],[Femmes]]+oe_adultes_202401[[#This Row],[Hommes]]</f>
        <v>666</v>
      </c>
      <c r="D13">
        <v>153</v>
      </c>
      <c r="E13">
        <v>135</v>
      </c>
      <c r="F13">
        <v>289</v>
      </c>
      <c r="G13">
        <v>377</v>
      </c>
      <c r="H13">
        <v>0</v>
      </c>
      <c r="I13" s="9" t="s">
        <v>1572</v>
      </c>
      <c r="J13" s="9" t="s">
        <v>1573</v>
      </c>
    </row>
    <row r="14" spans="1:10" x14ac:dyDescent="0.25">
      <c r="A14" s="9" t="s">
        <v>54</v>
      </c>
      <c r="B14" s="9" t="s">
        <v>60</v>
      </c>
      <c r="C14" s="9">
        <f>oe_adultes_202401[[#This Row],[Femmes]]+oe_adultes_202401[[#This Row],[Hommes]]</f>
        <v>530</v>
      </c>
      <c r="D14">
        <v>132</v>
      </c>
      <c r="E14">
        <v>136</v>
      </c>
      <c r="F14">
        <v>227</v>
      </c>
      <c r="G14">
        <v>303</v>
      </c>
      <c r="H14">
        <v>0</v>
      </c>
      <c r="I14" s="9" t="s">
        <v>1574</v>
      </c>
      <c r="J14" s="9" t="s">
        <v>1575</v>
      </c>
    </row>
    <row r="15" spans="1:10" x14ac:dyDescent="0.25">
      <c r="A15" s="9" t="s">
        <v>54</v>
      </c>
      <c r="B15" s="9" t="s">
        <v>61</v>
      </c>
      <c r="C15" s="9">
        <f>oe_adultes_202401[[#This Row],[Femmes]]+oe_adultes_202401[[#This Row],[Hommes]]</f>
        <v>366</v>
      </c>
      <c r="D15">
        <v>98</v>
      </c>
      <c r="E15">
        <v>97</v>
      </c>
      <c r="F15">
        <v>145</v>
      </c>
      <c r="G15">
        <v>221</v>
      </c>
      <c r="H15">
        <v>0</v>
      </c>
      <c r="I15" s="9" t="s">
        <v>1576</v>
      </c>
      <c r="J15" s="9" t="s">
        <v>1577</v>
      </c>
    </row>
    <row r="16" spans="1:10" x14ac:dyDescent="0.25">
      <c r="A16" s="9" t="s">
        <v>54</v>
      </c>
      <c r="B16" s="9" t="s">
        <v>62</v>
      </c>
      <c r="C16" s="9">
        <f>oe_adultes_202401[[#This Row],[Femmes]]+oe_adultes_202401[[#This Row],[Hommes]]</f>
        <v>238</v>
      </c>
      <c r="D16">
        <v>59</v>
      </c>
      <c r="E16">
        <v>64</v>
      </c>
      <c r="F16">
        <v>109</v>
      </c>
      <c r="G16">
        <v>129</v>
      </c>
      <c r="H16">
        <v>0</v>
      </c>
      <c r="I16" s="9" t="s">
        <v>1578</v>
      </c>
      <c r="J16" s="9" t="s">
        <v>1579</v>
      </c>
    </row>
    <row r="17" spans="1:10" x14ac:dyDescent="0.25">
      <c r="A17" s="9" t="s">
        <v>54</v>
      </c>
      <c r="B17" s="9" t="s">
        <v>63</v>
      </c>
      <c r="C17" s="9">
        <f>oe_adultes_202401[[#This Row],[Femmes]]+oe_adultes_202401[[#This Row],[Hommes]]</f>
        <v>325</v>
      </c>
      <c r="D17">
        <v>76</v>
      </c>
      <c r="E17">
        <v>93</v>
      </c>
      <c r="F17">
        <v>112</v>
      </c>
      <c r="G17">
        <v>213</v>
      </c>
      <c r="H17">
        <v>0</v>
      </c>
      <c r="I17" s="9" t="s">
        <v>1580</v>
      </c>
      <c r="J17" s="9" t="s">
        <v>1581</v>
      </c>
    </row>
    <row r="18" spans="1:10" x14ac:dyDescent="0.25">
      <c r="A18" s="9" t="s">
        <v>54</v>
      </c>
      <c r="B18" s="9" t="s">
        <v>64</v>
      </c>
      <c r="C18" s="9">
        <f>oe_adultes_202401[[#This Row],[Femmes]]+oe_adultes_202401[[#This Row],[Hommes]]</f>
        <v>4081</v>
      </c>
      <c r="D18">
        <v>550</v>
      </c>
      <c r="E18">
        <v>507</v>
      </c>
      <c r="F18">
        <v>1758</v>
      </c>
      <c r="G18">
        <v>2323</v>
      </c>
      <c r="H18">
        <v>2045</v>
      </c>
      <c r="I18" s="9" t="s">
        <v>1582</v>
      </c>
      <c r="J18" s="9" t="s">
        <v>1583</v>
      </c>
    </row>
    <row r="19" spans="1:10" x14ac:dyDescent="0.25">
      <c r="A19" s="9" t="s">
        <v>54</v>
      </c>
      <c r="B19" s="9" t="s">
        <v>65</v>
      </c>
      <c r="C19" s="9">
        <f>oe_adultes_202401[[#This Row],[Femmes]]+oe_adultes_202401[[#This Row],[Hommes]]</f>
        <v>2002</v>
      </c>
      <c r="D19">
        <v>496</v>
      </c>
      <c r="E19">
        <v>501</v>
      </c>
      <c r="F19">
        <v>826</v>
      </c>
      <c r="G19">
        <v>1176</v>
      </c>
      <c r="H19">
        <v>0</v>
      </c>
      <c r="I19" s="9" t="s">
        <v>1584</v>
      </c>
      <c r="J19" s="9" t="s">
        <v>1585</v>
      </c>
    </row>
    <row r="20" spans="1:10" x14ac:dyDescent="0.25">
      <c r="A20" s="9" t="s">
        <v>66</v>
      </c>
      <c r="B20" s="9" t="s">
        <v>67</v>
      </c>
      <c r="C20" s="9">
        <f>oe_adultes_202401[[#This Row],[Femmes]]+oe_adultes_202401[[#This Row],[Hommes]]</f>
        <v>427</v>
      </c>
      <c r="D20">
        <v>166</v>
      </c>
      <c r="E20">
        <v>51</v>
      </c>
      <c r="F20">
        <v>203</v>
      </c>
      <c r="G20">
        <v>224</v>
      </c>
      <c r="H20">
        <v>186</v>
      </c>
      <c r="I20" s="9" t="s">
        <v>1586</v>
      </c>
      <c r="J20" s="9" t="s">
        <v>1587</v>
      </c>
    </row>
    <row r="21" spans="1:10" x14ac:dyDescent="0.25">
      <c r="A21" s="9" t="s">
        <v>66</v>
      </c>
      <c r="B21" s="9" t="s">
        <v>68</v>
      </c>
      <c r="C21" s="9">
        <f>oe_adultes_202401[[#This Row],[Femmes]]+oe_adultes_202401[[#This Row],[Hommes]]</f>
        <v>1977</v>
      </c>
      <c r="D21">
        <v>119</v>
      </c>
      <c r="E21">
        <v>205</v>
      </c>
      <c r="F21">
        <v>724</v>
      </c>
      <c r="G21">
        <v>1253</v>
      </c>
      <c r="H21">
        <v>1031</v>
      </c>
      <c r="I21" s="9" t="s">
        <v>1588</v>
      </c>
      <c r="J21" s="9" t="s">
        <v>1589</v>
      </c>
    </row>
    <row r="22" spans="1:10" x14ac:dyDescent="0.25">
      <c r="A22" s="9" t="s">
        <v>66</v>
      </c>
      <c r="B22" s="9" t="s">
        <v>69</v>
      </c>
      <c r="C22" s="9">
        <f>oe_adultes_202401[[#This Row],[Femmes]]+oe_adultes_202401[[#This Row],[Hommes]]</f>
        <v>1246</v>
      </c>
      <c r="D22">
        <v>129</v>
      </c>
      <c r="E22">
        <v>190</v>
      </c>
      <c r="F22">
        <v>519</v>
      </c>
      <c r="G22">
        <v>727</v>
      </c>
      <c r="H22">
        <v>284</v>
      </c>
      <c r="I22" s="9" t="s">
        <v>1590</v>
      </c>
      <c r="J22" s="9" t="s">
        <v>1591</v>
      </c>
    </row>
    <row r="23" spans="1:10" x14ac:dyDescent="0.25">
      <c r="A23" s="9" t="s">
        <v>66</v>
      </c>
      <c r="B23" s="9" t="s">
        <v>70</v>
      </c>
      <c r="C23" s="9">
        <f>oe_adultes_202401[[#This Row],[Femmes]]+oe_adultes_202401[[#This Row],[Hommes]]</f>
        <v>558</v>
      </c>
      <c r="D23">
        <v>46</v>
      </c>
      <c r="E23">
        <v>135</v>
      </c>
      <c r="F23">
        <v>256</v>
      </c>
      <c r="G23">
        <v>302</v>
      </c>
      <c r="H23">
        <v>46</v>
      </c>
      <c r="I23" s="9" t="s">
        <v>1592</v>
      </c>
      <c r="J23" s="9" t="s">
        <v>1593</v>
      </c>
    </row>
    <row r="24" spans="1:10" x14ac:dyDescent="0.25">
      <c r="A24" s="9" t="s">
        <v>66</v>
      </c>
      <c r="B24" s="9" t="s">
        <v>71</v>
      </c>
      <c r="C24" s="9">
        <f>oe_adultes_202401[[#This Row],[Femmes]]+oe_adultes_202401[[#This Row],[Hommes]]</f>
        <v>611</v>
      </c>
      <c r="D24">
        <v>173</v>
      </c>
      <c r="E24">
        <v>234</v>
      </c>
      <c r="F24">
        <v>287</v>
      </c>
      <c r="G24">
        <v>324</v>
      </c>
      <c r="H24">
        <v>17</v>
      </c>
      <c r="I24" s="9" t="s">
        <v>1594</v>
      </c>
      <c r="J24" s="9" t="s">
        <v>1595</v>
      </c>
    </row>
    <row r="25" spans="1:10" x14ac:dyDescent="0.25">
      <c r="A25" s="9" t="s">
        <v>66</v>
      </c>
      <c r="B25" s="9" t="s">
        <v>72</v>
      </c>
      <c r="C25" s="9">
        <f>oe_adultes_202401[[#This Row],[Femmes]]+oe_adultes_202401[[#This Row],[Hommes]]</f>
        <v>1264</v>
      </c>
      <c r="D25">
        <v>413</v>
      </c>
      <c r="E25">
        <v>193</v>
      </c>
      <c r="F25">
        <v>595</v>
      </c>
      <c r="G25">
        <v>669</v>
      </c>
      <c r="H25">
        <v>481</v>
      </c>
      <c r="I25" s="9" t="s">
        <v>1596</v>
      </c>
      <c r="J25" s="9" t="s">
        <v>1597</v>
      </c>
    </row>
    <row r="26" spans="1:10" x14ac:dyDescent="0.25">
      <c r="A26" s="9" t="s">
        <v>73</v>
      </c>
      <c r="B26" s="9" t="s">
        <v>74</v>
      </c>
      <c r="C26" s="9">
        <f>oe_adultes_202401[[#This Row],[Femmes]]+oe_adultes_202401[[#This Row],[Hommes]]</f>
        <v>2605</v>
      </c>
      <c r="D26">
        <v>347</v>
      </c>
      <c r="E26">
        <v>292</v>
      </c>
      <c r="F26">
        <v>1018</v>
      </c>
      <c r="G26">
        <v>1587</v>
      </c>
      <c r="H26">
        <v>1266</v>
      </c>
      <c r="I26" s="9" t="s">
        <v>1598</v>
      </c>
      <c r="J26" s="9" t="s">
        <v>1599</v>
      </c>
    </row>
    <row r="27" spans="1:10" x14ac:dyDescent="0.25">
      <c r="A27" s="9" t="s">
        <v>73</v>
      </c>
      <c r="B27" s="9" t="s">
        <v>75</v>
      </c>
      <c r="C27" s="9">
        <f>oe_adultes_202401[[#This Row],[Femmes]]+oe_adultes_202401[[#This Row],[Hommes]]</f>
        <v>1016</v>
      </c>
      <c r="D27">
        <v>68</v>
      </c>
      <c r="E27">
        <v>141</v>
      </c>
      <c r="F27">
        <v>436</v>
      </c>
      <c r="G27">
        <v>580</v>
      </c>
      <c r="H27">
        <v>240</v>
      </c>
      <c r="I27" s="9" t="s">
        <v>1600</v>
      </c>
      <c r="J27" s="9" t="s">
        <v>1601</v>
      </c>
    </row>
    <row r="28" spans="1:10" x14ac:dyDescent="0.25">
      <c r="A28" s="9" t="s">
        <v>73</v>
      </c>
      <c r="B28" s="9" t="s">
        <v>76</v>
      </c>
      <c r="C28" s="9">
        <f>oe_adultes_202401[[#This Row],[Femmes]]+oe_adultes_202401[[#This Row],[Hommes]]</f>
        <v>172</v>
      </c>
      <c r="D28">
        <v>6</v>
      </c>
      <c r="E28">
        <v>37</v>
      </c>
      <c r="F28">
        <v>58</v>
      </c>
      <c r="G28">
        <v>114</v>
      </c>
      <c r="H28">
        <v>15</v>
      </c>
      <c r="I28" s="9" t="s">
        <v>1602</v>
      </c>
      <c r="J28" s="9" t="s">
        <v>1603</v>
      </c>
    </row>
    <row r="29" spans="1:10" x14ac:dyDescent="0.25">
      <c r="A29" s="9" t="s">
        <v>73</v>
      </c>
      <c r="B29" s="9" t="s">
        <v>77</v>
      </c>
      <c r="C29" s="9">
        <f>oe_adultes_202401[[#This Row],[Femmes]]+oe_adultes_202401[[#This Row],[Hommes]]</f>
        <v>2</v>
      </c>
      <c r="D29">
        <v>0</v>
      </c>
      <c r="E29">
        <v>0</v>
      </c>
      <c r="F29">
        <v>0</v>
      </c>
      <c r="G29">
        <v>2</v>
      </c>
      <c r="H29">
        <v>0</v>
      </c>
      <c r="I29" s="9" t="s">
        <v>1604</v>
      </c>
      <c r="J29" s="9" t="s">
        <v>1371</v>
      </c>
    </row>
    <row r="30" spans="1:10" x14ac:dyDescent="0.25">
      <c r="A30" s="9" t="s">
        <v>73</v>
      </c>
      <c r="B30" s="9" t="s">
        <v>78</v>
      </c>
      <c r="C30" s="9">
        <f>oe_adultes_202401[[#This Row],[Femmes]]+oe_adultes_202401[[#This Row],[Hommes]]</f>
        <v>104</v>
      </c>
      <c r="D30">
        <v>9</v>
      </c>
      <c r="E30">
        <v>29</v>
      </c>
      <c r="F30">
        <v>43</v>
      </c>
      <c r="G30">
        <v>61</v>
      </c>
      <c r="H30">
        <v>11</v>
      </c>
      <c r="I30" s="9" t="s">
        <v>1605</v>
      </c>
      <c r="J30" s="9" t="s">
        <v>1606</v>
      </c>
    </row>
    <row r="31" spans="1:10" x14ac:dyDescent="0.25">
      <c r="A31" s="9" t="s">
        <v>73</v>
      </c>
      <c r="B31" s="9" t="s">
        <v>79</v>
      </c>
      <c r="C31" s="9">
        <f>oe_adultes_202401[[#This Row],[Femmes]]+oe_adultes_202401[[#This Row],[Hommes]]</f>
        <v>94</v>
      </c>
      <c r="D31">
        <v>2</v>
      </c>
      <c r="E31">
        <v>23</v>
      </c>
      <c r="F31">
        <v>40</v>
      </c>
      <c r="G31">
        <v>54</v>
      </c>
      <c r="H31">
        <v>5</v>
      </c>
      <c r="I31" s="9" t="s">
        <v>1607</v>
      </c>
      <c r="J31" s="9" t="s">
        <v>1608</v>
      </c>
    </row>
    <row r="32" spans="1:10" x14ac:dyDescent="0.25">
      <c r="A32" s="9" t="s">
        <v>73</v>
      </c>
      <c r="B32" s="9" t="s">
        <v>80</v>
      </c>
      <c r="C32" s="9">
        <f>oe_adultes_202401[[#This Row],[Femmes]]+oe_adultes_202401[[#This Row],[Hommes]]</f>
        <v>126</v>
      </c>
      <c r="D32">
        <v>9</v>
      </c>
      <c r="E32">
        <v>31</v>
      </c>
      <c r="F32">
        <v>66</v>
      </c>
      <c r="G32">
        <v>60</v>
      </c>
      <c r="H32">
        <v>7</v>
      </c>
      <c r="I32" s="9" t="s">
        <v>1609</v>
      </c>
      <c r="J32" s="9" t="s">
        <v>1371</v>
      </c>
    </row>
    <row r="33" spans="1:10" x14ac:dyDescent="0.25">
      <c r="A33" s="9" t="s">
        <v>73</v>
      </c>
      <c r="B33" s="9" t="s">
        <v>81</v>
      </c>
      <c r="C33" s="9">
        <f>oe_adultes_202401[[#This Row],[Femmes]]+oe_adultes_202401[[#This Row],[Hommes]]</f>
        <v>47</v>
      </c>
      <c r="D33">
        <v>5</v>
      </c>
      <c r="E33">
        <v>12</v>
      </c>
      <c r="F33">
        <v>26</v>
      </c>
      <c r="G33">
        <v>21</v>
      </c>
      <c r="H33">
        <v>0</v>
      </c>
      <c r="I33" s="9" t="s">
        <v>1610</v>
      </c>
      <c r="J33" s="9" t="s">
        <v>1611</v>
      </c>
    </row>
    <row r="34" spans="1:10" x14ac:dyDescent="0.25">
      <c r="A34" s="9" t="s">
        <v>73</v>
      </c>
      <c r="B34" s="9" t="s">
        <v>82</v>
      </c>
      <c r="C34" s="9">
        <f>oe_adultes_202401[[#This Row],[Femmes]]+oe_adultes_202401[[#This Row],[Hommes]]</f>
        <v>238</v>
      </c>
      <c r="D34">
        <v>54</v>
      </c>
      <c r="E34">
        <v>93</v>
      </c>
      <c r="F34">
        <v>121</v>
      </c>
      <c r="G34">
        <v>117</v>
      </c>
      <c r="H34">
        <v>7</v>
      </c>
      <c r="I34" s="9" t="s">
        <v>1612</v>
      </c>
      <c r="J34" s="9" t="s">
        <v>1613</v>
      </c>
    </row>
    <row r="35" spans="1:10" x14ac:dyDescent="0.25">
      <c r="A35" s="9" t="s">
        <v>73</v>
      </c>
      <c r="B35" s="9" t="s">
        <v>83</v>
      </c>
      <c r="C35" s="9">
        <f>oe_adultes_202401[[#This Row],[Femmes]]+oe_adultes_202401[[#This Row],[Hommes]]</f>
        <v>94</v>
      </c>
      <c r="D35">
        <v>37</v>
      </c>
      <c r="E35">
        <v>45</v>
      </c>
      <c r="F35">
        <v>40</v>
      </c>
      <c r="G35">
        <v>54</v>
      </c>
      <c r="H35">
        <v>1</v>
      </c>
      <c r="I35" s="9" t="s">
        <v>1614</v>
      </c>
      <c r="J35" s="9" t="s">
        <v>1615</v>
      </c>
    </row>
    <row r="36" spans="1:10" x14ac:dyDescent="0.25">
      <c r="A36" s="9" t="s">
        <v>73</v>
      </c>
      <c r="B36" s="9" t="s">
        <v>84</v>
      </c>
      <c r="C36" s="9">
        <f>oe_adultes_202401[[#This Row],[Femmes]]+oe_adultes_202401[[#This Row],[Hommes]]</f>
        <v>1585</v>
      </c>
      <c r="D36">
        <v>509</v>
      </c>
      <c r="E36">
        <v>305</v>
      </c>
      <c r="F36">
        <v>736</v>
      </c>
      <c r="G36">
        <v>849</v>
      </c>
      <c r="H36">
        <v>493</v>
      </c>
      <c r="I36" s="9" t="s">
        <v>1616</v>
      </c>
      <c r="J36" s="9" t="s">
        <v>1617</v>
      </c>
    </row>
    <row r="37" spans="1:10" x14ac:dyDescent="0.25">
      <c r="A37" s="9" t="s">
        <v>85</v>
      </c>
      <c r="B37" s="9" t="s">
        <v>86</v>
      </c>
      <c r="C37" s="9">
        <f>oe_adultes_202401[[#This Row],[Femmes]]+oe_adultes_202401[[#This Row],[Hommes]]</f>
        <v>517</v>
      </c>
      <c r="D37">
        <v>76</v>
      </c>
      <c r="E37">
        <v>73</v>
      </c>
      <c r="F37">
        <v>202</v>
      </c>
      <c r="G37">
        <v>315</v>
      </c>
      <c r="H37">
        <v>159</v>
      </c>
      <c r="I37" s="9" t="s">
        <v>1618</v>
      </c>
      <c r="J37" s="9" t="s">
        <v>87</v>
      </c>
    </row>
    <row r="38" spans="1:10" x14ac:dyDescent="0.25">
      <c r="A38" s="9" t="s">
        <v>85</v>
      </c>
      <c r="B38" s="9" t="s">
        <v>191</v>
      </c>
      <c r="C38" s="9">
        <f>oe_adultes_202401[[#This Row],[Femmes]]+oe_adultes_202401[[#This Row],[Hommes]]</f>
        <v>1389</v>
      </c>
      <c r="D38">
        <v>232</v>
      </c>
      <c r="E38">
        <v>232</v>
      </c>
      <c r="F38">
        <v>576</v>
      </c>
      <c r="G38">
        <v>813</v>
      </c>
      <c r="H38">
        <v>490</v>
      </c>
      <c r="I38" s="9" t="s">
        <v>1619</v>
      </c>
      <c r="J38" s="9" t="s">
        <v>1620</v>
      </c>
    </row>
    <row r="39" spans="1:10" x14ac:dyDescent="0.25">
      <c r="A39" s="9" t="s">
        <v>85</v>
      </c>
      <c r="B39" s="9" t="s">
        <v>194</v>
      </c>
      <c r="C39" s="9">
        <f>oe_adultes_202401[[#This Row],[Femmes]]+oe_adultes_202401[[#This Row],[Hommes]]</f>
        <v>1530</v>
      </c>
      <c r="D39">
        <v>314</v>
      </c>
      <c r="E39">
        <v>236</v>
      </c>
      <c r="F39">
        <v>661</v>
      </c>
      <c r="G39">
        <v>869</v>
      </c>
      <c r="H39">
        <v>540</v>
      </c>
      <c r="I39" s="9" t="s">
        <v>1621</v>
      </c>
      <c r="J39" s="9" t="s">
        <v>1622</v>
      </c>
    </row>
    <row r="40" spans="1:10" x14ac:dyDescent="0.25">
      <c r="A40" s="9" t="s">
        <v>85</v>
      </c>
      <c r="B40" s="9" t="s">
        <v>197</v>
      </c>
      <c r="C40" s="9">
        <f>oe_adultes_202401[[#This Row],[Femmes]]+oe_adultes_202401[[#This Row],[Hommes]]</f>
        <v>931</v>
      </c>
      <c r="D40">
        <v>157</v>
      </c>
      <c r="E40">
        <v>165</v>
      </c>
      <c r="F40">
        <v>401</v>
      </c>
      <c r="G40">
        <v>530</v>
      </c>
      <c r="H40">
        <v>317</v>
      </c>
      <c r="I40" s="9" t="s">
        <v>1623</v>
      </c>
      <c r="J40" s="9" t="s">
        <v>1624</v>
      </c>
    </row>
    <row r="41" spans="1:10" x14ac:dyDescent="0.25">
      <c r="A41" s="9" t="s">
        <v>85</v>
      </c>
      <c r="B41" s="9" t="s">
        <v>200</v>
      </c>
      <c r="C41" s="9">
        <f>oe_adultes_202401[[#This Row],[Femmes]]+oe_adultes_202401[[#This Row],[Hommes]]</f>
        <v>803</v>
      </c>
      <c r="D41">
        <v>137</v>
      </c>
      <c r="E41">
        <v>117</v>
      </c>
      <c r="F41">
        <v>348</v>
      </c>
      <c r="G41">
        <v>455</v>
      </c>
      <c r="H41">
        <v>287</v>
      </c>
      <c r="I41" s="9" t="s">
        <v>1625</v>
      </c>
      <c r="J41" s="9" t="s">
        <v>1626</v>
      </c>
    </row>
    <row r="42" spans="1:10" x14ac:dyDescent="0.25">
      <c r="A42" s="9" t="s">
        <v>85</v>
      </c>
      <c r="B42" s="9" t="s">
        <v>203</v>
      </c>
      <c r="C42" s="9">
        <f>oe_adultes_202401[[#This Row],[Femmes]]+oe_adultes_202401[[#This Row],[Hommes]]</f>
        <v>913</v>
      </c>
      <c r="D42">
        <v>130</v>
      </c>
      <c r="E42">
        <v>185</v>
      </c>
      <c r="F42">
        <v>396</v>
      </c>
      <c r="G42">
        <v>517</v>
      </c>
      <c r="H42">
        <v>252</v>
      </c>
      <c r="I42" s="9" t="s">
        <v>1627</v>
      </c>
      <c r="J42" s="9" t="s">
        <v>1628</v>
      </c>
    </row>
    <row r="43" spans="1:10" x14ac:dyDescent="0.25">
      <c r="A43" s="9" t="s">
        <v>206</v>
      </c>
      <c r="B43" s="9" t="s">
        <v>207</v>
      </c>
      <c r="C43" s="9">
        <f>oe_adultes_202401[[#This Row],[Femmes]]+oe_adultes_202401[[#This Row],[Hommes]]</f>
        <v>5845</v>
      </c>
      <c r="D43">
        <v>976</v>
      </c>
      <c r="E43">
        <v>930</v>
      </c>
      <c r="F43">
        <v>2445</v>
      </c>
      <c r="G43">
        <v>3400</v>
      </c>
      <c r="H43">
        <v>2017</v>
      </c>
      <c r="I43" s="9" t="s">
        <v>1629</v>
      </c>
      <c r="J43" s="9" t="s">
        <v>1630</v>
      </c>
    </row>
    <row r="44" spans="1:10" x14ac:dyDescent="0.25">
      <c r="A44" s="9" t="s">
        <v>206</v>
      </c>
      <c r="B44" s="9" t="s">
        <v>210</v>
      </c>
      <c r="C44" s="9">
        <f>oe_adultes_202401[[#This Row],[Femmes]]+oe_adultes_202401[[#This Row],[Hommes]]</f>
        <v>238</v>
      </c>
      <c r="D44">
        <v>70</v>
      </c>
      <c r="E44">
        <v>78</v>
      </c>
      <c r="F44">
        <v>139</v>
      </c>
      <c r="G44">
        <v>99</v>
      </c>
      <c r="H44">
        <v>28</v>
      </c>
      <c r="I44" s="9" t="s">
        <v>1631</v>
      </c>
      <c r="J44" s="9" t="s">
        <v>1632</v>
      </c>
    </row>
    <row r="45" spans="1:10" x14ac:dyDescent="0.25">
      <c r="A45" s="9" t="s">
        <v>8</v>
      </c>
      <c r="B45" s="9" t="s">
        <v>9</v>
      </c>
      <c r="C45" s="9">
        <f>oe_adultes_202401[[#This Row],[Femmes]]+oe_adultes_202401[[#This Row],[Hommes]]</f>
        <v>105</v>
      </c>
      <c r="D45">
        <v>13</v>
      </c>
      <c r="E45">
        <v>6</v>
      </c>
      <c r="F45">
        <v>47</v>
      </c>
      <c r="G45">
        <v>58</v>
      </c>
      <c r="H45">
        <v>48</v>
      </c>
      <c r="I45" s="9" t="s">
        <v>1633</v>
      </c>
      <c r="J45" s="9" t="s">
        <v>1634</v>
      </c>
    </row>
    <row r="46" spans="1:10" x14ac:dyDescent="0.25">
      <c r="A46" s="9" t="s">
        <v>8</v>
      </c>
      <c r="B46" s="9" t="s">
        <v>10</v>
      </c>
      <c r="C46" s="9">
        <f>oe_adultes_202401[[#This Row],[Femmes]]+oe_adultes_202401[[#This Row],[Hommes]]</f>
        <v>179</v>
      </c>
      <c r="D46">
        <v>3</v>
      </c>
      <c r="E46">
        <v>5</v>
      </c>
      <c r="F46">
        <v>80</v>
      </c>
      <c r="G46">
        <v>99</v>
      </c>
      <c r="H46">
        <v>77</v>
      </c>
      <c r="I46" s="9" t="s">
        <v>1635</v>
      </c>
      <c r="J46" s="9" t="s">
        <v>1636</v>
      </c>
    </row>
    <row r="47" spans="1:10" x14ac:dyDescent="0.25">
      <c r="A47" s="9" t="s">
        <v>8</v>
      </c>
      <c r="B47" s="9" t="s">
        <v>11</v>
      </c>
      <c r="C47" s="9">
        <f>oe_adultes_202401[[#This Row],[Femmes]]+oe_adultes_202401[[#This Row],[Hommes]]</f>
        <v>485</v>
      </c>
      <c r="D47">
        <v>129</v>
      </c>
      <c r="E47">
        <v>55</v>
      </c>
      <c r="F47">
        <v>227</v>
      </c>
      <c r="G47">
        <v>258</v>
      </c>
      <c r="H47">
        <v>171</v>
      </c>
      <c r="I47" s="9" t="s">
        <v>1637</v>
      </c>
      <c r="J47" s="9" t="s">
        <v>1638</v>
      </c>
    </row>
    <row r="48" spans="1:10" x14ac:dyDescent="0.25">
      <c r="A48" s="9" t="s">
        <v>8</v>
      </c>
      <c r="B48" s="9" t="s">
        <v>12</v>
      </c>
      <c r="C48" s="9">
        <f>oe_adultes_202401[[#This Row],[Femmes]]+oe_adultes_202401[[#This Row],[Hommes]]</f>
        <v>248</v>
      </c>
      <c r="D48">
        <v>46</v>
      </c>
      <c r="E48">
        <v>10</v>
      </c>
      <c r="F48">
        <v>117</v>
      </c>
      <c r="G48">
        <v>131</v>
      </c>
      <c r="H48">
        <v>118</v>
      </c>
      <c r="I48" s="9" t="s">
        <v>1639</v>
      </c>
      <c r="J48" s="9" t="s">
        <v>1640</v>
      </c>
    </row>
    <row r="49" spans="1:10" x14ac:dyDescent="0.25">
      <c r="A49" s="9" t="s">
        <v>8</v>
      </c>
      <c r="B49" s="9" t="s">
        <v>13</v>
      </c>
      <c r="C49" s="9">
        <f>oe_adultes_202401[[#This Row],[Femmes]]+oe_adultes_202401[[#This Row],[Hommes]]</f>
        <v>424</v>
      </c>
      <c r="D49">
        <v>106</v>
      </c>
      <c r="E49">
        <v>37</v>
      </c>
      <c r="F49">
        <v>163</v>
      </c>
      <c r="G49">
        <v>261</v>
      </c>
      <c r="H49">
        <v>191</v>
      </c>
      <c r="I49" s="9" t="s">
        <v>1641</v>
      </c>
      <c r="J49" s="9" t="s">
        <v>1642</v>
      </c>
    </row>
    <row r="50" spans="1:10" x14ac:dyDescent="0.25">
      <c r="A50" s="9" t="s">
        <v>8</v>
      </c>
      <c r="B50" s="9" t="s">
        <v>14</v>
      </c>
      <c r="C50" s="9">
        <f>oe_adultes_202401[[#This Row],[Femmes]]+oe_adultes_202401[[#This Row],[Hommes]]</f>
        <v>1851</v>
      </c>
      <c r="D50">
        <v>333</v>
      </c>
      <c r="E50">
        <v>635</v>
      </c>
      <c r="F50">
        <v>790</v>
      </c>
      <c r="G50">
        <v>1061</v>
      </c>
      <c r="H50">
        <v>483</v>
      </c>
      <c r="I50" s="9" t="s">
        <v>1643</v>
      </c>
      <c r="J50" s="9" t="s">
        <v>1644</v>
      </c>
    </row>
    <row r="51" spans="1:10" x14ac:dyDescent="0.25">
      <c r="A51" s="9" t="s">
        <v>8</v>
      </c>
      <c r="B51" s="9" t="s">
        <v>15</v>
      </c>
      <c r="C51" s="9">
        <f>oe_adultes_202401[[#This Row],[Femmes]]+oe_adultes_202401[[#This Row],[Hommes]]</f>
        <v>468</v>
      </c>
      <c r="D51">
        <v>83</v>
      </c>
      <c r="E51">
        <v>53</v>
      </c>
      <c r="F51">
        <v>183</v>
      </c>
      <c r="G51">
        <v>285</v>
      </c>
      <c r="H51">
        <v>128</v>
      </c>
      <c r="I51" s="9" t="s">
        <v>1645</v>
      </c>
      <c r="J51" s="9" t="s">
        <v>1646</v>
      </c>
    </row>
    <row r="52" spans="1:10" x14ac:dyDescent="0.25">
      <c r="A52" s="9" t="s">
        <v>8</v>
      </c>
      <c r="B52" s="9" t="s">
        <v>16</v>
      </c>
      <c r="C52" s="9">
        <f>oe_adultes_202401[[#This Row],[Femmes]]+oe_adultes_202401[[#This Row],[Hommes]]</f>
        <v>79</v>
      </c>
      <c r="D52">
        <v>0</v>
      </c>
      <c r="E52">
        <v>2</v>
      </c>
      <c r="F52">
        <v>36</v>
      </c>
      <c r="G52">
        <v>43</v>
      </c>
      <c r="H52">
        <v>32</v>
      </c>
      <c r="I52" s="9" t="s">
        <v>1647</v>
      </c>
      <c r="J52" s="9" t="s">
        <v>236</v>
      </c>
    </row>
    <row r="53" spans="1:10" x14ac:dyDescent="0.25">
      <c r="A53" s="9" t="s">
        <v>8</v>
      </c>
      <c r="B53" s="9" t="s">
        <v>17</v>
      </c>
      <c r="C53" s="9">
        <f>oe_adultes_202401[[#This Row],[Femmes]]+oe_adultes_202401[[#This Row],[Hommes]]</f>
        <v>34</v>
      </c>
      <c r="D53">
        <v>0</v>
      </c>
      <c r="E53">
        <v>0</v>
      </c>
      <c r="F53">
        <v>16</v>
      </c>
      <c r="G53">
        <v>18</v>
      </c>
      <c r="H53">
        <v>19</v>
      </c>
      <c r="I53" s="9" t="s">
        <v>1648</v>
      </c>
      <c r="J53" s="9" t="s">
        <v>1649</v>
      </c>
    </row>
    <row r="54" spans="1:10" x14ac:dyDescent="0.25">
      <c r="A54" s="9" t="s">
        <v>8</v>
      </c>
      <c r="B54" s="9" t="s">
        <v>18</v>
      </c>
      <c r="C54" s="9">
        <f>oe_adultes_202401[[#This Row],[Femmes]]+oe_adultes_202401[[#This Row],[Hommes]]</f>
        <v>21</v>
      </c>
      <c r="D54">
        <v>0</v>
      </c>
      <c r="E54">
        <v>2</v>
      </c>
      <c r="F54">
        <v>8</v>
      </c>
      <c r="G54">
        <v>13</v>
      </c>
      <c r="H54">
        <v>9</v>
      </c>
      <c r="I54" s="9" t="s">
        <v>946</v>
      </c>
      <c r="J54" s="9" t="s">
        <v>1650</v>
      </c>
    </row>
    <row r="55" spans="1:10" x14ac:dyDescent="0.25">
      <c r="A55" s="9" t="s">
        <v>8</v>
      </c>
      <c r="B55" s="9" t="s">
        <v>19</v>
      </c>
      <c r="C55" s="9">
        <f>oe_adultes_202401[[#This Row],[Femmes]]+oe_adultes_202401[[#This Row],[Hommes]]</f>
        <v>76</v>
      </c>
      <c r="D55">
        <v>0</v>
      </c>
      <c r="E55">
        <v>1</v>
      </c>
      <c r="F55">
        <v>29</v>
      </c>
      <c r="G55">
        <v>47</v>
      </c>
      <c r="H55">
        <v>37</v>
      </c>
      <c r="I55" s="9" t="s">
        <v>1651</v>
      </c>
      <c r="J55" s="9" t="s">
        <v>1652</v>
      </c>
    </row>
    <row r="56" spans="1:10" x14ac:dyDescent="0.25">
      <c r="A56" s="9" t="s">
        <v>8</v>
      </c>
      <c r="B56" s="9" t="s">
        <v>20</v>
      </c>
      <c r="C56" s="9">
        <f>oe_adultes_202401[[#This Row],[Femmes]]+oe_adultes_202401[[#This Row],[Hommes]]</f>
        <v>204</v>
      </c>
      <c r="D56">
        <v>9</v>
      </c>
      <c r="E56">
        <v>8</v>
      </c>
      <c r="F56">
        <v>76</v>
      </c>
      <c r="G56">
        <v>128</v>
      </c>
      <c r="H56">
        <v>73</v>
      </c>
      <c r="I56" s="9" t="s">
        <v>1653</v>
      </c>
      <c r="J56" s="9" t="s">
        <v>1654</v>
      </c>
    </row>
    <row r="57" spans="1:10" x14ac:dyDescent="0.25">
      <c r="A57" s="9" t="s">
        <v>8</v>
      </c>
      <c r="B57" s="9" t="s">
        <v>21</v>
      </c>
      <c r="C57" s="9">
        <f>oe_adultes_202401[[#This Row],[Femmes]]+oe_adultes_202401[[#This Row],[Hommes]]</f>
        <v>288</v>
      </c>
      <c r="D57">
        <v>74</v>
      </c>
      <c r="E57">
        <v>82</v>
      </c>
      <c r="F57">
        <v>122</v>
      </c>
      <c r="G57">
        <v>166</v>
      </c>
      <c r="H57">
        <v>68</v>
      </c>
      <c r="I57" s="9" t="s">
        <v>1655</v>
      </c>
      <c r="J57" s="9" t="s">
        <v>1656</v>
      </c>
    </row>
    <row r="58" spans="1:10" x14ac:dyDescent="0.25">
      <c r="A58" s="9" t="s">
        <v>8</v>
      </c>
      <c r="B58" s="9" t="s">
        <v>22</v>
      </c>
      <c r="C58" s="9">
        <f>oe_adultes_202401[[#This Row],[Femmes]]+oe_adultes_202401[[#This Row],[Hommes]]</f>
        <v>331</v>
      </c>
      <c r="D58">
        <v>27</v>
      </c>
      <c r="E58">
        <v>19</v>
      </c>
      <c r="F58">
        <v>131</v>
      </c>
      <c r="G58">
        <v>200</v>
      </c>
      <c r="H58">
        <v>151</v>
      </c>
      <c r="I58" s="9" t="s">
        <v>1657</v>
      </c>
      <c r="J58" s="9" t="s">
        <v>1658</v>
      </c>
    </row>
    <row r="59" spans="1:10" x14ac:dyDescent="0.25">
      <c r="A59" s="9" t="s">
        <v>8</v>
      </c>
      <c r="B59" s="9" t="s">
        <v>23</v>
      </c>
      <c r="C59" s="9">
        <f>oe_adultes_202401[[#This Row],[Femmes]]+oe_adultes_202401[[#This Row],[Hommes]]</f>
        <v>317</v>
      </c>
      <c r="D59">
        <v>22</v>
      </c>
      <c r="E59">
        <v>17</v>
      </c>
      <c r="F59">
        <v>139</v>
      </c>
      <c r="G59">
        <v>178</v>
      </c>
      <c r="H59">
        <v>107</v>
      </c>
      <c r="I59" s="9" t="s">
        <v>1659</v>
      </c>
      <c r="J59" s="9" t="s">
        <v>1660</v>
      </c>
    </row>
    <row r="60" spans="1:10" x14ac:dyDescent="0.25">
      <c r="A60" s="9" t="s">
        <v>8</v>
      </c>
      <c r="B60" s="9" t="s">
        <v>24</v>
      </c>
      <c r="C60" s="9">
        <f>oe_adultes_202401[[#This Row],[Femmes]]+oe_adultes_202401[[#This Row],[Hommes]]</f>
        <v>707</v>
      </c>
      <c r="D60">
        <v>136</v>
      </c>
      <c r="E60">
        <v>66</v>
      </c>
      <c r="F60">
        <v>299</v>
      </c>
      <c r="G60">
        <v>408</v>
      </c>
      <c r="H60">
        <v>219</v>
      </c>
      <c r="I60" s="9" t="s">
        <v>1661</v>
      </c>
      <c r="J60" s="9" t="s">
        <v>1662</v>
      </c>
    </row>
    <row r="61" spans="1:10" x14ac:dyDescent="0.25">
      <c r="A61" s="9" t="s">
        <v>8</v>
      </c>
      <c r="B61" s="9" t="s">
        <v>25</v>
      </c>
      <c r="C61" s="9">
        <f>oe_adultes_202401[[#This Row],[Femmes]]+oe_adultes_202401[[#This Row],[Hommes]]</f>
        <v>265</v>
      </c>
      <c r="D61">
        <v>65</v>
      </c>
      <c r="E61">
        <v>10</v>
      </c>
      <c r="F61">
        <v>121</v>
      </c>
      <c r="G61">
        <v>144</v>
      </c>
      <c r="H61">
        <v>114</v>
      </c>
      <c r="I61" s="9" t="s">
        <v>1663</v>
      </c>
      <c r="J61" s="9" t="s">
        <v>1664</v>
      </c>
    </row>
    <row r="62" spans="1:10" x14ac:dyDescent="0.25">
      <c r="A62" s="9" t="s">
        <v>8</v>
      </c>
      <c r="B62" s="9" t="s">
        <v>26</v>
      </c>
      <c r="C62" s="9">
        <f>oe_adultes_202401[[#This Row],[Femmes]]+oe_adultes_202401[[#This Row],[Hommes]]</f>
        <v>1</v>
      </c>
      <c r="D62">
        <v>0</v>
      </c>
      <c r="E62">
        <v>0</v>
      </c>
      <c r="F62">
        <v>0</v>
      </c>
      <c r="G62">
        <v>1</v>
      </c>
      <c r="H62">
        <v>0</v>
      </c>
      <c r="I62" s="9" t="s">
        <v>1665</v>
      </c>
      <c r="J62" s="9" t="s">
        <v>236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160B9-86D9-4962-80AC-B2AEBC49A148}">
  <dimension ref="A1:V19"/>
  <sheetViews>
    <sheetView tabSelected="1" workbookViewId="0">
      <selection activeCell="E15" sqref="A1:V19"/>
    </sheetView>
  </sheetViews>
  <sheetFormatPr baseColWidth="10" defaultRowHeight="15" x14ac:dyDescent="0.25"/>
  <sheetData>
    <row r="1" spans="1:22" x14ac:dyDescent="0.25">
      <c r="A1" t="s">
        <v>108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3" t="s">
        <v>47</v>
      </c>
    </row>
    <row r="2" spans="1:22" x14ac:dyDescent="0.25">
      <c r="A2" s="2" t="s">
        <v>91</v>
      </c>
      <c r="B2" cm="1">
        <f t="array" aca="1" ref="B2:B19" ca="1">INDIRECT("'" &amp; B$1 &amp; "'!C45:C62")</f>
        <v>69</v>
      </c>
      <c r="C2" cm="1">
        <f t="array" aca="1" ref="C2:C19" ca="1">INDIRECT("'" &amp; C$1 &amp; "'!C45:C62")</f>
        <v>74</v>
      </c>
      <c r="D2" cm="1">
        <f t="array" aca="1" ref="D2:D19" ca="1">INDIRECT("'" &amp; D$1 &amp; "'!C45:C62")</f>
        <v>86</v>
      </c>
      <c r="E2" cm="1">
        <f t="array" aca="1" ref="E2:E19" ca="1">INDIRECT("'" &amp; E$1 &amp; "'!C45:C62")</f>
        <v>87</v>
      </c>
      <c r="F2" cm="1">
        <f t="array" aca="1" ref="F2:F19" ca="1">INDIRECT("'" &amp; F$1 &amp; "'!C45:C62")</f>
        <v>86</v>
      </c>
      <c r="G2" cm="1">
        <f t="array" aca="1" ref="G2:G19" ca="1">INDIRECT("'" &amp; G$1 &amp; "'!C45:C62")</f>
        <v>75</v>
      </c>
      <c r="H2" cm="1">
        <f t="array" aca="1" ref="H2:H19" ca="1">INDIRECT("'" &amp; H$1 &amp; "'!C45:C62")</f>
        <v>75</v>
      </c>
      <c r="I2" cm="1">
        <f t="array" aca="1" ref="I2:I19" ca="1">INDIRECT("'" &amp; I$1 &amp; "'!C45:C62")</f>
        <v>101</v>
      </c>
      <c r="J2" cm="1">
        <f t="array" aca="1" ref="J2:J19" ca="1">INDIRECT("'" &amp; J$1 &amp; "'!C45:C62")</f>
        <v>96</v>
      </c>
      <c r="K2" cm="1">
        <f t="array" aca="1" ref="K2:K19" ca="1">INDIRECT("'" &amp; K$1 &amp; "'!C45:C62")</f>
        <v>77</v>
      </c>
      <c r="L2" cm="1">
        <f t="array" aca="1" ref="L2:L19" ca="1">INDIRECT("'" &amp; L$1 &amp; "'!C45:C62")</f>
        <v>86</v>
      </c>
      <c r="M2" cm="1">
        <f t="array" aca="1" ref="M2:M19" ca="1">INDIRECT("'" &amp; M$1 &amp; "'!C45:C62")</f>
        <v>88</v>
      </c>
      <c r="N2" cm="1">
        <f t="array" aca="1" ref="N2:N19" ca="1">INDIRECT("'" &amp; N$1 &amp; "'!C45:C62")</f>
        <v>105</v>
      </c>
      <c r="O2" cm="1">
        <f t="array" aca="1" ref="O2:O19" ca="1">INDIRECT("'" &amp; O$1 &amp; "'!C45:C62")</f>
        <v>113</v>
      </c>
      <c r="P2" cm="1">
        <f t="array" aca="1" ref="P2:P19" ca="1">INDIRECT("'" &amp; P$1 &amp; "'!C45:C62")</f>
        <v>114</v>
      </c>
      <c r="Q2" cm="1">
        <f t="array" aca="1" ref="Q2:Q19" ca="1">INDIRECT("'" &amp; Q$1 &amp; "'!C45:C62")</f>
        <v>104</v>
      </c>
      <c r="R2" cm="1">
        <f t="array" aca="1" ref="R2:R19" ca="1">INDIRECT("'" &amp; R$1 &amp; "'!C45:C62")</f>
        <v>108</v>
      </c>
      <c r="S2" cm="1">
        <f t="array" aca="1" ref="S2:S19" ca="1">INDIRECT("'" &amp; S$1 &amp; "'!C45:C62")</f>
        <v>101</v>
      </c>
      <c r="T2" cm="1">
        <f t="array" aca="1" ref="T2:T19" ca="1">INDIRECT("'" &amp; T$1 &amp; "'!C45:C62")</f>
        <v>102</v>
      </c>
      <c r="U2" cm="1">
        <f t="array" aca="1" ref="U2:U19" ca="1">INDIRECT("'" &amp; U$1 &amp; "'!C45:C62")</f>
        <v>124</v>
      </c>
      <c r="V2" t="e" cm="1">
        <f t="array" aca="1" ref="V2" ca="1">INDIRECT("'" &amp; V$1 &amp; "'!C45:C62")</f>
        <v>#REF!</v>
      </c>
    </row>
    <row r="3" spans="1:22" x14ac:dyDescent="0.25">
      <c r="A3" s="1" t="s">
        <v>92</v>
      </c>
      <c r="B3">
        <f ca="1"/>
        <v>117</v>
      </c>
      <c r="C3">
        <f ca="1"/>
        <v>125</v>
      </c>
      <c r="D3">
        <f ca="1"/>
        <v>128</v>
      </c>
      <c r="E3">
        <f ca="1"/>
        <v>126</v>
      </c>
      <c r="F3">
        <f ca="1"/>
        <v>136</v>
      </c>
      <c r="G3">
        <f ca="1"/>
        <v>137</v>
      </c>
      <c r="H3">
        <f ca="1"/>
        <v>129</v>
      </c>
      <c r="I3">
        <f ca="1"/>
        <v>127</v>
      </c>
      <c r="J3">
        <f ca="1"/>
        <v>144</v>
      </c>
      <c r="K3">
        <f ca="1"/>
        <v>148</v>
      </c>
      <c r="L3">
        <f ca="1"/>
        <v>156</v>
      </c>
      <c r="M3">
        <f ca="1"/>
        <v>157</v>
      </c>
      <c r="N3">
        <f ca="1"/>
        <v>179</v>
      </c>
      <c r="O3">
        <f ca="1"/>
        <v>198</v>
      </c>
      <c r="P3">
        <f ca="1"/>
        <v>196</v>
      </c>
      <c r="Q3">
        <f ca="1"/>
        <v>191</v>
      </c>
      <c r="R3">
        <f ca="1"/>
        <v>194</v>
      </c>
      <c r="S3">
        <f ca="1"/>
        <v>194</v>
      </c>
      <c r="T3">
        <f ca="1"/>
        <v>186</v>
      </c>
      <c r="U3">
        <f ca="1"/>
        <v>197</v>
      </c>
    </row>
    <row r="4" spans="1:22" x14ac:dyDescent="0.25">
      <c r="A4" s="2" t="s">
        <v>93</v>
      </c>
      <c r="B4">
        <f ca="1"/>
        <v>485</v>
      </c>
      <c r="C4">
        <f ca="1"/>
        <v>559</v>
      </c>
      <c r="D4">
        <f ca="1"/>
        <v>547</v>
      </c>
      <c r="E4">
        <f ca="1"/>
        <v>516</v>
      </c>
      <c r="F4">
        <f ca="1"/>
        <v>526</v>
      </c>
      <c r="G4">
        <f ca="1"/>
        <v>484</v>
      </c>
      <c r="H4">
        <f ca="1"/>
        <v>490</v>
      </c>
      <c r="I4">
        <f ca="1"/>
        <v>557</v>
      </c>
      <c r="J4">
        <f ca="1"/>
        <v>552</v>
      </c>
      <c r="K4">
        <f ca="1"/>
        <v>481</v>
      </c>
      <c r="L4">
        <f ca="1"/>
        <v>482</v>
      </c>
      <c r="M4">
        <f ca="1"/>
        <v>455</v>
      </c>
      <c r="N4">
        <f ca="1"/>
        <v>485</v>
      </c>
      <c r="O4">
        <f ca="1"/>
        <v>527</v>
      </c>
      <c r="P4">
        <f ca="1"/>
        <v>532</v>
      </c>
      <c r="Q4">
        <f ca="1"/>
        <v>544</v>
      </c>
      <c r="R4">
        <f ca="1"/>
        <v>572</v>
      </c>
      <c r="S4">
        <f ca="1"/>
        <v>559</v>
      </c>
      <c r="T4">
        <f ca="1"/>
        <v>603</v>
      </c>
      <c r="U4">
        <f ca="1"/>
        <v>648</v>
      </c>
    </row>
    <row r="5" spans="1:22" x14ac:dyDescent="0.25">
      <c r="A5" s="1" t="s">
        <v>94</v>
      </c>
      <c r="B5">
        <f ca="1"/>
        <v>195</v>
      </c>
      <c r="C5">
        <f ca="1"/>
        <v>207</v>
      </c>
      <c r="D5">
        <f ca="1"/>
        <v>224</v>
      </c>
      <c r="E5">
        <f ca="1"/>
        <v>215</v>
      </c>
      <c r="F5">
        <f ca="1"/>
        <v>220</v>
      </c>
      <c r="G5">
        <f ca="1"/>
        <v>225</v>
      </c>
      <c r="H5">
        <f ca="1"/>
        <v>247</v>
      </c>
      <c r="I5">
        <f ca="1"/>
        <v>252</v>
      </c>
      <c r="J5">
        <f ca="1"/>
        <v>239</v>
      </c>
      <c r="K5">
        <f ca="1"/>
        <v>241</v>
      </c>
      <c r="L5">
        <f ca="1"/>
        <v>234</v>
      </c>
      <c r="M5">
        <f ca="1"/>
        <v>238</v>
      </c>
      <c r="N5">
        <f ca="1"/>
        <v>248</v>
      </c>
      <c r="O5">
        <f ca="1"/>
        <v>249</v>
      </c>
      <c r="P5">
        <f ca="1"/>
        <v>247</v>
      </c>
      <c r="Q5">
        <f ca="1"/>
        <v>253</v>
      </c>
      <c r="R5">
        <f ca="1"/>
        <v>257</v>
      </c>
      <c r="S5">
        <f ca="1"/>
        <v>266</v>
      </c>
      <c r="T5">
        <f ca="1"/>
        <v>279</v>
      </c>
      <c r="U5">
        <f ca="1"/>
        <v>285</v>
      </c>
    </row>
    <row r="6" spans="1:22" x14ac:dyDescent="0.25">
      <c r="A6" s="2" t="s">
        <v>95</v>
      </c>
      <c r="B6">
        <f ca="1"/>
        <v>297</v>
      </c>
      <c r="C6">
        <f ca="1"/>
        <v>354</v>
      </c>
      <c r="D6">
        <f ca="1"/>
        <v>356</v>
      </c>
      <c r="E6">
        <f ca="1"/>
        <v>361</v>
      </c>
      <c r="F6">
        <f ca="1"/>
        <v>373</v>
      </c>
      <c r="G6">
        <f ca="1"/>
        <v>372</v>
      </c>
      <c r="H6">
        <f ca="1"/>
        <v>381</v>
      </c>
      <c r="I6">
        <f ca="1"/>
        <v>393</v>
      </c>
      <c r="J6">
        <f ca="1"/>
        <v>396</v>
      </c>
      <c r="K6">
        <f ca="1"/>
        <v>371</v>
      </c>
      <c r="L6">
        <f ca="1"/>
        <v>359</v>
      </c>
      <c r="M6">
        <f ca="1"/>
        <v>392</v>
      </c>
      <c r="N6">
        <f ca="1"/>
        <v>424</v>
      </c>
      <c r="O6">
        <f ca="1"/>
        <v>441</v>
      </c>
      <c r="P6">
        <f ca="1"/>
        <v>453</v>
      </c>
      <c r="Q6">
        <f ca="1"/>
        <v>444</v>
      </c>
      <c r="R6">
        <f ca="1"/>
        <v>467</v>
      </c>
      <c r="S6">
        <f ca="1"/>
        <v>464</v>
      </c>
      <c r="T6">
        <f ca="1"/>
        <v>479</v>
      </c>
      <c r="U6">
        <f ca="1"/>
        <v>520</v>
      </c>
    </row>
    <row r="7" spans="1:22" x14ac:dyDescent="0.25">
      <c r="A7" s="1" t="s">
        <v>96</v>
      </c>
      <c r="B7">
        <f ca="1"/>
        <v>1603</v>
      </c>
      <c r="C7">
        <f ca="1"/>
        <v>1645</v>
      </c>
      <c r="D7">
        <f ca="1"/>
        <v>1656</v>
      </c>
      <c r="E7">
        <f ca="1"/>
        <v>1592</v>
      </c>
      <c r="F7">
        <f ca="1"/>
        <v>1601</v>
      </c>
      <c r="G7">
        <f ca="1"/>
        <v>1578</v>
      </c>
      <c r="H7">
        <f ca="1"/>
        <v>1569</v>
      </c>
      <c r="I7">
        <f ca="1"/>
        <v>1573</v>
      </c>
      <c r="J7">
        <f ca="1"/>
        <v>1609</v>
      </c>
      <c r="K7">
        <f ca="1"/>
        <v>1622</v>
      </c>
      <c r="L7">
        <f ca="1"/>
        <v>1669</v>
      </c>
      <c r="M7">
        <f ca="1"/>
        <v>1743</v>
      </c>
      <c r="N7">
        <f ca="1"/>
        <v>1851</v>
      </c>
      <c r="O7">
        <f ca="1"/>
        <v>1959</v>
      </c>
      <c r="P7">
        <f ca="1"/>
        <v>2013</v>
      </c>
      <c r="Q7">
        <f ca="1"/>
        <v>2089</v>
      </c>
      <c r="R7">
        <f ca="1"/>
        <v>2161</v>
      </c>
      <c r="S7">
        <f ca="1"/>
        <v>2192</v>
      </c>
      <c r="T7">
        <f ca="1"/>
        <v>2208</v>
      </c>
      <c r="U7">
        <f ca="1"/>
        <v>2281</v>
      </c>
    </row>
    <row r="8" spans="1:22" x14ac:dyDescent="0.25">
      <c r="A8" s="2" t="s">
        <v>97</v>
      </c>
      <c r="B8">
        <f ca="1"/>
        <v>432</v>
      </c>
      <c r="C8">
        <f ca="1"/>
        <v>452</v>
      </c>
      <c r="D8">
        <f ca="1"/>
        <v>457</v>
      </c>
      <c r="E8">
        <f ca="1"/>
        <v>438</v>
      </c>
      <c r="F8">
        <f ca="1"/>
        <v>432</v>
      </c>
      <c r="G8">
        <f ca="1"/>
        <v>414</v>
      </c>
      <c r="H8">
        <f ca="1"/>
        <v>403</v>
      </c>
      <c r="I8">
        <f ca="1"/>
        <v>413</v>
      </c>
      <c r="J8">
        <f ca="1"/>
        <v>426</v>
      </c>
      <c r="K8">
        <f ca="1"/>
        <v>428</v>
      </c>
      <c r="L8">
        <f ca="1"/>
        <v>433</v>
      </c>
      <c r="M8">
        <f ca="1"/>
        <v>454</v>
      </c>
      <c r="N8">
        <f ca="1"/>
        <v>468</v>
      </c>
      <c r="O8">
        <f ca="1"/>
        <v>456</v>
      </c>
      <c r="P8">
        <f ca="1"/>
        <v>486</v>
      </c>
      <c r="Q8">
        <f ca="1"/>
        <v>475</v>
      </c>
      <c r="R8">
        <f ca="1"/>
        <v>505</v>
      </c>
      <c r="S8">
        <f ca="1"/>
        <v>517</v>
      </c>
      <c r="T8">
        <f ca="1"/>
        <v>547</v>
      </c>
      <c r="U8">
        <f ca="1"/>
        <v>569</v>
      </c>
    </row>
    <row r="9" spans="1:22" x14ac:dyDescent="0.25">
      <c r="A9" s="1" t="s">
        <v>98</v>
      </c>
      <c r="B9">
        <f ca="1"/>
        <v>55</v>
      </c>
      <c r="C9">
        <f ca="1"/>
        <v>55</v>
      </c>
      <c r="D9">
        <f ca="1"/>
        <v>61</v>
      </c>
      <c r="E9">
        <f ca="1"/>
        <v>61</v>
      </c>
      <c r="F9">
        <f ca="1"/>
        <v>68</v>
      </c>
      <c r="G9">
        <f ca="1"/>
        <v>70</v>
      </c>
      <c r="H9">
        <f ca="1"/>
        <v>74</v>
      </c>
      <c r="I9">
        <f ca="1"/>
        <v>69</v>
      </c>
      <c r="J9">
        <f ca="1"/>
        <v>70</v>
      </c>
      <c r="K9">
        <f ca="1"/>
        <v>71</v>
      </c>
      <c r="L9">
        <f ca="1"/>
        <v>71</v>
      </c>
      <c r="M9">
        <f ca="1"/>
        <v>74</v>
      </c>
      <c r="N9">
        <f ca="1"/>
        <v>79</v>
      </c>
      <c r="O9">
        <f ca="1"/>
        <v>86</v>
      </c>
      <c r="P9">
        <f ca="1"/>
        <v>85</v>
      </c>
      <c r="Q9">
        <f ca="1"/>
        <v>78</v>
      </c>
      <c r="R9">
        <f ca="1"/>
        <v>82</v>
      </c>
      <c r="S9">
        <f ca="1"/>
        <v>70</v>
      </c>
      <c r="T9">
        <f ca="1"/>
        <v>75</v>
      </c>
      <c r="U9">
        <f ca="1"/>
        <v>82</v>
      </c>
    </row>
    <row r="10" spans="1:22" x14ac:dyDescent="0.25">
      <c r="A10" s="2" t="s">
        <v>99</v>
      </c>
      <c r="B10">
        <f ca="1"/>
        <v>35</v>
      </c>
      <c r="C10">
        <f ca="1"/>
        <v>42</v>
      </c>
      <c r="D10">
        <f ca="1"/>
        <v>44</v>
      </c>
      <c r="E10">
        <f ca="1"/>
        <v>40</v>
      </c>
      <c r="F10">
        <f ca="1"/>
        <v>40</v>
      </c>
      <c r="G10">
        <f ca="1"/>
        <v>36</v>
      </c>
      <c r="H10">
        <f ca="1"/>
        <v>33</v>
      </c>
      <c r="I10">
        <f ca="1"/>
        <v>36</v>
      </c>
      <c r="J10">
        <f ca="1"/>
        <v>39</v>
      </c>
      <c r="K10">
        <f ca="1"/>
        <v>36</v>
      </c>
      <c r="L10">
        <f ca="1"/>
        <v>35</v>
      </c>
      <c r="M10">
        <f ca="1"/>
        <v>34</v>
      </c>
      <c r="N10">
        <f ca="1"/>
        <v>34</v>
      </c>
      <c r="O10">
        <f ca="1"/>
        <v>40</v>
      </c>
      <c r="P10">
        <f ca="1"/>
        <v>46</v>
      </c>
      <c r="Q10">
        <f ca="1"/>
        <v>49</v>
      </c>
      <c r="R10">
        <f ca="1"/>
        <v>55</v>
      </c>
      <c r="S10">
        <f ca="1"/>
        <v>53</v>
      </c>
      <c r="T10">
        <f ca="1"/>
        <v>48</v>
      </c>
      <c r="U10">
        <f ca="1"/>
        <v>46</v>
      </c>
    </row>
    <row r="11" spans="1:22" x14ac:dyDescent="0.25">
      <c r="A11" s="1" t="s">
        <v>100</v>
      </c>
      <c r="B11">
        <f ca="1"/>
        <v>11</v>
      </c>
      <c r="C11">
        <f ca="1"/>
        <v>12</v>
      </c>
      <c r="D11">
        <f ca="1"/>
        <v>20</v>
      </c>
      <c r="E11">
        <f ca="1"/>
        <v>22</v>
      </c>
      <c r="F11">
        <f ca="1"/>
        <v>14</v>
      </c>
      <c r="G11">
        <f ca="1"/>
        <v>16</v>
      </c>
      <c r="H11">
        <f ca="1"/>
        <v>19</v>
      </c>
      <c r="I11">
        <f ca="1"/>
        <v>19</v>
      </c>
      <c r="J11">
        <f ca="1"/>
        <v>18</v>
      </c>
      <c r="K11">
        <f ca="1"/>
        <v>16</v>
      </c>
      <c r="L11">
        <f ca="1"/>
        <v>21</v>
      </c>
      <c r="M11">
        <f ca="1"/>
        <v>19</v>
      </c>
      <c r="N11">
        <f ca="1"/>
        <v>21</v>
      </c>
      <c r="O11">
        <f ca="1"/>
        <v>19</v>
      </c>
      <c r="P11">
        <f ca="1"/>
        <v>21</v>
      </c>
      <c r="Q11">
        <f ca="1"/>
        <v>19</v>
      </c>
      <c r="R11">
        <f ca="1"/>
        <v>17</v>
      </c>
      <c r="S11">
        <f ca="1"/>
        <v>16</v>
      </c>
      <c r="T11">
        <f ca="1"/>
        <v>15</v>
      </c>
      <c r="U11">
        <f ca="1"/>
        <v>11</v>
      </c>
    </row>
    <row r="12" spans="1:22" x14ac:dyDescent="0.25">
      <c r="A12" s="2" t="s">
        <v>101</v>
      </c>
      <c r="B12">
        <f ca="1"/>
        <v>58</v>
      </c>
      <c r="C12">
        <f ca="1"/>
        <v>65</v>
      </c>
      <c r="D12">
        <f ca="1"/>
        <v>61</v>
      </c>
      <c r="E12">
        <f ca="1"/>
        <v>57</v>
      </c>
      <c r="F12">
        <f ca="1"/>
        <v>47</v>
      </c>
      <c r="G12">
        <f ca="1"/>
        <v>46</v>
      </c>
      <c r="H12">
        <f ca="1"/>
        <v>49</v>
      </c>
      <c r="I12">
        <f ca="1"/>
        <v>49</v>
      </c>
      <c r="J12">
        <f ca="1"/>
        <v>53</v>
      </c>
      <c r="K12">
        <f ca="1"/>
        <v>57</v>
      </c>
      <c r="L12">
        <f ca="1"/>
        <v>62</v>
      </c>
      <c r="M12">
        <f ca="1"/>
        <v>66</v>
      </c>
      <c r="N12">
        <f ca="1"/>
        <v>76</v>
      </c>
      <c r="O12">
        <f ca="1"/>
        <v>71</v>
      </c>
      <c r="P12">
        <f ca="1"/>
        <v>74</v>
      </c>
      <c r="Q12">
        <f ca="1"/>
        <v>74</v>
      </c>
      <c r="R12">
        <f ca="1"/>
        <v>75</v>
      </c>
      <c r="S12">
        <f ca="1"/>
        <v>65</v>
      </c>
      <c r="T12">
        <f ca="1"/>
        <v>68</v>
      </c>
      <c r="U12">
        <f ca="1"/>
        <v>64</v>
      </c>
    </row>
    <row r="13" spans="1:22" x14ac:dyDescent="0.25">
      <c r="A13" s="1" t="s">
        <v>102</v>
      </c>
      <c r="B13">
        <f ca="1"/>
        <v>134</v>
      </c>
      <c r="C13">
        <f ca="1"/>
        <v>153</v>
      </c>
      <c r="D13">
        <f ca="1"/>
        <v>161</v>
      </c>
      <c r="E13">
        <f ca="1"/>
        <v>173</v>
      </c>
      <c r="F13">
        <f ca="1"/>
        <v>176</v>
      </c>
      <c r="G13">
        <f ca="1"/>
        <v>167</v>
      </c>
      <c r="H13">
        <f ca="1"/>
        <v>160</v>
      </c>
      <c r="I13">
        <f ca="1"/>
        <v>173</v>
      </c>
      <c r="J13">
        <f ca="1"/>
        <v>185</v>
      </c>
      <c r="K13">
        <f ca="1"/>
        <v>182</v>
      </c>
      <c r="L13">
        <f ca="1"/>
        <v>184</v>
      </c>
      <c r="M13">
        <f ca="1"/>
        <v>177</v>
      </c>
      <c r="N13">
        <f ca="1"/>
        <v>204</v>
      </c>
      <c r="O13">
        <f ca="1"/>
        <v>213</v>
      </c>
      <c r="P13">
        <f ca="1"/>
        <v>211</v>
      </c>
      <c r="Q13">
        <f ca="1"/>
        <v>229</v>
      </c>
      <c r="R13">
        <f ca="1"/>
        <v>214</v>
      </c>
      <c r="S13">
        <f ca="1"/>
        <v>207</v>
      </c>
      <c r="T13">
        <f ca="1"/>
        <v>219</v>
      </c>
      <c r="U13">
        <f ca="1"/>
        <v>229</v>
      </c>
    </row>
    <row r="14" spans="1:22" x14ac:dyDescent="0.25">
      <c r="A14" s="2" t="s">
        <v>103</v>
      </c>
      <c r="B14">
        <f ca="1"/>
        <v>231</v>
      </c>
      <c r="C14">
        <f ca="1"/>
        <v>254</v>
      </c>
      <c r="D14">
        <f ca="1"/>
        <v>250</v>
      </c>
      <c r="E14">
        <f ca="1"/>
        <v>246</v>
      </c>
      <c r="F14">
        <f ca="1"/>
        <v>255</v>
      </c>
      <c r="G14">
        <f ca="1"/>
        <v>255</v>
      </c>
      <c r="H14">
        <f ca="1"/>
        <v>271</v>
      </c>
      <c r="I14">
        <f ca="1"/>
        <v>288</v>
      </c>
      <c r="J14">
        <f ca="1"/>
        <v>316</v>
      </c>
      <c r="K14">
        <f ca="1"/>
        <v>296</v>
      </c>
      <c r="L14">
        <f ca="1"/>
        <v>288</v>
      </c>
      <c r="M14">
        <f ca="1"/>
        <v>278</v>
      </c>
      <c r="N14">
        <f ca="1"/>
        <v>288</v>
      </c>
      <c r="O14">
        <f ca="1"/>
        <v>321</v>
      </c>
      <c r="P14">
        <f ca="1"/>
        <v>339</v>
      </c>
      <c r="Q14">
        <f ca="1"/>
        <v>359</v>
      </c>
      <c r="R14">
        <f ca="1"/>
        <v>369</v>
      </c>
      <c r="S14">
        <f ca="1"/>
        <v>364</v>
      </c>
      <c r="T14">
        <f ca="1"/>
        <v>382</v>
      </c>
      <c r="U14">
        <f ca="1"/>
        <v>398</v>
      </c>
    </row>
    <row r="15" spans="1:22" x14ac:dyDescent="0.25">
      <c r="A15" s="1" t="s">
        <v>104</v>
      </c>
      <c r="B15">
        <f ca="1"/>
        <v>268</v>
      </c>
      <c r="C15">
        <f ca="1"/>
        <v>283</v>
      </c>
      <c r="D15">
        <f ca="1"/>
        <v>279</v>
      </c>
      <c r="E15">
        <f ca="1"/>
        <v>266</v>
      </c>
      <c r="F15">
        <f ca="1"/>
        <v>267</v>
      </c>
      <c r="G15">
        <f ca="1"/>
        <v>268</v>
      </c>
      <c r="H15">
        <f ca="1"/>
        <v>265</v>
      </c>
      <c r="I15">
        <f ca="1"/>
        <v>272</v>
      </c>
      <c r="J15">
        <f ca="1"/>
        <v>271</v>
      </c>
      <c r="K15">
        <f ca="1"/>
        <v>272</v>
      </c>
      <c r="L15">
        <f ca="1"/>
        <v>271</v>
      </c>
      <c r="M15">
        <f ca="1"/>
        <v>304</v>
      </c>
      <c r="N15">
        <f ca="1"/>
        <v>331</v>
      </c>
      <c r="O15">
        <f ca="1"/>
        <v>348</v>
      </c>
      <c r="P15">
        <f ca="1"/>
        <v>374</v>
      </c>
      <c r="Q15">
        <f ca="1"/>
        <v>372</v>
      </c>
      <c r="R15">
        <f ca="1"/>
        <v>382</v>
      </c>
      <c r="S15">
        <f ca="1"/>
        <v>377</v>
      </c>
      <c r="T15">
        <f ca="1"/>
        <v>352</v>
      </c>
      <c r="U15">
        <f ca="1"/>
        <v>367</v>
      </c>
    </row>
    <row r="16" spans="1:22" x14ac:dyDescent="0.25">
      <c r="A16" s="2" t="s">
        <v>105</v>
      </c>
      <c r="B16">
        <f ca="1"/>
        <v>262</v>
      </c>
      <c r="C16">
        <f ca="1"/>
        <v>282</v>
      </c>
      <c r="D16">
        <f ca="1"/>
        <v>277</v>
      </c>
      <c r="E16">
        <f ca="1"/>
        <v>282</v>
      </c>
      <c r="F16">
        <f ca="1"/>
        <v>264</v>
      </c>
      <c r="G16">
        <f ca="1"/>
        <v>263</v>
      </c>
      <c r="H16">
        <f ca="1"/>
        <v>268</v>
      </c>
      <c r="I16">
        <f ca="1"/>
        <v>282</v>
      </c>
      <c r="J16">
        <f ca="1"/>
        <v>314</v>
      </c>
      <c r="K16">
        <f ca="1"/>
        <v>283</v>
      </c>
      <c r="L16">
        <f ca="1"/>
        <v>280</v>
      </c>
      <c r="M16">
        <f ca="1"/>
        <v>298</v>
      </c>
      <c r="N16">
        <f ca="1"/>
        <v>317</v>
      </c>
      <c r="O16">
        <f ca="1"/>
        <v>324</v>
      </c>
      <c r="P16">
        <f ca="1"/>
        <v>347</v>
      </c>
      <c r="Q16">
        <f ca="1"/>
        <v>351</v>
      </c>
      <c r="R16">
        <f ca="1"/>
        <v>340</v>
      </c>
      <c r="S16">
        <f ca="1"/>
        <v>339</v>
      </c>
      <c r="T16">
        <f ca="1"/>
        <v>361</v>
      </c>
      <c r="U16">
        <f ca="1"/>
        <v>400</v>
      </c>
    </row>
    <row r="17" spans="1:21" x14ac:dyDescent="0.25">
      <c r="A17" s="1" t="s">
        <v>106</v>
      </c>
      <c r="B17">
        <f ca="1"/>
        <v>580</v>
      </c>
      <c r="C17">
        <f ca="1"/>
        <v>611</v>
      </c>
      <c r="D17">
        <f ca="1"/>
        <v>607</v>
      </c>
      <c r="E17">
        <f ca="1"/>
        <v>619</v>
      </c>
      <c r="F17">
        <f ca="1"/>
        <v>605</v>
      </c>
      <c r="G17">
        <f ca="1"/>
        <v>603</v>
      </c>
      <c r="H17">
        <f ca="1"/>
        <v>624</v>
      </c>
      <c r="I17">
        <f ca="1"/>
        <v>646</v>
      </c>
      <c r="J17">
        <f ca="1"/>
        <v>657</v>
      </c>
      <c r="K17">
        <f ca="1"/>
        <v>664</v>
      </c>
      <c r="L17">
        <f ca="1"/>
        <v>661</v>
      </c>
      <c r="M17">
        <f ca="1"/>
        <v>676</v>
      </c>
      <c r="N17">
        <f ca="1"/>
        <v>707</v>
      </c>
      <c r="O17">
        <f ca="1"/>
        <v>752</v>
      </c>
      <c r="P17">
        <f ca="1"/>
        <v>776</v>
      </c>
      <c r="Q17">
        <f ca="1"/>
        <v>830</v>
      </c>
      <c r="R17">
        <f ca="1"/>
        <v>852</v>
      </c>
      <c r="S17">
        <f ca="1"/>
        <v>875</v>
      </c>
      <c r="T17">
        <f ca="1"/>
        <v>908</v>
      </c>
      <c r="U17">
        <f ca="1"/>
        <v>972</v>
      </c>
    </row>
    <row r="18" spans="1:21" x14ac:dyDescent="0.25">
      <c r="A18" s="2" t="s">
        <v>107</v>
      </c>
      <c r="B18">
        <f ca="1"/>
        <v>211</v>
      </c>
      <c r="C18">
        <f ca="1"/>
        <v>217</v>
      </c>
      <c r="D18">
        <f ca="1"/>
        <v>233</v>
      </c>
      <c r="E18">
        <f ca="1"/>
        <v>225</v>
      </c>
      <c r="F18">
        <f ca="1"/>
        <v>230</v>
      </c>
      <c r="G18">
        <f ca="1"/>
        <v>240</v>
      </c>
      <c r="H18">
        <f ca="1"/>
        <v>248</v>
      </c>
      <c r="I18">
        <f ca="1"/>
        <v>263</v>
      </c>
      <c r="J18">
        <f ca="1"/>
        <v>271</v>
      </c>
      <c r="K18">
        <f ca="1"/>
        <v>257</v>
      </c>
      <c r="L18">
        <f ca="1"/>
        <v>258</v>
      </c>
      <c r="M18">
        <f ca="1"/>
        <v>258</v>
      </c>
      <c r="N18">
        <f ca="1"/>
        <v>265</v>
      </c>
      <c r="O18">
        <f ca="1"/>
        <v>285</v>
      </c>
      <c r="P18">
        <f ca="1"/>
        <v>272</v>
      </c>
      <c r="Q18">
        <f ca="1"/>
        <v>250</v>
      </c>
      <c r="R18">
        <f ca="1"/>
        <v>265</v>
      </c>
      <c r="S18">
        <f ca="1"/>
        <v>269</v>
      </c>
      <c r="T18">
        <f ca="1"/>
        <v>287</v>
      </c>
      <c r="U18">
        <f ca="1"/>
        <v>341</v>
      </c>
    </row>
    <row r="19" spans="1:21" x14ac:dyDescent="0.25">
      <c r="A19" s="1" t="s">
        <v>26</v>
      </c>
      <c r="B19">
        <f ca="1"/>
        <v>0</v>
      </c>
      <c r="C19">
        <f ca="1"/>
        <v>1</v>
      </c>
      <c r="D19">
        <f ca="1"/>
        <v>1</v>
      </c>
      <c r="E19">
        <f ca="1"/>
        <v>1</v>
      </c>
      <c r="F19">
        <f ca="1"/>
        <v>2</v>
      </c>
      <c r="G19">
        <f ca="1"/>
        <v>3</v>
      </c>
      <c r="H19">
        <f ca="1"/>
        <v>5</v>
      </c>
      <c r="I19">
        <f ca="1"/>
        <v>3</v>
      </c>
      <c r="J19">
        <f ca="1"/>
        <v>4</v>
      </c>
      <c r="K19">
        <f ca="1"/>
        <v>4</v>
      </c>
      <c r="L19">
        <f ca="1"/>
        <v>4</v>
      </c>
      <c r="M19">
        <f ca="1"/>
        <v>4</v>
      </c>
      <c r="N19">
        <f ca="1"/>
        <v>1</v>
      </c>
      <c r="O19">
        <f ca="1"/>
        <v>1</v>
      </c>
      <c r="P19">
        <f ca="1"/>
        <v>1</v>
      </c>
      <c r="Q19">
        <f ca="1"/>
        <v>1</v>
      </c>
      <c r="R19">
        <f ca="1"/>
        <v>4</v>
      </c>
      <c r="S19">
        <f ca="1"/>
        <v>4</v>
      </c>
      <c r="T19">
        <f ca="1"/>
        <v>0</v>
      </c>
      <c r="U19">
        <f ca="1"/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2AC05-AC4F-44BF-9897-380F848205BD}">
  <dimension ref="A1:J62"/>
  <sheetViews>
    <sheetView workbookViewId="0">
      <selection activeCell="C2" sqref="C2"/>
    </sheetView>
  </sheetViews>
  <sheetFormatPr baseColWidth="10" defaultRowHeight="15" x14ac:dyDescent="0.25"/>
  <cols>
    <col min="1" max="1" width="24.5703125" bestFit="1" customWidth="1"/>
    <col min="2" max="2" width="32.28515625" bestFit="1" customWidth="1"/>
    <col min="3" max="3" width="32.28515625" customWidth="1"/>
    <col min="4" max="4" width="19.140625" bestFit="1" customWidth="1"/>
    <col min="5" max="5" width="20.140625" bestFit="1" customWidth="1"/>
    <col min="6" max="6" width="11" bestFit="1" customWidth="1"/>
    <col min="8" max="8" width="17.85546875" bestFit="1" customWidth="1"/>
    <col min="9" max="9" width="13.5703125" bestFit="1" customWidth="1"/>
    <col min="10" max="10" width="24.85546875" bestFit="1" customWidth="1"/>
  </cols>
  <sheetData>
    <row r="1" spans="1:10" x14ac:dyDescent="0.25">
      <c r="A1" t="s">
        <v>5</v>
      </c>
      <c r="B1" t="s">
        <v>6</v>
      </c>
      <c r="C1" t="s">
        <v>1550</v>
      </c>
      <c r="D1" t="s">
        <v>116</v>
      </c>
      <c r="E1" t="s">
        <v>117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</row>
    <row r="2" spans="1:10" x14ac:dyDescent="0.25">
      <c r="A2" t="s">
        <v>7</v>
      </c>
      <c r="B2" t="s">
        <v>1</v>
      </c>
      <c r="C2">
        <f>oe_adultes_202312[[#This Row],[Femmes]]+oe_adultes_202312[[#This Row],[Hommes]]</f>
        <v>4362</v>
      </c>
      <c r="D2">
        <v>506</v>
      </c>
      <c r="E2">
        <v>648</v>
      </c>
      <c r="F2">
        <v>1590</v>
      </c>
      <c r="G2">
        <v>2772</v>
      </c>
      <c r="H2">
        <v>1756</v>
      </c>
      <c r="I2" t="s">
        <v>1433</v>
      </c>
      <c r="J2" t="s">
        <v>1434</v>
      </c>
    </row>
    <row r="3" spans="1:10" x14ac:dyDescent="0.25">
      <c r="A3" t="s">
        <v>7</v>
      </c>
      <c r="B3" t="s">
        <v>2</v>
      </c>
      <c r="C3">
        <f>oe_adultes_202312[[#This Row],[Femmes]]+oe_adultes_202312[[#This Row],[Hommes]]</f>
        <v>224</v>
      </c>
      <c r="D3">
        <v>84</v>
      </c>
      <c r="E3">
        <v>57</v>
      </c>
      <c r="F3">
        <v>111</v>
      </c>
      <c r="G3">
        <v>113</v>
      </c>
      <c r="H3">
        <v>40</v>
      </c>
      <c r="I3" t="s">
        <v>1435</v>
      </c>
      <c r="J3" t="s">
        <v>1436</v>
      </c>
    </row>
    <row r="4" spans="1:10" x14ac:dyDescent="0.25">
      <c r="A4" t="s">
        <v>7</v>
      </c>
      <c r="B4" t="s">
        <v>3</v>
      </c>
      <c r="C4">
        <f>oe_adultes_202312[[#This Row],[Femmes]]+oe_adultes_202312[[#This Row],[Hommes]]</f>
        <v>543</v>
      </c>
      <c r="D4">
        <v>157</v>
      </c>
      <c r="E4">
        <v>102</v>
      </c>
      <c r="F4">
        <v>472</v>
      </c>
      <c r="G4">
        <v>71</v>
      </c>
      <c r="H4">
        <v>72</v>
      </c>
      <c r="I4" t="s">
        <v>1437</v>
      </c>
      <c r="J4" t="s">
        <v>1438</v>
      </c>
    </row>
    <row r="5" spans="1:10" x14ac:dyDescent="0.25">
      <c r="A5" t="s">
        <v>7</v>
      </c>
      <c r="B5" t="s">
        <v>4</v>
      </c>
      <c r="C5">
        <f>oe_adultes_202312[[#This Row],[Femmes]]+oe_adultes_202312[[#This Row],[Hommes]]</f>
        <v>568</v>
      </c>
      <c r="D5">
        <v>310</v>
      </c>
      <c r="E5">
        <v>127</v>
      </c>
      <c r="F5">
        <v>286</v>
      </c>
      <c r="G5">
        <v>282</v>
      </c>
      <c r="H5">
        <v>51</v>
      </c>
      <c r="I5" t="s">
        <v>1439</v>
      </c>
      <c r="J5" t="s">
        <v>1440</v>
      </c>
    </row>
    <row r="6" spans="1:10" x14ac:dyDescent="0.25">
      <c r="A6" t="s">
        <v>7</v>
      </c>
      <c r="B6" t="s">
        <v>118</v>
      </c>
      <c r="C6">
        <f>oe_adultes_202312[[#This Row],[Femmes]]+oe_adultes_202312[[#This Row],[Hommes]]</f>
        <v>18</v>
      </c>
      <c r="D6">
        <v>10</v>
      </c>
      <c r="E6">
        <v>5</v>
      </c>
      <c r="F6">
        <v>11</v>
      </c>
      <c r="G6">
        <v>7</v>
      </c>
      <c r="H6">
        <v>0</v>
      </c>
      <c r="I6" t="s">
        <v>1441</v>
      </c>
      <c r="J6" t="s">
        <v>1442</v>
      </c>
    </row>
    <row r="7" spans="1:10" x14ac:dyDescent="0.25">
      <c r="A7" t="s">
        <v>53</v>
      </c>
      <c r="B7" t="s">
        <v>49</v>
      </c>
      <c r="C7">
        <f>oe_adultes_202312[[#This Row],[Femmes]]+oe_adultes_202312[[#This Row],[Hommes]]</f>
        <v>3245</v>
      </c>
      <c r="D7">
        <v>477</v>
      </c>
      <c r="E7">
        <v>531</v>
      </c>
      <c r="F7">
        <v>0</v>
      </c>
      <c r="G7">
        <v>3245</v>
      </c>
      <c r="H7">
        <v>1015</v>
      </c>
      <c r="I7" t="s">
        <v>1443</v>
      </c>
      <c r="J7" t="s">
        <v>1444</v>
      </c>
    </row>
    <row r="8" spans="1:10" x14ac:dyDescent="0.25">
      <c r="A8" t="s">
        <v>53</v>
      </c>
      <c r="B8" t="s">
        <v>48</v>
      </c>
      <c r="C8">
        <f>oe_adultes_202312[[#This Row],[Femmes]]+oe_adultes_202312[[#This Row],[Hommes]]</f>
        <v>2470</v>
      </c>
      <c r="D8">
        <v>590</v>
      </c>
      <c r="E8">
        <v>408</v>
      </c>
      <c r="F8">
        <v>2470</v>
      </c>
      <c r="G8">
        <v>0</v>
      </c>
      <c r="H8">
        <v>904</v>
      </c>
      <c r="I8" t="s">
        <v>1445</v>
      </c>
      <c r="J8" t="s">
        <v>1446</v>
      </c>
    </row>
    <row r="9" spans="1:10" x14ac:dyDescent="0.25">
      <c r="A9" t="s">
        <v>54</v>
      </c>
      <c r="B9" t="s">
        <v>55</v>
      </c>
      <c r="C9">
        <f>oe_adultes_202312[[#This Row],[Femmes]]+oe_adultes_202312[[#This Row],[Hommes]]</f>
        <v>828</v>
      </c>
      <c r="D9">
        <v>109</v>
      </c>
      <c r="E9">
        <v>66</v>
      </c>
      <c r="F9">
        <v>403</v>
      </c>
      <c r="G9">
        <v>425</v>
      </c>
      <c r="H9">
        <v>828</v>
      </c>
      <c r="I9" t="s">
        <v>1447</v>
      </c>
      <c r="J9" t="s">
        <v>1448</v>
      </c>
    </row>
    <row r="10" spans="1:10" x14ac:dyDescent="0.25">
      <c r="A10" t="s">
        <v>54</v>
      </c>
      <c r="B10" t="s">
        <v>56</v>
      </c>
      <c r="C10">
        <f>oe_adultes_202312[[#This Row],[Femmes]]+oe_adultes_202312[[#This Row],[Hommes]]</f>
        <v>1091</v>
      </c>
      <c r="D10">
        <v>144</v>
      </c>
      <c r="E10">
        <v>89</v>
      </c>
      <c r="F10">
        <v>501</v>
      </c>
      <c r="G10">
        <v>590</v>
      </c>
      <c r="H10">
        <v>1091</v>
      </c>
      <c r="I10" t="s">
        <v>1449</v>
      </c>
      <c r="J10" t="s">
        <v>1450</v>
      </c>
    </row>
    <row r="11" spans="1:10" x14ac:dyDescent="0.25">
      <c r="A11" t="s">
        <v>54</v>
      </c>
      <c r="B11" t="s">
        <v>57</v>
      </c>
      <c r="C11">
        <f>oe_adultes_202312[[#This Row],[Femmes]]+oe_adultes_202312[[#This Row],[Hommes]]</f>
        <v>948</v>
      </c>
      <c r="D11">
        <v>135</v>
      </c>
      <c r="E11">
        <v>139</v>
      </c>
      <c r="F11">
        <v>373</v>
      </c>
      <c r="G11">
        <v>575</v>
      </c>
      <c r="H11">
        <v>0</v>
      </c>
      <c r="I11" t="s">
        <v>1451</v>
      </c>
      <c r="J11" t="s">
        <v>1452</v>
      </c>
    </row>
    <row r="12" spans="1:10" x14ac:dyDescent="0.25">
      <c r="A12" t="s">
        <v>54</v>
      </c>
      <c r="B12" t="s">
        <v>58</v>
      </c>
      <c r="C12">
        <f>oe_adultes_202312[[#This Row],[Femmes]]+oe_adultes_202312[[#This Row],[Hommes]]</f>
        <v>836</v>
      </c>
      <c r="D12">
        <v>157</v>
      </c>
      <c r="E12">
        <v>156</v>
      </c>
      <c r="F12">
        <v>352</v>
      </c>
      <c r="G12">
        <v>484</v>
      </c>
      <c r="H12">
        <v>0</v>
      </c>
      <c r="I12" t="s">
        <v>1453</v>
      </c>
      <c r="J12" t="s">
        <v>1454</v>
      </c>
    </row>
    <row r="13" spans="1:10" x14ac:dyDescent="0.25">
      <c r="A13" t="s">
        <v>54</v>
      </c>
      <c r="B13" t="s">
        <v>59</v>
      </c>
      <c r="C13">
        <f>oe_adultes_202312[[#This Row],[Femmes]]+oe_adultes_202312[[#This Row],[Hommes]]</f>
        <v>636</v>
      </c>
      <c r="D13">
        <v>166</v>
      </c>
      <c r="E13">
        <v>129</v>
      </c>
      <c r="F13">
        <v>281</v>
      </c>
      <c r="G13">
        <v>355</v>
      </c>
      <c r="H13">
        <v>0</v>
      </c>
      <c r="I13" t="s">
        <v>1455</v>
      </c>
      <c r="J13" t="s">
        <v>1456</v>
      </c>
    </row>
    <row r="14" spans="1:10" x14ac:dyDescent="0.25">
      <c r="A14" t="s">
        <v>54</v>
      </c>
      <c r="B14" t="s">
        <v>60</v>
      </c>
      <c r="C14">
        <f>oe_adultes_202312[[#This Row],[Femmes]]+oe_adultes_202312[[#This Row],[Hommes]]</f>
        <v>501</v>
      </c>
      <c r="D14">
        <v>122</v>
      </c>
      <c r="E14">
        <v>132</v>
      </c>
      <c r="F14">
        <v>216</v>
      </c>
      <c r="G14">
        <v>285</v>
      </c>
      <c r="H14">
        <v>0</v>
      </c>
      <c r="I14" t="s">
        <v>1457</v>
      </c>
      <c r="J14" t="s">
        <v>1458</v>
      </c>
    </row>
    <row r="15" spans="1:10" x14ac:dyDescent="0.25">
      <c r="A15" t="s">
        <v>54</v>
      </c>
      <c r="B15" t="s">
        <v>61</v>
      </c>
      <c r="C15">
        <f>oe_adultes_202312[[#This Row],[Femmes]]+oe_adultes_202312[[#This Row],[Hommes]]</f>
        <v>355</v>
      </c>
      <c r="D15">
        <v>104</v>
      </c>
      <c r="E15">
        <v>84</v>
      </c>
      <c r="F15">
        <v>137</v>
      </c>
      <c r="G15">
        <v>218</v>
      </c>
      <c r="H15">
        <v>0</v>
      </c>
      <c r="I15" t="s">
        <v>1459</v>
      </c>
      <c r="J15" t="s">
        <v>1460</v>
      </c>
    </row>
    <row r="16" spans="1:10" x14ac:dyDescent="0.25">
      <c r="A16" t="s">
        <v>54</v>
      </c>
      <c r="B16" t="s">
        <v>62</v>
      </c>
      <c r="C16">
        <f>oe_adultes_202312[[#This Row],[Femmes]]+oe_adultes_202312[[#This Row],[Hommes]]</f>
        <v>218</v>
      </c>
      <c r="D16">
        <v>56</v>
      </c>
      <c r="E16">
        <v>53</v>
      </c>
      <c r="F16">
        <v>97</v>
      </c>
      <c r="G16">
        <v>121</v>
      </c>
      <c r="H16">
        <v>0</v>
      </c>
      <c r="I16" t="s">
        <v>1461</v>
      </c>
      <c r="J16" t="s">
        <v>1462</v>
      </c>
    </row>
    <row r="17" spans="1:10" x14ac:dyDescent="0.25">
      <c r="A17" t="s">
        <v>54</v>
      </c>
      <c r="B17" t="s">
        <v>63</v>
      </c>
      <c r="C17">
        <f>oe_adultes_202312[[#This Row],[Femmes]]+oe_adultes_202312[[#This Row],[Hommes]]</f>
        <v>302</v>
      </c>
      <c r="D17">
        <v>74</v>
      </c>
      <c r="E17">
        <v>91</v>
      </c>
      <c r="F17">
        <v>110</v>
      </c>
      <c r="G17">
        <v>192</v>
      </c>
      <c r="H17">
        <v>0</v>
      </c>
      <c r="I17" t="s">
        <v>1463</v>
      </c>
      <c r="J17" t="s">
        <v>1464</v>
      </c>
    </row>
    <row r="18" spans="1:10" x14ac:dyDescent="0.25">
      <c r="A18" t="s">
        <v>54</v>
      </c>
      <c r="B18" t="s">
        <v>64</v>
      </c>
      <c r="C18">
        <f>oe_adultes_202312[[#This Row],[Femmes]]+oe_adultes_202312[[#This Row],[Hommes]]</f>
        <v>3811</v>
      </c>
      <c r="D18">
        <v>569</v>
      </c>
      <c r="E18">
        <v>470</v>
      </c>
      <c r="F18">
        <v>1676</v>
      </c>
      <c r="G18">
        <v>2135</v>
      </c>
      <c r="H18">
        <v>1919</v>
      </c>
      <c r="I18" t="s">
        <v>1465</v>
      </c>
      <c r="J18" t="s">
        <v>1466</v>
      </c>
    </row>
    <row r="19" spans="1:10" x14ac:dyDescent="0.25">
      <c r="A19" t="s">
        <v>54</v>
      </c>
      <c r="B19" t="s">
        <v>65</v>
      </c>
      <c r="C19">
        <f>oe_adultes_202312[[#This Row],[Femmes]]+oe_adultes_202312[[#This Row],[Hommes]]</f>
        <v>1904</v>
      </c>
      <c r="D19">
        <v>498</v>
      </c>
      <c r="E19">
        <v>469</v>
      </c>
      <c r="F19">
        <v>794</v>
      </c>
      <c r="G19">
        <v>1110</v>
      </c>
      <c r="H19">
        <v>0</v>
      </c>
      <c r="I19" t="s">
        <v>1467</v>
      </c>
      <c r="J19" t="s">
        <v>1468</v>
      </c>
    </row>
    <row r="20" spans="1:10" x14ac:dyDescent="0.25">
      <c r="A20" t="s">
        <v>66</v>
      </c>
      <c r="B20" t="s">
        <v>67</v>
      </c>
      <c r="C20">
        <f>oe_adultes_202312[[#This Row],[Femmes]]+oe_adultes_202312[[#This Row],[Hommes]]</f>
        <v>436</v>
      </c>
      <c r="D20">
        <v>187</v>
      </c>
      <c r="E20">
        <v>46</v>
      </c>
      <c r="F20">
        <v>208</v>
      </c>
      <c r="G20">
        <v>228</v>
      </c>
      <c r="H20">
        <v>191</v>
      </c>
      <c r="I20" t="s">
        <v>1469</v>
      </c>
      <c r="J20" t="s">
        <v>1470</v>
      </c>
    </row>
    <row r="21" spans="1:10" x14ac:dyDescent="0.25">
      <c r="A21" t="s">
        <v>66</v>
      </c>
      <c r="B21" t="s">
        <v>68</v>
      </c>
      <c r="C21">
        <f>oe_adultes_202312[[#This Row],[Femmes]]+oe_adultes_202312[[#This Row],[Hommes]]</f>
        <v>1793</v>
      </c>
      <c r="D21">
        <v>115</v>
      </c>
      <c r="E21">
        <v>187</v>
      </c>
      <c r="F21">
        <v>662</v>
      </c>
      <c r="G21">
        <v>1131</v>
      </c>
      <c r="H21">
        <v>933</v>
      </c>
      <c r="I21" t="s">
        <v>1471</v>
      </c>
      <c r="J21" t="s">
        <v>1472</v>
      </c>
    </row>
    <row r="22" spans="1:10" x14ac:dyDescent="0.25">
      <c r="A22" t="s">
        <v>66</v>
      </c>
      <c r="B22" t="s">
        <v>69</v>
      </c>
      <c r="C22">
        <f>oe_adultes_202312[[#This Row],[Femmes]]+oe_adultes_202312[[#This Row],[Hommes]]</f>
        <v>1156</v>
      </c>
      <c r="D22">
        <v>126</v>
      </c>
      <c r="E22">
        <v>172</v>
      </c>
      <c r="F22">
        <v>511</v>
      </c>
      <c r="G22">
        <v>645</v>
      </c>
      <c r="H22">
        <v>266</v>
      </c>
      <c r="I22" t="s">
        <v>1473</v>
      </c>
      <c r="J22" t="s">
        <v>1474</v>
      </c>
    </row>
    <row r="23" spans="1:10" x14ac:dyDescent="0.25">
      <c r="A23" t="s">
        <v>66</v>
      </c>
      <c r="B23" t="s">
        <v>70</v>
      </c>
      <c r="C23">
        <f>oe_adultes_202312[[#This Row],[Femmes]]+oe_adultes_202312[[#This Row],[Hommes]]</f>
        <v>513</v>
      </c>
      <c r="D23">
        <v>49</v>
      </c>
      <c r="E23">
        <v>120</v>
      </c>
      <c r="F23">
        <v>228</v>
      </c>
      <c r="G23">
        <v>285</v>
      </c>
      <c r="H23">
        <v>46</v>
      </c>
      <c r="I23" t="s">
        <v>1475</v>
      </c>
      <c r="J23" t="s">
        <v>1476</v>
      </c>
    </row>
    <row r="24" spans="1:10" x14ac:dyDescent="0.25">
      <c r="A24" t="s">
        <v>66</v>
      </c>
      <c r="B24" t="s">
        <v>71</v>
      </c>
      <c r="C24">
        <f>oe_adultes_202312[[#This Row],[Femmes]]+oe_adultes_202312[[#This Row],[Hommes]]</f>
        <v>594</v>
      </c>
      <c r="D24">
        <v>163</v>
      </c>
      <c r="E24">
        <v>234</v>
      </c>
      <c r="F24">
        <v>276</v>
      </c>
      <c r="G24">
        <v>318</v>
      </c>
      <c r="H24">
        <v>17</v>
      </c>
      <c r="I24" t="s">
        <v>1477</v>
      </c>
      <c r="J24" t="s">
        <v>1478</v>
      </c>
    </row>
    <row r="25" spans="1:10" x14ac:dyDescent="0.25">
      <c r="A25" t="s">
        <v>66</v>
      </c>
      <c r="B25" t="s">
        <v>72</v>
      </c>
      <c r="C25">
        <f>oe_adultes_202312[[#This Row],[Femmes]]+oe_adultes_202312[[#This Row],[Hommes]]</f>
        <v>1223</v>
      </c>
      <c r="D25">
        <v>427</v>
      </c>
      <c r="E25">
        <v>180</v>
      </c>
      <c r="F25">
        <v>585</v>
      </c>
      <c r="G25">
        <v>638</v>
      </c>
      <c r="H25">
        <v>466</v>
      </c>
      <c r="I25" t="s">
        <v>1479</v>
      </c>
      <c r="J25" t="s">
        <v>1480</v>
      </c>
    </row>
    <row r="26" spans="1:10" x14ac:dyDescent="0.25">
      <c r="A26" t="s">
        <v>73</v>
      </c>
      <c r="B26" t="s">
        <v>74</v>
      </c>
      <c r="C26">
        <f>oe_adultes_202312[[#This Row],[Femmes]]+oe_adultes_202312[[#This Row],[Hommes]]</f>
        <v>2412</v>
      </c>
      <c r="D26">
        <v>363</v>
      </c>
      <c r="E26">
        <v>262</v>
      </c>
      <c r="F26">
        <v>973</v>
      </c>
      <c r="G26">
        <v>1439</v>
      </c>
      <c r="H26">
        <v>1172</v>
      </c>
      <c r="I26" t="s">
        <v>1481</v>
      </c>
      <c r="J26" t="s">
        <v>1482</v>
      </c>
    </row>
    <row r="27" spans="1:10" x14ac:dyDescent="0.25">
      <c r="A27" t="s">
        <v>73</v>
      </c>
      <c r="B27" t="s">
        <v>75</v>
      </c>
      <c r="C27">
        <f>oe_adultes_202312[[#This Row],[Femmes]]+oe_adultes_202312[[#This Row],[Hommes]]</f>
        <v>944</v>
      </c>
      <c r="D27">
        <v>65</v>
      </c>
      <c r="E27">
        <v>132</v>
      </c>
      <c r="F27">
        <v>412</v>
      </c>
      <c r="G27">
        <v>532</v>
      </c>
      <c r="H27">
        <v>223</v>
      </c>
      <c r="I27" t="s">
        <v>1483</v>
      </c>
      <c r="J27" t="s">
        <v>1484</v>
      </c>
    </row>
    <row r="28" spans="1:10" x14ac:dyDescent="0.25">
      <c r="A28" t="s">
        <v>73</v>
      </c>
      <c r="B28" t="s">
        <v>76</v>
      </c>
      <c r="C28">
        <f>oe_adultes_202312[[#This Row],[Femmes]]+oe_adultes_202312[[#This Row],[Hommes]]</f>
        <v>161</v>
      </c>
      <c r="D28">
        <v>7</v>
      </c>
      <c r="E28">
        <v>35</v>
      </c>
      <c r="F28">
        <v>53</v>
      </c>
      <c r="G28">
        <v>108</v>
      </c>
      <c r="H28">
        <v>17</v>
      </c>
      <c r="I28" t="s">
        <v>1485</v>
      </c>
      <c r="J28" t="s">
        <v>1486</v>
      </c>
    </row>
    <row r="29" spans="1:10" x14ac:dyDescent="0.25">
      <c r="A29" t="s">
        <v>73</v>
      </c>
      <c r="B29" t="s">
        <v>77</v>
      </c>
      <c r="C29">
        <f>oe_adultes_202312[[#This Row],[Femmes]]+oe_adultes_202312[[#This Row],[Hommes]]</f>
        <v>2</v>
      </c>
      <c r="D29">
        <v>0</v>
      </c>
      <c r="E29">
        <v>0</v>
      </c>
      <c r="F29">
        <v>0</v>
      </c>
      <c r="G29">
        <v>2</v>
      </c>
      <c r="H29">
        <v>0</v>
      </c>
      <c r="I29" t="s">
        <v>778</v>
      </c>
      <c r="J29" t="s">
        <v>1316</v>
      </c>
    </row>
    <row r="30" spans="1:10" x14ac:dyDescent="0.25">
      <c r="A30" t="s">
        <v>73</v>
      </c>
      <c r="B30" t="s">
        <v>78</v>
      </c>
      <c r="C30">
        <f>oe_adultes_202312[[#This Row],[Femmes]]+oe_adultes_202312[[#This Row],[Hommes]]</f>
        <v>93</v>
      </c>
      <c r="D30">
        <v>8</v>
      </c>
      <c r="E30">
        <v>25</v>
      </c>
      <c r="F30">
        <v>39</v>
      </c>
      <c r="G30">
        <v>54</v>
      </c>
      <c r="H30">
        <v>8</v>
      </c>
      <c r="I30" t="s">
        <v>1487</v>
      </c>
      <c r="J30" t="s">
        <v>1488</v>
      </c>
    </row>
    <row r="31" spans="1:10" x14ac:dyDescent="0.25">
      <c r="A31" t="s">
        <v>73</v>
      </c>
      <c r="B31" t="s">
        <v>79</v>
      </c>
      <c r="C31">
        <f>oe_adultes_202312[[#This Row],[Femmes]]+oe_adultes_202312[[#This Row],[Hommes]]</f>
        <v>89</v>
      </c>
      <c r="D31">
        <v>3</v>
      </c>
      <c r="E31">
        <v>24</v>
      </c>
      <c r="F31">
        <v>35</v>
      </c>
      <c r="G31">
        <v>54</v>
      </c>
      <c r="H31">
        <v>4</v>
      </c>
      <c r="I31" t="s">
        <v>1489</v>
      </c>
      <c r="J31" t="s">
        <v>1490</v>
      </c>
    </row>
    <row r="32" spans="1:10" x14ac:dyDescent="0.25">
      <c r="A32" t="s">
        <v>73</v>
      </c>
      <c r="B32" t="s">
        <v>80</v>
      </c>
      <c r="C32">
        <f>oe_adultes_202312[[#This Row],[Femmes]]+oe_adultes_202312[[#This Row],[Hommes]]</f>
        <v>118</v>
      </c>
      <c r="D32">
        <v>10</v>
      </c>
      <c r="E32">
        <v>29</v>
      </c>
      <c r="F32">
        <v>57</v>
      </c>
      <c r="G32">
        <v>61</v>
      </c>
      <c r="H32">
        <v>10</v>
      </c>
      <c r="I32" t="s">
        <v>1491</v>
      </c>
      <c r="J32" t="s">
        <v>1492</v>
      </c>
    </row>
    <row r="33" spans="1:10" x14ac:dyDescent="0.25">
      <c r="A33" t="s">
        <v>73</v>
      </c>
      <c r="B33" t="s">
        <v>81</v>
      </c>
      <c r="C33">
        <f>oe_adultes_202312[[#This Row],[Femmes]]+oe_adultes_202312[[#This Row],[Hommes]]</f>
        <v>42</v>
      </c>
      <c r="D33">
        <v>6</v>
      </c>
      <c r="E33">
        <v>10</v>
      </c>
      <c r="F33">
        <v>25</v>
      </c>
      <c r="G33">
        <v>17</v>
      </c>
      <c r="H33">
        <v>0</v>
      </c>
      <c r="I33" t="s">
        <v>1493</v>
      </c>
      <c r="J33" t="s">
        <v>1494</v>
      </c>
    </row>
    <row r="34" spans="1:10" x14ac:dyDescent="0.25">
      <c r="A34" t="s">
        <v>73</v>
      </c>
      <c r="B34" t="s">
        <v>82</v>
      </c>
      <c r="C34">
        <f>oe_adultes_202312[[#This Row],[Femmes]]+oe_adultes_202312[[#This Row],[Hommes]]</f>
        <v>237</v>
      </c>
      <c r="D34">
        <v>52</v>
      </c>
      <c r="E34">
        <v>96</v>
      </c>
      <c r="F34">
        <v>121</v>
      </c>
      <c r="G34">
        <v>116</v>
      </c>
      <c r="H34">
        <v>7</v>
      </c>
      <c r="I34" t="s">
        <v>1495</v>
      </c>
      <c r="J34" t="s">
        <v>1496</v>
      </c>
    </row>
    <row r="35" spans="1:10" x14ac:dyDescent="0.25">
      <c r="A35" t="s">
        <v>73</v>
      </c>
      <c r="B35" t="s">
        <v>83</v>
      </c>
      <c r="C35">
        <f>oe_adultes_202312[[#This Row],[Femmes]]+oe_adultes_202312[[#This Row],[Hommes]]</f>
        <v>90</v>
      </c>
      <c r="D35">
        <v>35</v>
      </c>
      <c r="E35">
        <v>42</v>
      </c>
      <c r="F35">
        <v>39</v>
      </c>
      <c r="G35">
        <v>51</v>
      </c>
      <c r="H35">
        <v>1</v>
      </c>
      <c r="I35" t="s">
        <v>1497</v>
      </c>
      <c r="J35" t="s">
        <v>1424</v>
      </c>
    </row>
    <row r="36" spans="1:10" x14ac:dyDescent="0.25">
      <c r="A36" t="s">
        <v>73</v>
      </c>
      <c r="B36" t="s">
        <v>84</v>
      </c>
      <c r="C36">
        <f>oe_adultes_202312[[#This Row],[Femmes]]+oe_adultes_202312[[#This Row],[Hommes]]</f>
        <v>1527</v>
      </c>
      <c r="D36">
        <v>518</v>
      </c>
      <c r="E36">
        <v>284</v>
      </c>
      <c r="F36">
        <v>716</v>
      </c>
      <c r="G36">
        <v>811</v>
      </c>
      <c r="H36">
        <v>477</v>
      </c>
      <c r="I36" t="s">
        <v>1498</v>
      </c>
      <c r="J36" t="s">
        <v>1499</v>
      </c>
    </row>
    <row r="37" spans="1:10" x14ac:dyDescent="0.25">
      <c r="A37" t="s">
        <v>85</v>
      </c>
      <c r="B37" t="s">
        <v>86</v>
      </c>
      <c r="C37">
        <f>oe_adultes_202312[[#This Row],[Femmes]]+oe_adultes_202312[[#This Row],[Hommes]]</f>
        <v>486</v>
      </c>
      <c r="D37">
        <v>96</v>
      </c>
      <c r="E37">
        <v>70</v>
      </c>
      <c r="F37">
        <v>213</v>
      </c>
      <c r="G37">
        <v>273</v>
      </c>
      <c r="H37">
        <v>125</v>
      </c>
      <c r="I37" t="s">
        <v>1500</v>
      </c>
      <c r="J37" t="s">
        <v>87</v>
      </c>
    </row>
    <row r="38" spans="1:10" x14ac:dyDescent="0.25">
      <c r="A38" t="s">
        <v>85</v>
      </c>
      <c r="B38" t="s">
        <v>191</v>
      </c>
      <c r="C38">
        <f>oe_adultes_202312[[#This Row],[Femmes]]+oe_adultes_202312[[#This Row],[Hommes]]</f>
        <v>1383</v>
      </c>
      <c r="D38">
        <v>278</v>
      </c>
      <c r="E38">
        <v>208</v>
      </c>
      <c r="F38">
        <v>584</v>
      </c>
      <c r="G38">
        <v>799</v>
      </c>
      <c r="H38">
        <v>502</v>
      </c>
      <c r="I38" t="s">
        <v>1501</v>
      </c>
      <c r="J38" t="s">
        <v>1502</v>
      </c>
    </row>
    <row r="39" spans="1:10" x14ac:dyDescent="0.25">
      <c r="A39" t="s">
        <v>85</v>
      </c>
      <c r="B39" t="s">
        <v>194</v>
      </c>
      <c r="C39">
        <f>oe_adultes_202312[[#This Row],[Femmes]]+oe_adultes_202312[[#This Row],[Hommes]]</f>
        <v>1300</v>
      </c>
      <c r="D39">
        <v>257</v>
      </c>
      <c r="E39">
        <v>215</v>
      </c>
      <c r="F39">
        <v>555</v>
      </c>
      <c r="G39">
        <v>745</v>
      </c>
      <c r="H39">
        <v>474</v>
      </c>
      <c r="I39" t="s">
        <v>1503</v>
      </c>
      <c r="J39" t="s">
        <v>1504</v>
      </c>
    </row>
    <row r="40" spans="1:10" x14ac:dyDescent="0.25">
      <c r="A40" t="s">
        <v>85</v>
      </c>
      <c r="B40" t="s">
        <v>197</v>
      </c>
      <c r="C40">
        <f>oe_adultes_202312[[#This Row],[Femmes]]+oe_adultes_202312[[#This Row],[Hommes]]</f>
        <v>889</v>
      </c>
      <c r="D40">
        <v>165</v>
      </c>
      <c r="E40">
        <v>146</v>
      </c>
      <c r="F40">
        <v>409</v>
      </c>
      <c r="G40">
        <v>480</v>
      </c>
      <c r="H40">
        <v>294</v>
      </c>
      <c r="I40" t="s">
        <v>1505</v>
      </c>
      <c r="J40" t="s">
        <v>1506</v>
      </c>
    </row>
    <row r="41" spans="1:10" x14ac:dyDescent="0.25">
      <c r="A41" t="s">
        <v>85</v>
      </c>
      <c r="B41" t="s">
        <v>200</v>
      </c>
      <c r="C41">
        <f>oe_adultes_202312[[#This Row],[Femmes]]+oe_adultes_202312[[#This Row],[Hommes]]</f>
        <v>832</v>
      </c>
      <c r="D41">
        <v>147</v>
      </c>
      <c r="E41">
        <v>128</v>
      </c>
      <c r="F41">
        <v>342</v>
      </c>
      <c r="G41">
        <v>490</v>
      </c>
      <c r="H41">
        <v>292</v>
      </c>
      <c r="I41" t="s">
        <v>1507</v>
      </c>
      <c r="J41" t="s">
        <v>1508</v>
      </c>
    </row>
    <row r="42" spans="1:10" x14ac:dyDescent="0.25">
      <c r="A42" t="s">
        <v>85</v>
      </c>
      <c r="B42" t="s">
        <v>203</v>
      </c>
      <c r="C42">
        <f>oe_adultes_202312[[#This Row],[Femmes]]+oe_adultes_202312[[#This Row],[Hommes]]</f>
        <v>825</v>
      </c>
      <c r="D42">
        <v>124</v>
      </c>
      <c r="E42">
        <v>172</v>
      </c>
      <c r="F42">
        <v>367</v>
      </c>
      <c r="G42">
        <v>458</v>
      </c>
      <c r="H42">
        <v>232</v>
      </c>
      <c r="I42" t="s">
        <v>1509</v>
      </c>
      <c r="J42" t="s">
        <v>1510</v>
      </c>
    </row>
    <row r="43" spans="1:10" x14ac:dyDescent="0.25">
      <c r="A43" t="s">
        <v>206</v>
      </c>
      <c r="B43" t="s">
        <v>207</v>
      </c>
      <c r="C43">
        <f>oe_adultes_202312[[#This Row],[Femmes]]+oe_adultes_202312[[#This Row],[Hommes]]</f>
        <v>5505</v>
      </c>
      <c r="D43">
        <v>1004</v>
      </c>
      <c r="E43">
        <v>863</v>
      </c>
      <c r="F43">
        <v>2355</v>
      </c>
      <c r="G43">
        <v>3150</v>
      </c>
      <c r="H43">
        <v>1896</v>
      </c>
      <c r="I43" t="s">
        <v>1511</v>
      </c>
      <c r="J43" t="s">
        <v>1512</v>
      </c>
    </row>
    <row r="44" spans="1:10" x14ac:dyDescent="0.25">
      <c r="A44" t="s">
        <v>206</v>
      </c>
      <c r="B44" t="s">
        <v>210</v>
      </c>
      <c r="C44">
        <f>oe_adultes_202312[[#This Row],[Femmes]]+oe_adultes_202312[[#This Row],[Hommes]]</f>
        <v>210</v>
      </c>
      <c r="D44">
        <v>63</v>
      </c>
      <c r="E44">
        <v>76</v>
      </c>
      <c r="F44">
        <v>115</v>
      </c>
      <c r="G44">
        <v>95</v>
      </c>
      <c r="H44">
        <v>23</v>
      </c>
      <c r="I44" t="s">
        <v>1513</v>
      </c>
      <c r="J44" t="s">
        <v>1514</v>
      </c>
    </row>
    <row r="45" spans="1:10" x14ac:dyDescent="0.25">
      <c r="A45" t="s">
        <v>8</v>
      </c>
      <c r="B45" t="s">
        <v>9</v>
      </c>
      <c r="C45">
        <f>oe_adultes_202312[[#This Row],[Femmes]]+oe_adultes_202312[[#This Row],[Hommes]]</f>
        <v>88</v>
      </c>
      <c r="D45">
        <v>14</v>
      </c>
      <c r="E45">
        <v>6</v>
      </c>
      <c r="F45">
        <v>40</v>
      </c>
      <c r="G45">
        <v>48</v>
      </c>
      <c r="H45">
        <v>40</v>
      </c>
      <c r="I45" t="s">
        <v>1515</v>
      </c>
      <c r="J45" t="s">
        <v>1516</v>
      </c>
    </row>
    <row r="46" spans="1:10" x14ac:dyDescent="0.25">
      <c r="A46" t="s">
        <v>8</v>
      </c>
      <c r="B46" t="s">
        <v>10</v>
      </c>
      <c r="C46">
        <f>oe_adultes_202312[[#This Row],[Femmes]]+oe_adultes_202312[[#This Row],[Hommes]]</f>
        <v>157</v>
      </c>
      <c r="D46">
        <v>3</v>
      </c>
      <c r="E46">
        <v>4</v>
      </c>
      <c r="F46">
        <v>70</v>
      </c>
      <c r="G46">
        <v>87</v>
      </c>
      <c r="H46">
        <v>65</v>
      </c>
      <c r="I46" t="s">
        <v>1517</v>
      </c>
      <c r="J46" t="s">
        <v>1518</v>
      </c>
    </row>
    <row r="47" spans="1:10" x14ac:dyDescent="0.25">
      <c r="A47" t="s">
        <v>8</v>
      </c>
      <c r="B47" t="s">
        <v>11</v>
      </c>
      <c r="C47">
        <f>oe_adultes_202312[[#This Row],[Femmes]]+oe_adultes_202312[[#This Row],[Hommes]]</f>
        <v>455</v>
      </c>
      <c r="D47">
        <v>138</v>
      </c>
      <c r="E47">
        <v>53</v>
      </c>
      <c r="F47">
        <v>218</v>
      </c>
      <c r="G47">
        <v>237</v>
      </c>
      <c r="H47">
        <v>157</v>
      </c>
      <c r="I47" t="s">
        <v>1519</v>
      </c>
      <c r="J47" t="s">
        <v>1520</v>
      </c>
    </row>
    <row r="48" spans="1:10" x14ac:dyDescent="0.25">
      <c r="A48" t="s">
        <v>8</v>
      </c>
      <c r="B48" t="s">
        <v>12</v>
      </c>
      <c r="C48">
        <f>oe_adultes_202312[[#This Row],[Femmes]]+oe_adultes_202312[[#This Row],[Hommes]]</f>
        <v>238</v>
      </c>
      <c r="D48">
        <v>47</v>
      </c>
      <c r="E48">
        <v>8</v>
      </c>
      <c r="F48">
        <v>114</v>
      </c>
      <c r="G48">
        <v>124</v>
      </c>
      <c r="H48">
        <v>115</v>
      </c>
      <c r="I48" t="s">
        <v>1521</v>
      </c>
      <c r="J48" t="s">
        <v>1522</v>
      </c>
    </row>
    <row r="49" spans="1:10" x14ac:dyDescent="0.25">
      <c r="A49" t="s">
        <v>8</v>
      </c>
      <c r="B49" t="s">
        <v>13</v>
      </c>
      <c r="C49">
        <f>oe_adultes_202312[[#This Row],[Femmes]]+oe_adultes_202312[[#This Row],[Hommes]]</f>
        <v>392</v>
      </c>
      <c r="D49">
        <v>99</v>
      </c>
      <c r="E49">
        <v>36</v>
      </c>
      <c r="F49">
        <v>163</v>
      </c>
      <c r="G49">
        <v>229</v>
      </c>
      <c r="H49">
        <v>180</v>
      </c>
      <c r="I49" t="s">
        <v>1523</v>
      </c>
      <c r="J49" t="s">
        <v>1524</v>
      </c>
    </row>
    <row r="50" spans="1:10" x14ac:dyDescent="0.25">
      <c r="A50" t="s">
        <v>8</v>
      </c>
      <c r="B50" t="s">
        <v>14</v>
      </c>
      <c r="C50">
        <f>oe_adultes_202312[[#This Row],[Femmes]]+oe_adultes_202312[[#This Row],[Hommes]]</f>
        <v>1743</v>
      </c>
      <c r="D50">
        <v>318</v>
      </c>
      <c r="E50">
        <v>587</v>
      </c>
      <c r="F50">
        <v>747</v>
      </c>
      <c r="G50">
        <v>996</v>
      </c>
      <c r="H50">
        <v>466</v>
      </c>
      <c r="I50" t="s">
        <v>1525</v>
      </c>
      <c r="J50" t="s">
        <v>1526</v>
      </c>
    </row>
    <row r="51" spans="1:10" x14ac:dyDescent="0.25">
      <c r="A51" t="s">
        <v>8</v>
      </c>
      <c r="B51" t="s">
        <v>15</v>
      </c>
      <c r="C51">
        <f>oe_adultes_202312[[#This Row],[Femmes]]+oe_adultes_202312[[#This Row],[Hommes]]</f>
        <v>454</v>
      </c>
      <c r="D51">
        <v>85</v>
      </c>
      <c r="E51">
        <v>50</v>
      </c>
      <c r="F51">
        <v>181</v>
      </c>
      <c r="G51">
        <v>273</v>
      </c>
      <c r="H51">
        <v>123</v>
      </c>
      <c r="I51" t="s">
        <v>1527</v>
      </c>
      <c r="J51" t="s">
        <v>1528</v>
      </c>
    </row>
    <row r="52" spans="1:10" x14ac:dyDescent="0.25">
      <c r="A52" t="s">
        <v>8</v>
      </c>
      <c r="B52" t="s">
        <v>16</v>
      </c>
      <c r="C52">
        <f>oe_adultes_202312[[#This Row],[Femmes]]+oe_adultes_202312[[#This Row],[Hommes]]</f>
        <v>74</v>
      </c>
      <c r="D52">
        <v>0</v>
      </c>
      <c r="E52">
        <v>2</v>
      </c>
      <c r="F52">
        <v>35</v>
      </c>
      <c r="G52">
        <v>39</v>
      </c>
      <c r="H52">
        <v>31</v>
      </c>
      <c r="I52" t="s">
        <v>1529</v>
      </c>
      <c r="J52" t="s">
        <v>1530</v>
      </c>
    </row>
    <row r="53" spans="1:10" x14ac:dyDescent="0.25">
      <c r="A53" t="s">
        <v>8</v>
      </c>
      <c r="B53" t="s">
        <v>17</v>
      </c>
      <c r="C53">
        <f>oe_adultes_202312[[#This Row],[Femmes]]+oe_adultes_202312[[#This Row],[Hommes]]</f>
        <v>34</v>
      </c>
      <c r="D53">
        <v>0</v>
      </c>
      <c r="E53">
        <v>0</v>
      </c>
      <c r="F53">
        <v>17</v>
      </c>
      <c r="G53">
        <v>17</v>
      </c>
      <c r="H53">
        <v>17</v>
      </c>
      <c r="I53" t="s">
        <v>1531</v>
      </c>
      <c r="J53" t="s">
        <v>1532</v>
      </c>
    </row>
    <row r="54" spans="1:10" x14ac:dyDescent="0.25">
      <c r="A54" t="s">
        <v>8</v>
      </c>
      <c r="B54" t="s">
        <v>18</v>
      </c>
      <c r="C54">
        <f>oe_adultes_202312[[#This Row],[Femmes]]+oe_adultes_202312[[#This Row],[Hommes]]</f>
        <v>19</v>
      </c>
      <c r="D54">
        <v>0</v>
      </c>
      <c r="E54">
        <v>1</v>
      </c>
      <c r="F54">
        <v>9</v>
      </c>
      <c r="G54">
        <v>10</v>
      </c>
      <c r="H54">
        <v>6</v>
      </c>
      <c r="I54" t="s">
        <v>1533</v>
      </c>
      <c r="J54" t="s">
        <v>1534</v>
      </c>
    </row>
    <row r="55" spans="1:10" x14ac:dyDescent="0.25">
      <c r="A55" t="s">
        <v>8</v>
      </c>
      <c r="B55" t="s">
        <v>19</v>
      </c>
      <c r="C55">
        <f>oe_adultes_202312[[#This Row],[Femmes]]+oe_adultes_202312[[#This Row],[Hommes]]</f>
        <v>66</v>
      </c>
      <c r="D55">
        <v>0</v>
      </c>
      <c r="E55">
        <v>1</v>
      </c>
      <c r="F55">
        <v>26</v>
      </c>
      <c r="G55">
        <v>40</v>
      </c>
      <c r="H55">
        <v>34</v>
      </c>
      <c r="I55" t="s">
        <v>1535</v>
      </c>
      <c r="J55" t="s">
        <v>1536</v>
      </c>
    </row>
    <row r="56" spans="1:10" x14ac:dyDescent="0.25">
      <c r="A56" t="s">
        <v>8</v>
      </c>
      <c r="B56" t="s">
        <v>20</v>
      </c>
      <c r="C56">
        <f>oe_adultes_202312[[#This Row],[Femmes]]+oe_adultes_202312[[#This Row],[Hommes]]</f>
        <v>177</v>
      </c>
      <c r="D56">
        <v>6</v>
      </c>
      <c r="E56">
        <v>8</v>
      </c>
      <c r="F56">
        <v>61</v>
      </c>
      <c r="G56">
        <v>116</v>
      </c>
      <c r="H56">
        <v>63</v>
      </c>
      <c r="I56" t="s">
        <v>1537</v>
      </c>
      <c r="J56" t="s">
        <v>1538</v>
      </c>
    </row>
    <row r="57" spans="1:10" x14ac:dyDescent="0.25">
      <c r="A57" t="s">
        <v>8</v>
      </c>
      <c r="B57" t="s">
        <v>21</v>
      </c>
      <c r="C57">
        <f>oe_adultes_202312[[#This Row],[Femmes]]+oe_adultes_202312[[#This Row],[Hommes]]</f>
        <v>278</v>
      </c>
      <c r="D57">
        <v>75</v>
      </c>
      <c r="E57">
        <v>80</v>
      </c>
      <c r="F57">
        <v>117</v>
      </c>
      <c r="G57">
        <v>161</v>
      </c>
      <c r="H57">
        <v>64</v>
      </c>
      <c r="I57" t="s">
        <v>1539</v>
      </c>
      <c r="J57" t="s">
        <v>1540</v>
      </c>
    </row>
    <row r="58" spans="1:10" x14ac:dyDescent="0.25">
      <c r="A58" t="s">
        <v>8</v>
      </c>
      <c r="B58" t="s">
        <v>22</v>
      </c>
      <c r="C58">
        <f>oe_adultes_202312[[#This Row],[Femmes]]+oe_adultes_202312[[#This Row],[Hommes]]</f>
        <v>304</v>
      </c>
      <c r="D58">
        <v>31</v>
      </c>
      <c r="E58">
        <v>15</v>
      </c>
      <c r="F58">
        <v>124</v>
      </c>
      <c r="G58">
        <v>180</v>
      </c>
      <c r="H58">
        <v>134</v>
      </c>
      <c r="I58" t="s">
        <v>1541</v>
      </c>
      <c r="J58" t="s">
        <v>1542</v>
      </c>
    </row>
    <row r="59" spans="1:10" x14ac:dyDescent="0.25">
      <c r="A59" t="s">
        <v>8</v>
      </c>
      <c r="B59" t="s">
        <v>23</v>
      </c>
      <c r="C59">
        <f>oe_adultes_202312[[#This Row],[Femmes]]+oe_adultes_202312[[#This Row],[Hommes]]</f>
        <v>298</v>
      </c>
      <c r="D59">
        <v>29</v>
      </c>
      <c r="E59">
        <v>14</v>
      </c>
      <c r="F59">
        <v>140</v>
      </c>
      <c r="G59">
        <v>158</v>
      </c>
      <c r="H59">
        <v>102</v>
      </c>
      <c r="I59" t="s">
        <v>1543</v>
      </c>
      <c r="J59" t="s">
        <v>1544</v>
      </c>
    </row>
    <row r="60" spans="1:10" x14ac:dyDescent="0.25">
      <c r="A60" t="s">
        <v>8</v>
      </c>
      <c r="B60" t="s">
        <v>24</v>
      </c>
      <c r="C60">
        <f>oe_adultes_202312[[#This Row],[Femmes]]+oe_adultes_202312[[#This Row],[Hommes]]</f>
        <v>676</v>
      </c>
      <c r="D60">
        <v>141</v>
      </c>
      <c r="E60">
        <v>65</v>
      </c>
      <c r="F60">
        <v>282</v>
      </c>
      <c r="G60">
        <v>394</v>
      </c>
      <c r="H60">
        <v>209</v>
      </c>
      <c r="I60" t="s">
        <v>1545</v>
      </c>
      <c r="J60" t="s">
        <v>1546</v>
      </c>
    </row>
    <row r="61" spans="1:10" x14ac:dyDescent="0.25">
      <c r="A61" t="s">
        <v>8</v>
      </c>
      <c r="B61" t="s">
        <v>25</v>
      </c>
      <c r="C61">
        <f>oe_adultes_202312[[#This Row],[Femmes]]+oe_adultes_202312[[#This Row],[Hommes]]</f>
        <v>258</v>
      </c>
      <c r="D61">
        <v>79</v>
      </c>
      <c r="E61">
        <v>9</v>
      </c>
      <c r="F61">
        <v>124</v>
      </c>
      <c r="G61">
        <v>134</v>
      </c>
      <c r="H61">
        <v>112</v>
      </c>
      <c r="I61" t="s">
        <v>1547</v>
      </c>
      <c r="J61" t="s">
        <v>1548</v>
      </c>
    </row>
    <row r="62" spans="1:10" x14ac:dyDescent="0.25">
      <c r="A62" t="s">
        <v>8</v>
      </c>
      <c r="B62" t="s">
        <v>26</v>
      </c>
      <c r="C62">
        <f>oe_adultes_202312[[#This Row],[Femmes]]+oe_adultes_202312[[#This Row],[Hommes]]</f>
        <v>4</v>
      </c>
      <c r="D62">
        <v>2</v>
      </c>
      <c r="E62">
        <v>0</v>
      </c>
      <c r="F62">
        <v>2</v>
      </c>
      <c r="G62">
        <v>2</v>
      </c>
      <c r="H62">
        <v>1</v>
      </c>
      <c r="I62" t="s">
        <v>1432</v>
      </c>
      <c r="J62" t="s">
        <v>1549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1B62B-742B-4F92-897D-122F12978B32}">
  <dimension ref="A1:J62"/>
  <sheetViews>
    <sheetView workbookViewId="0">
      <selection activeCell="C3" sqref="C3"/>
    </sheetView>
  </sheetViews>
  <sheetFormatPr baseColWidth="10" defaultRowHeight="15" x14ac:dyDescent="0.25"/>
  <cols>
    <col min="1" max="1" width="24.5703125" bestFit="1" customWidth="1"/>
    <col min="2" max="2" width="32.28515625" bestFit="1" customWidth="1"/>
    <col min="3" max="3" width="32.28515625" customWidth="1"/>
    <col min="4" max="4" width="19.140625" bestFit="1" customWidth="1"/>
    <col min="5" max="5" width="20.140625" bestFit="1" customWidth="1"/>
    <col min="6" max="6" width="11" bestFit="1" customWidth="1"/>
    <col min="8" max="8" width="17.85546875" bestFit="1" customWidth="1"/>
    <col min="9" max="9" width="13.5703125" bestFit="1" customWidth="1"/>
    <col min="10" max="10" width="24.85546875" bestFit="1" customWidth="1"/>
  </cols>
  <sheetData>
    <row r="1" spans="1:10" x14ac:dyDescent="0.25">
      <c r="A1" t="s">
        <v>5</v>
      </c>
      <c r="B1" t="s">
        <v>6</v>
      </c>
      <c r="C1" t="s">
        <v>1550</v>
      </c>
      <c r="D1" t="s">
        <v>116</v>
      </c>
      <c r="E1" t="s">
        <v>117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</row>
    <row r="2" spans="1:10" x14ac:dyDescent="0.25">
      <c r="A2" t="s">
        <v>7</v>
      </c>
      <c r="B2" t="s">
        <v>1</v>
      </c>
      <c r="C2">
        <f>oe_adultes_202311[[#This Row],[Femmes]]+oe_adultes_202311[[#This Row],[Hommes]]</f>
        <v>4218</v>
      </c>
      <c r="D2">
        <v>514</v>
      </c>
      <c r="E2">
        <v>634</v>
      </c>
      <c r="F2">
        <v>1566</v>
      </c>
      <c r="G2">
        <v>2652</v>
      </c>
      <c r="H2">
        <v>1728</v>
      </c>
      <c r="I2" t="s">
        <v>1317</v>
      </c>
      <c r="J2" t="s">
        <v>1318</v>
      </c>
    </row>
    <row r="3" spans="1:10" x14ac:dyDescent="0.25">
      <c r="A3" t="s">
        <v>7</v>
      </c>
      <c r="B3" t="s">
        <v>2</v>
      </c>
      <c r="C3">
        <f>oe_adultes_202311[[#This Row],[Femmes]]+oe_adultes_202311[[#This Row],[Hommes]]</f>
        <v>212</v>
      </c>
      <c r="D3">
        <v>78</v>
      </c>
      <c r="E3">
        <v>51</v>
      </c>
      <c r="F3">
        <v>108</v>
      </c>
      <c r="G3">
        <v>104</v>
      </c>
      <c r="H3">
        <v>33</v>
      </c>
      <c r="I3" t="s">
        <v>1319</v>
      </c>
      <c r="J3" t="s">
        <v>1320</v>
      </c>
    </row>
    <row r="4" spans="1:10" x14ac:dyDescent="0.25">
      <c r="A4" t="s">
        <v>7</v>
      </c>
      <c r="B4" t="s">
        <v>3</v>
      </c>
      <c r="C4">
        <f>oe_adultes_202311[[#This Row],[Femmes]]+oe_adultes_202311[[#This Row],[Hommes]]</f>
        <v>544</v>
      </c>
      <c r="D4">
        <v>155</v>
      </c>
      <c r="E4">
        <v>105</v>
      </c>
      <c r="F4">
        <v>478</v>
      </c>
      <c r="G4">
        <v>66</v>
      </c>
      <c r="H4">
        <v>75</v>
      </c>
      <c r="I4" t="s">
        <v>1321</v>
      </c>
      <c r="J4" t="s">
        <v>1322</v>
      </c>
    </row>
    <row r="5" spans="1:10" x14ac:dyDescent="0.25">
      <c r="A5" t="s">
        <v>7</v>
      </c>
      <c r="B5" t="s">
        <v>4</v>
      </c>
      <c r="C5">
        <f>oe_adultes_202311[[#This Row],[Femmes]]+oe_adultes_202311[[#This Row],[Hommes]]</f>
        <v>560</v>
      </c>
      <c r="D5">
        <v>323</v>
      </c>
      <c r="E5">
        <v>120</v>
      </c>
      <c r="F5">
        <v>281</v>
      </c>
      <c r="G5">
        <v>279</v>
      </c>
      <c r="H5">
        <v>47</v>
      </c>
      <c r="I5" t="s">
        <v>1323</v>
      </c>
      <c r="J5" t="s">
        <v>1324</v>
      </c>
    </row>
    <row r="6" spans="1:10" x14ac:dyDescent="0.25">
      <c r="A6" t="s">
        <v>7</v>
      </c>
      <c r="B6" t="s">
        <v>118</v>
      </c>
      <c r="C6">
        <f>oe_adultes_202311[[#This Row],[Femmes]]+oe_adultes_202311[[#This Row],[Hommes]]</f>
        <v>20</v>
      </c>
      <c r="D6">
        <v>12</v>
      </c>
      <c r="E6">
        <v>6</v>
      </c>
      <c r="F6">
        <v>13</v>
      </c>
      <c r="G6">
        <v>7</v>
      </c>
      <c r="H6">
        <v>0</v>
      </c>
      <c r="I6" t="s">
        <v>1325</v>
      </c>
      <c r="J6" t="s">
        <v>1326</v>
      </c>
    </row>
    <row r="7" spans="1:10" x14ac:dyDescent="0.25">
      <c r="A7" t="s">
        <v>53</v>
      </c>
      <c r="B7" t="s">
        <v>49</v>
      </c>
      <c r="C7">
        <f>oe_adultes_202311[[#This Row],[Femmes]]+oe_adultes_202311[[#This Row],[Hommes]]</f>
        <v>3108</v>
      </c>
      <c r="D7">
        <v>488</v>
      </c>
      <c r="E7">
        <v>497</v>
      </c>
      <c r="F7">
        <v>0</v>
      </c>
      <c r="G7">
        <v>3108</v>
      </c>
      <c r="H7">
        <v>1006</v>
      </c>
      <c r="I7" t="s">
        <v>1327</v>
      </c>
      <c r="J7" t="s">
        <v>1328</v>
      </c>
    </row>
    <row r="8" spans="1:10" x14ac:dyDescent="0.25">
      <c r="A8" t="s">
        <v>53</v>
      </c>
      <c r="B8" t="s">
        <v>48</v>
      </c>
      <c r="C8">
        <f>oe_adultes_202311[[#This Row],[Femmes]]+oe_adultes_202311[[#This Row],[Hommes]]</f>
        <v>2446</v>
      </c>
      <c r="D8">
        <v>594</v>
      </c>
      <c r="E8">
        <v>419</v>
      </c>
      <c r="F8">
        <v>2446</v>
      </c>
      <c r="G8">
        <v>0</v>
      </c>
      <c r="H8">
        <v>877</v>
      </c>
      <c r="I8" t="s">
        <v>1329</v>
      </c>
      <c r="J8" t="s">
        <v>1330</v>
      </c>
    </row>
    <row r="9" spans="1:10" x14ac:dyDescent="0.25">
      <c r="A9" t="s">
        <v>54</v>
      </c>
      <c r="B9" t="s">
        <v>55</v>
      </c>
      <c r="C9">
        <f>oe_adultes_202311[[#This Row],[Femmes]]+oe_adultes_202311[[#This Row],[Hommes]]</f>
        <v>808</v>
      </c>
      <c r="D9">
        <v>109</v>
      </c>
      <c r="E9">
        <v>64</v>
      </c>
      <c r="F9">
        <v>393</v>
      </c>
      <c r="G9">
        <v>415</v>
      </c>
      <c r="H9">
        <v>808</v>
      </c>
      <c r="I9" t="s">
        <v>1331</v>
      </c>
      <c r="J9" t="s">
        <v>1332</v>
      </c>
    </row>
    <row r="10" spans="1:10" x14ac:dyDescent="0.25">
      <c r="A10" t="s">
        <v>54</v>
      </c>
      <c r="B10" t="s">
        <v>56</v>
      </c>
      <c r="C10">
        <f>oe_adultes_202311[[#This Row],[Femmes]]+oe_adultes_202311[[#This Row],[Hommes]]</f>
        <v>1075</v>
      </c>
      <c r="D10">
        <v>147</v>
      </c>
      <c r="E10">
        <v>90</v>
      </c>
      <c r="F10">
        <v>484</v>
      </c>
      <c r="G10">
        <v>591</v>
      </c>
      <c r="H10">
        <v>1075</v>
      </c>
      <c r="I10" t="s">
        <v>1333</v>
      </c>
      <c r="J10" t="s">
        <v>1334</v>
      </c>
    </row>
    <row r="11" spans="1:10" x14ac:dyDescent="0.25">
      <c r="A11" t="s">
        <v>54</v>
      </c>
      <c r="B11" t="s">
        <v>57</v>
      </c>
      <c r="C11">
        <f>oe_adultes_202311[[#This Row],[Femmes]]+oe_adultes_202311[[#This Row],[Hommes]]</f>
        <v>917</v>
      </c>
      <c r="D11">
        <v>138</v>
      </c>
      <c r="E11">
        <v>126</v>
      </c>
      <c r="F11">
        <v>377</v>
      </c>
      <c r="G11">
        <v>540</v>
      </c>
      <c r="H11">
        <v>0</v>
      </c>
      <c r="I11" t="s">
        <v>1335</v>
      </c>
      <c r="J11" t="s">
        <v>1336</v>
      </c>
    </row>
    <row r="12" spans="1:10" x14ac:dyDescent="0.25">
      <c r="A12" t="s">
        <v>54</v>
      </c>
      <c r="B12" t="s">
        <v>58</v>
      </c>
      <c r="C12">
        <f>oe_adultes_202311[[#This Row],[Femmes]]+oe_adultes_202311[[#This Row],[Hommes]]</f>
        <v>771</v>
      </c>
      <c r="D12">
        <v>161</v>
      </c>
      <c r="E12">
        <v>136</v>
      </c>
      <c r="F12">
        <v>335</v>
      </c>
      <c r="G12">
        <v>436</v>
      </c>
      <c r="H12">
        <v>0</v>
      </c>
      <c r="I12" t="s">
        <v>1337</v>
      </c>
      <c r="J12" t="s">
        <v>1338</v>
      </c>
    </row>
    <row r="13" spans="1:10" x14ac:dyDescent="0.25">
      <c r="A13" t="s">
        <v>54</v>
      </c>
      <c r="B13" t="s">
        <v>59</v>
      </c>
      <c r="C13">
        <f>oe_adultes_202311[[#This Row],[Femmes]]+oe_adultes_202311[[#This Row],[Hommes]]</f>
        <v>636</v>
      </c>
      <c r="D13">
        <v>171</v>
      </c>
      <c r="E13">
        <v>129</v>
      </c>
      <c r="F13">
        <v>297</v>
      </c>
      <c r="G13">
        <v>339</v>
      </c>
      <c r="H13">
        <v>0</v>
      </c>
      <c r="I13" t="s">
        <v>1339</v>
      </c>
      <c r="J13" t="s">
        <v>1340</v>
      </c>
    </row>
    <row r="14" spans="1:10" x14ac:dyDescent="0.25">
      <c r="A14" t="s">
        <v>54</v>
      </c>
      <c r="B14" t="s">
        <v>60</v>
      </c>
      <c r="C14">
        <f>oe_adultes_202311[[#This Row],[Femmes]]+oe_adultes_202311[[#This Row],[Hommes]]</f>
        <v>496</v>
      </c>
      <c r="D14">
        <v>129</v>
      </c>
      <c r="E14">
        <v>128</v>
      </c>
      <c r="F14">
        <v>220</v>
      </c>
      <c r="G14">
        <v>276</v>
      </c>
      <c r="H14">
        <v>0</v>
      </c>
      <c r="I14" t="s">
        <v>1341</v>
      </c>
      <c r="J14" t="s">
        <v>1342</v>
      </c>
    </row>
    <row r="15" spans="1:10" x14ac:dyDescent="0.25">
      <c r="A15" t="s">
        <v>54</v>
      </c>
      <c r="B15" t="s">
        <v>61</v>
      </c>
      <c r="C15">
        <f>oe_adultes_202311[[#This Row],[Femmes]]+oe_adultes_202311[[#This Row],[Hommes]]</f>
        <v>353</v>
      </c>
      <c r="D15">
        <v>104</v>
      </c>
      <c r="E15">
        <v>94</v>
      </c>
      <c r="F15">
        <v>141</v>
      </c>
      <c r="G15">
        <v>212</v>
      </c>
      <c r="H15">
        <v>0</v>
      </c>
      <c r="I15" t="s">
        <v>1343</v>
      </c>
      <c r="J15" t="s">
        <v>1344</v>
      </c>
    </row>
    <row r="16" spans="1:10" x14ac:dyDescent="0.25">
      <c r="A16" t="s">
        <v>54</v>
      </c>
      <c r="B16" t="s">
        <v>62</v>
      </c>
      <c r="C16">
        <f>oe_adultes_202311[[#This Row],[Femmes]]+oe_adultes_202311[[#This Row],[Hommes]]</f>
        <v>208</v>
      </c>
      <c r="D16">
        <v>53</v>
      </c>
      <c r="E16">
        <v>51</v>
      </c>
      <c r="F16">
        <v>90</v>
      </c>
      <c r="G16">
        <v>118</v>
      </c>
      <c r="H16">
        <v>0</v>
      </c>
      <c r="I16" t="s">
        <v>1345</v>
      </c>
      <c r="J16" t="s">
        <v>1346</v>
      </c>
    </row>
    <row r="17" spans="1:10" x14ac:dyDescent="0.25">
      <c r="A17" t="s">
        <v>54</v>
      </c>
      <c r="B17" t="s">
        <v>63</v>
      </c>
      <c r="C17">
        <f>oe_adultes_202311[[#This Row],[Femmes]]+oe_adultes_202311[[#This Row],[Hommes]]</f>
        <v>290</v>
      </c>
      <c r="D17">
        <v>70</v>
      </c>
      <c r="E17">
        <v>98</v>
      </c>
      <c r="F17">
        <v>109</v>
      </c>
      <c r="G17">
        <v>181</v>
      </c>
      <c r="H17">
        <v>0</v>
      </c>
      <c r="I17" t="s">
        <v>1347</v>
      </c>
      <c r="J17" t="s">
        <v>1348</v>
      </c>
    </row>
    <row r="18" spans="1:10" x14ac:dyDescent="0.25">
      <c r="A18" t="s">
        <v>54</v>
      </c>
      <c r="B18" t="s">
        <v>64</v>
      </c>
      <c r="C18">
        <f>oe_adultes_202311[[#This Row],[Femmes]]+oe_adultes_202311[[#This Row],[Hommes]]</f>
        <v>3697</v>
      </c>
      <c r="D18">
        <v>581</v>
      </c>
      <c r="E18">
        <v>438</v>
      </c>
      <c r="F18">
        <v>1655</v>
      </c>
      <c r="G18">
        <v>2042</v>
      </c>
      <c r="H18">
        <v>1883</v>
      </c>
      <c r="I18" t="s">
        <v>1349</v>
      </c>
      <c r="J18" t="s">
        <v>1350</v>
      </c>
    </row>
    <row r="19" spans="1:10" x14ac:dyDescent="0.25">
      <c r="A19" t="s">
        <v>54</v>
      </c>
      <c r="B19" t="s">
        <v>65</v>
      </c>
      <c r="C19">
        <f>oe_adultes_202311[[#This Row],[Femmes]]+oe_adultes_202311[[#This Row],[Hommes]]</f>
        <v>1857</v>
      </c>
      <c r="D19">
        <v>501</v>
      </c>
      <c r="E19">
        <v>478</v>
      </c>
      <c r="F19">
        <v>791</v>
      </c>
      <c r="G19">
        <v>1066</v>
      </c>
      <c r="H19">
        <v>0</v>
      </c>
      <c r="I19" t="s">
        <v>1351</v>
      </c>
      <c r="J19" t="s">
        <v>1352</v>
      </c>
    </row>
    <row r="20" spans="1:10" x14ac:dyDescent="0.25">
      <c r="A20" t="s">
        <v>66</v>
      </c>
      <c r="B20" t="s">
        <v>67</v>
      </c>
      <c r="C20">
        <f>oe_adultes_202311[[#This Row],[Femmes]]+oe_adultes_202311[[#This Row],[Hommes]]</f>
        <v>436</v>
      </c>
      <c r="D20">
        <v>201</v>
      </c>
      <c r="E20">
        <v>44</v>
      </c>
      <c r="F20">
        <v>212</v>
      </c>
      <c r="G20">
        <v>224</v>
      </c>
      <c r="H20">
        <v>189</v>
      </c>
      <c r="I20" t="s">
        <v>1353</v>
      </c>
      <c r="J20" t="s">
        <v>1354</v>
      </c>
    </row>
    <row r="21" spans="1:10" x14ac:dyDescent="0.25">
      <c r="A21" t="s">
        <v>66</v>
      </c>
      <c r="B21" t="s">
        <v>68</v>
      </c>
      <c r="C21">
        <f>oe_adultes_202311[[#This Row],[Femmes]]+oe_adultes_202311[[#This Row],[Hommes]]</f>
        <v>1755</v>
      </c>
      <c r="D21">
        <v>117</v>
      </c>
      <c r="E21">
        <v>188</v>
      </c>
      <c r="F21">
        <v>663</v>
      </c>
      <c r="G21">
        <v>1092</v>
      </c>
      <c r="H21">
        <v>932</v>
      </c>
      <c r="I21" t="s">
        <v>1355</v>
      </c>
      <c r="J21" t="s">
        <v>1356</v>
      </c>
    </row>
    <row r="22" spans="1:10" x14ac:dyDescent="0.25">
      <c r="A22" t="s">
        <v>66</v>
      </c>
      <c r="B22" t="s">
        <v>69</v>
      </c>
      <c r="C22">
        <f>oe_adultes_202311[[#This Row],[Femmes]]+oe_adultes_202311[[#This Row],[Hommes]]</f>
        <v>1107</v>
      </c>
      <c r="D22">
        <v>125</v>
      </c>
      <c r="E22">
        <v>163</v>
      </c>
      <c r="F22">
        <v>494</v>
      </c>
      <c r="G22">
        <v>613</v>
      </c>
      <c r="H22">
        <v>256</v>
      </c>
      <c r="I22" t="s">
        <v>1357</v>
      </c>
      <c r="J22" t="s">
        <v>1358</v>
      </c>
    </row>
    <row r="23" spans="1:10" x14ac:dyDescent="0.25">
      <c r="A23" t="s">
        <v>66</v>
      </c>
      <c r="B23" t="s">
        <v>70</v>
      </c>
      <c r="C23">
        <f>oe_adultes_202311[[#This Row],[Femmes]]+oe_adultes_202311[[#This Row],[Hommes]]</f>
        <v>501</v>
      </c>
      <c r="D23">
        <v>51</v>
      </c>
      <c r="E23">
        <v>121</v>
      </c>
      <c r="F23">
        <v>236</v>
      </c>
      <c r="G23">
        <v>265</v>
      </c>
      <c r="H23">
        <v>41</v>
      </c>
      <c r="I23" t="s">
        <v>1359</v>
      </c>
      <c r="J23" t="s">
        <v>1360</v>
      </c>
    </row>
    <row r="24" spans="1:10" x14ac:dyDescent="0.25">
      <c r="A24" t="s">
        <v>66</v>
      </c>
      <c r="B24" t="s">
        <v>71</v>
      </c>
      <c r="C24">
        <f>oe_adultes_202311[[#This Row],[Femmes]]+oe_adultes_202311[[#This Row],[Hommes]]</f>
        <v>560</v>
      </c>
      <c r="D24">
        <v>154</v>
      </c>
      <c r="E24">
        <v>214</v>
      </c>
      <c r="F24">
        <v>275</v>
      </c>
      <c r="G24">
        <v>285</v>
      </c>
      <c r="H24">
        <v>18</v>
      </c>
      <c r="I24" t="s">
        <v>1361</v>
      </c>
      <c r="J24" t="s">
        <v>1362</v>
      </c>
    </row>
    <row r="25" spans="1:10" x14ac:dyDescent="0.25">
      <c r="A25" t="s">
        <v>66</v>
      </c>
      <c r="B25" t="s">
        <v>72</v>
      </c>
      <c r="C25">
        <f>oe_adultes_202311[[#This Row],[Femmes]]+oe_adultes_202311[[#This Row],[Hommes]]</f>
        <v>1195</v>
      </c>
      <c r="D25">
        <v>434</v>
      </c>
      <c r="E25">
        <v>186</v>
      </c>
      <c r="F25">
        <v>566</v>
      </c>
      <c r="G25">
        <v>629</v>
      </c>
      <c r="H25">
        <v>447</v>
      </c>
      <c r="I25" t="s">
        <v>1363</v>
      </c>
      <c r="J25" t="s">
        <v>1364</v>
      </c>
    </row>
    <row r="26" spans="1:10" x14ac:dyDescent="0.25">
      <c r="A26" t="s">
        <v>73</v>
      </c>
      <c r="B26" t="s">
        <v>74</v>
      </c>
      <c r="C26">
        <f>oe_adultes_202311[[#This Row],[Femmes]]+oe_adultes_202311[[#This Row],[Hommes]]</f>
        <v>2346</v>
      </c>
      <c r="D26">
        <v>375</v>
      </c>
      <c r="E26">
        <v>256</v>
      </c>
      <c r="F26">
        <v>959</v>
      </c>
      <c r="G26">
        <v>1387</v>
      </c>
      <c r="H26">
        <v>1165</v>
      </c>
      <c r="I26" t="s">
        <v>1365</v>
      </c>
      <c r="J26" t="s">
        <v>1366</v>
      </c>
    </row>
    <row r="27" spans="1:10" x14ac:dyDescent="0.25">
      <c r="A27" t="s">
        <v>73</v>
      </c>
      <c r="B27" t="s">
        <v>75</v>
      </c>
      <c r="C27">
        <f>oe_adultes_202311[[#This Row],[Femmes]]+oe_adultes_202311[[#This Row],[Hommes]]</f>
        <v>919</v>
      </c>
      <c r="D27">
        <v>70</v>
      </c>
      <c r="E27">
        <v>129</v>
      </c>
      <c r="F27">
        <v>411</v>
      </c>
      <c r="G27">
        <v>508</v>
      </c>
      <c r="H27">
        <v>216</v>
      </c>
      <c r="I27" t="s">
        <v>1367</v>
      </c>
      <c r="J27" t="s">
        <v>1368</v>
      </c>
    </row>
    <row r="28" spans="1:10" x14ac:dyDescent="0.25">
      <c r="A28" t="s">
        <v>73</v>
      </c>
      <c r="B28" t="s">
        <v>76</v>
      </c>
      <c r="C28">
        <f>oe_adultes_202311[[#This Row],[Femmes]]+oe_adultes_202311[[#This Row],[Hommes]]</f>
        <v>166</v>
      </c>
      <c r="D28">
        <v>6</v>
      </c>
      <c r="E28">
        <v>33</v>
      </c>
      <c r="F28">
        <v>61</v>
      </c>
      <c r="G28">
        <v>105</v>
      </c>
      <c r="H28">
        <v>17</v>
      </c>
      <c r="I28" t="s">
        <v>1369</v>
      </c>
      <c r="J28" t="s">
        <v>1370</v>
      </c>
    </row>
    <row r="29" spans="1:10" x14ac:dyDescent="0.25">
      <c r="A29" t="s">
        <v>73</v>
      </c>
      <c r="B29" t="s">
        <v>77</v>
      </c>
      <c r="C29">
        <f>oe_adultes_202311[[#This Row],[Femmes]]+oe_adultes_202311[[#This Row],[Hommes]]</f>
        <v>2</v>
      </c>
      <c r="D29">
        <v>0</v>
      </c>
      <c r="E29">
        <v>0</v>
      </c>
      <c r="F29">
        <v>0</v>
      </c>
      <c r="G29">
        <v>2</v>
      </c>
      <c r="H29">
        <v>0</v>
      </c>
      <c r="I29" t="s">
        <v>778</v>
      </c>
      <c r="J29" t="s">
        <v>1371</v>
      </c>
    </row>
    <row r="30" spans="1:10" x14ac:dyDescent="0.25">
      <c r="A30" t="s">
        <v>73</v>
      </c>
      <c r="B30" t="s">
        <v>78</v>
      </c>
      <c r="C30">
        <f>oe_adultes_202311[[#This Row],[Femmes]]+oe_adultes_202311[[#This Row],[Hommes]]</f>
        <v>89</v>
      </c>
      <c r="D30">
        <v>8</v>
      </c>
      <c r="E30">
        <v>25</v>
      </c>
      <c r="F30">
        <v>39</v>
      </c>
      <c r="G30">
        <v>50</v>
      </c>
      <c r="H30">
        <v>7</v>
      </c>
      <c r="I30" t="s">
        <v>1372</v>
      </c>
      <c r="J30" t="s">
        <v>1373</v>
      </c>
    </row>
    <row r="31" spans="1:10" x14ac:dyDescent="0.25">
      <c r="A31" t="s">
        <v>73</v>
      </c>
      <c r="B31" t="s">
        <v>79</v>
      </c>
      <c r="C31">
        <f>oe_adultes_202311[[#This Row],[Femmes]]+oe_adultes_202311[[#This Row],[Hommes]]</f>
        <v>85</v>
      </c>
      <c r="D31">
        <v>5</v>
      </c>
      <c r="E31">
        <v>21</v>
      </c>
      <c r="F31">
        <v>36</v>
      </c>
      <c r="G31">
        <v>49</v>
      </c>
      <c r="H31">
        <v>4</v>
      </c>
      <c r="I31" t="s">
        <v>1374</v>
      </c>
      <c r="J31" t="s">
        <v>1375</v>
      </c>
    </row>
    <row r="32" spans="1:10" x14ac:dyDescent="0.25">
      <c r="A32" t="s">
        <v>73</v>
      </c>
      <c r="B32" t="s">
        <v>80</v>
      </c>
      <c r="C32">
        <f>oe_adultes_202311[[#This Row],[Femmes]]+oe_adultes_202311[[#This Row],[Hommes]]</f>
        <v>107</v>
      </c>
      <c r="D32">
        <v>10</v>
      </c>
      <c r="E32">
        <v>29</v>
      </c>
      <c r="F32">
        <v>54</v>
      </c>
      <c r="G32">
        <v>53</v>
      </c>
      <c r="H32">
        <v>8</v>
      </c>
      <c r="I32" t="s">
        <v>1376</v>
      </c>
      <c r="J32" t="s">
        <v>1377</v>
      </c>
    </row>
    <row r="33" spans="1:10" x14ac:dyDescent="0.25">
      <c r="A33" t="s">
        <v>73</v>
      </c>
      <c r="B33" t="s">
        <v>81</v>
      </c>
      <c r="C33">
        <f>oe_adultes_202311[[#This Row],[Femmes]]+oe_adultes_202311[[#This Row],[Hommes]]</f>
        <v>38</v>
      </c>
      <c r="D33">
        <v>6</v>
      </c>
      <c r="E33">
        <v>8</v>
      </c>
      <c r="F33">
        <v>22</v>
      </c>
      <c r="G33">
        <v>16</v>
      </c>
      <c r="H33">
        <v>0</v>
      </c>
      <c r="I33" t="s">
        <v>1378</v>
      </c>
      <c r="J33" t="s">
        <v>1379</v>
      </c>
    </row>
    <row r="34" spans="1:10" x14ac:dyDescent="0.25">
      <c r="A34" t="s">
        <v>73</v>
      </c>
      <c r="B34" t="s">
        <v>82</v>
      </c>
      <c r="C34">
        <f>oe_adultes_202311[[#This Row],[Femmes]]+oe_adultes_202311[[#This Row],[Hommes]]</f>
        <v>229</v>
      </c>
      <c r="D34">
        <v>52</v>
      </c>
      <c r="E34">
        <v>89</v>
      </c>
      <c r="F34">
        <v>123</v>
      </c>
      <c r="G34">
        <v>106</v>
      </c>
      <c r="H34">
        <v>8</v>
      </c>
      <c r="I34" t="s">
        <v>1380</v>
      </c>
      <c r="J34" t="s">
        <v>1381</v>
      </c>
    </row>
    <row r="35" spans="1:10" x14ac:dyDescent="0.25">
      <c r="A35" t="s">
        <v>73</v>
      </c>
      <c r="B35" t="s">
        <v>83</v>
      </c>
      <c r="C35">
        <f>oe_adultes_202311[[#This Row],[Femmes]]+oe_adultes_202311[[#This Row],[Hommes]]</f>
        <v>84</v>
      </c>
      <c r="D35">
        <v>33</v>
      </c>
      <c r="E35">
        <v>37</v>
      </c>
      <c r="F35">
        <v>39</v>
      </c>
      <c r="G35">
        <v>45</v>
      </c>
      <c r="H35">
        <v>1</v>
      </c>
      <c r="I35" t="s">
        <v>1382</v>
      </c>
      <c r="J35" t="s">
        <v>1383</v>
      </c>
    </row>
    <row r="36" spans="1:10" x14ac:dyDescent="0.25">
      <c r="A36" t="s">
        <v>73</v>
      </c>
      <c r="B36" t="s">
        <v>84</v>
      </c>
      <c r="C36">
        <f>oe_adultes_202311[[#This Row],[Femmes]]+oe_adultes_202311[[#This Row],[Hommes]]</f>
        <v>1489</v>
      </c>
      <c r="D36">
        <v>517</v>
      </c>
      <c r="E36">
        <v>289</v>
      </c>
      <c r="F36">
        <v>702</v>
      </c>
      <c r="G36">
        <v>787</v>
      </c>
      <c r="H36">
        <v>457</v>
      </c>
      <c r="I36" t="s">
        <v>1384</v>
      </c>
      <c r="J36" t="s">
        <v>1385</v>
      </c>
    </row>
    <row r="37" spans="1:10" x14ac:dyDescent="0.25">
      <c r="A37" t="s">
        <v>85</v>
      </c>
      <c r="B37" t="s">
        <v>86</v>
      </c>
      <c r="C37">
        <f>oe_adultes_202311[[#This Row],[Femmes]]+oe_adultes_202311[[#This Row],[Hommes]]</f>
        <v>495</v>
      </c>
      <c r="D37">
        <v>104</v>
      </c>
      <c r="E37">
        <v>76</v>
      </c>
      <c r="F37">
        <v>212</v>
      </c>
      <c r="G37">
        <v>283</v>
      </c>
      <c r="H37">
        <v>166</v>
      </c>
      <c r="I37" t="s">
        <v>1386</v>
      </c>
      <c r="J37" t="s">
        <v>87</v>
      </c>
    </row>
    <row r="38" spans="1:10" x14ac:dyDescent="0.25">
      <c r="A38" t="s">
        <v>85</v>
      </c>
      <c r="B38" t="s">
        <v>191</v>
      </c>
      <c r="C38">
        <f>oe_adultes_202311[[#This Row],[Femmes]]+oe_adultes_202311[[#This Row],[Hommes]]</f>
        <v>1229</v>
      </c>
      <c r="D38">
        <v>287</v>
      </c>
      <c r="E38">
        <v>183</v>
      </c>
      <c r="F38">
        <v>530</v>
      </c>
      <c r="G38">
        <v>699</v>
      </c>
      <c r="H38">
        <v>434</v>
      </c>
      <c r="I38" t="s">
        <v>1387</v>
      </c>
      <c r="J38" t="s">
        <v>1388</v>
      </c>
    </row>
    <row r="39" spans="1:10" x14ac:dyDescent="0.25">
      <c r="A39" t="s">
        <v>85</v>
      </c>
      <c r="B39" t="s">
        <v>194</v>
      </c>
      <c r="C39">
        <f>oe_adultes_202311[[#This Row],[Femmes]]+oe_adultes_202311[[#This Row],[Hommes]]</f>
        <v>1263</v>
      </c>
      <c r="D39">
        <v>254</v>
      </c>
      <c r="E39">
        <v>228</v>
      </c>
      <c r="F39">
        <v>580</v>
      </c>
      <c r="G39">
        <v>683</v>
      </c>
      <c r="H39">
        <v>436</v>
      </c>
      <c r="I39" t="s">
        <v>1389</v>
      </c>
      <c r="J39" t="s">
        <v>1390</v>
      </c>
    </row>
    <row r="40" spans="1:10" x14ac:dyDescent="0.25">
      <c r="A40" t="s">
        <v>85</v>
      </c>
      <c r="B40" t="s">
        <v>197</v>
      </c>
      <c r="C40">
        <f>oe_adultes_202311[[#This Row],[Femmes]]+oe_adultes_202311[[#This Row],[Hommes]]</f>
        <v>893</v>
      </c>
      <c r="D40">
        <v>158</v>
      </c>
      <c r="E40">
        <v>127</v>
      </c>
      <c r="F40">
        <v>398</v>
      </c>
      <c r="G40">
        <v>495</v>
      </c>
      <c r="H40">
        <v>299</v>
      </c>
      <c r="I40" t="s">
        <v>1391</v>
      </c>
      <c r="J40" t="s">
        <v>1392</v>
      </c>
    </row>
    <row r="41" spans="1:10" x14ac:dyDescent="0.25">
      <c r="A41" t="s">
        <v>85</v>
      </c>
      <c r="B41" t="s">
        <v>200</v>
      </c>
      <c r="C41">
        <f>oe_adultes_202311[[#This Row],[Femmes]]+oe_adultes_202311[[#This Row],[Hommes]]</f>
        <v>829</v>
      </c>
      <c r="D41">
        <v>151</v>
      </c>
      <c r="E41">
        <v>128</v>
      </c>
      <c r="F41">
        <v>352</v>
      </c>
      <c r="G41">
        <v>477</v>
      </c>
      <c r="H41">
        <v>302</v>
      </c>
      <c r="I41" t="s">
        <v>1393</v>
      </c>
      <c r="J41" t="s">
        <v>1394</v>
      </c>
    </row>
    <row r="42" spans="1:10" x14ac:dyDescent="0.25">
      <c r="A42" t="s">
        <v>85</v>
      </c>
      <c r="B42" t="s">
        <v>203</v>
      </c>
      <c r="C42">
        <f>oe_adultes_202311[[#This Row],[Femmes]]+oe_adultes_202311[[#This Row],[Hommes]]</f>
        <v>845</v>
      </c>
      <c r="D42">
        <v>128</v>
      </c>
      <c r="E42">
        <v>174</v>
      </c>
      <c r="F42">
        <v>374</v>
      </c>
      <c r="G42">
        <v>471</v>
      </c>
      <c r="H42">
        <v>246</v>
      </c>
      <c r="I42" t="s">
        <v>1395</v>
      </c>
      <c r="J42" t="s">
        <v>1396</v>
      </c>
    </row>
    <row r="43" spans="1:10" x14ac:dyDescent="0.25">
      <c r="A43" t="s">
        <v>206</v>
      </c>
      <c r="B43" t="s">
        <v>207</v>
      </c>
      <c r="C43">
        <f>oe_adultes_202311[[#This Row],[Femmes]]+oe_adultes_202311[[#This Row],[Hommes]]</f>
        <v>5345</v>
      </c>
      <c r="D43">
        <v>1016</v>
      </c>
      <c r="E43">
        <v>844</v>
      </c>
      <c r="F43">
        <v>2333</v>
      </c>
      <c r="G43">
        <v>3012</v>
      </c>
      <c r="H43">
        <v>1860</v>
      </c>
      <c r="I43" t="s">
        <v>1397</v>
      </c>
      <c r="J43" t="s">
        <v>1398</v>
      </c>
    </row>
    <row r="44" spans="1:10" x14ac:dyDescent="0.25">
      <c r="A44" t="s">
        <v>206</v>
      </c>
      <c r="B44" t="s">
        <v>210</v>
      </c>
      <c r="C44">
        <f>oe_adultes_202311[[#This Row],[Femmes]]+oe_adultes_202311[[#This Row],[Hommes]]</f>
        <v>209</v>
      </c>
      <c r="D44">
        <v>66</v>
      </c>
      <c r="E44">
        <v>72</v>
      </c>
      <c r="F44">
        <v>113</v>
      </c>
      <c r="G44">
        <v>96</v>
      </c>
      <c r="H44">
        <v>23</v>
      </c>
      <c r="I44" t="s">
        <v>1399</v>
      </c>
      <c r="J44" t="s">
        <v>1400</v>
      </c>
    </row>
    <row r="45" spans="1:10" x14ac:dyDescent="0.25">
      <c r="A45" t="s">
        <v>8</v>
      </c>
      <c r="B45" t="s">
        <v>9</v>
      </c>
      <c r="C45">
        <f>oe_adultes_202311[[#This Row],[Femmes]]+oe_adultes_202311[[#This Row],[Hommes]]</f>
        <v>86</v>
      </c>
      <c r="D45">
        <v>13</v>
      </c>
      <c r="E45">
        <v>4</v>
      </c>
      <c r="F45">
        <v>42</v>
      </c>
      <c r="G45">
        <v>44</v>
      </c>
      <c r="H45">
        <v>37</v>
      </c>
      <c r="I45" t="s">
        <v>1401</v>
      </c>
      <c r="J45" t="s">
        <v>452</v>
      </c>
    </row>
    <row r="46" spans="1:10" x14ac:dyDescent="0.25">
      <c r="A46" t="s">
        <v>8</v>
      </c>
      <c r="B46" t="s">
        <v>10</v>
      </c>
      <c r="C46">
        <f>oe_adultes_202311[[#This Row],[Femmes]]+oe_adultes_202311[[#This Row],[Hommes]]</f>
        <v>156</v>
      </c>
      <c r="D46">
        <v>2</v>
      </c>
      <c r="E46">
        <v>2</v>
      </c>
      <c r="F46">
        <v>71</v>
      </c>
      <c r="G46">
        <v>85</v>
      </c>
      <c r="H46">
        <v>66</v>
      </c>
      <c r="I46" t="s">
        <v>1402</v>
      </c>
      <c r="J46" t="s">
        <v>1403</v>
      </c>
    </row>
    <row r="47" spans="1:10" x14ac:dyDescent="0.25">
      <c r="A47" t="s">
        <v>8</v>
      </c>
      <c r="B47" t="s">
        <v>11</v>
      </c>
      <c r="C47">
        <f>oe_adultes_202311[[#This Row],[Femmes]]+oe_adultes_202311[[#This Row],[Hommes]]</f>
        <v>482</v>
      </c>
      <c r="D47">
        <v>158</v>
      </c>
      <c r="E47">
        <v>52</v>
      </c>
      <c r="F47">
        <v>230</v>
      </c>
      <c r="G47">
        <v>252</v>
      </c>
      <c r="H47">
        <v>163</v>
      </c>
      <c r="I47" t="s">
        <v>1404</v>
      </c>
      <c r="J47" t="s">
        <v>1405</v>
      </c>
    </row>
    <row r="48" spans="1:10" x14ac:dyDescent="0.25">
      <c r="A48" t="s">
        <v>8</v>
      </c>
      <c r="B48" t="s">
        <v>12</v>
      </c>
      <c r="C48">
        <f>oe_adultes_202311[[#This Row],[Femmes]]+oe_adultes_202311[[#This Row],[Hommes]]</f>
        <v>234</v>
      </c>
      <c r="D48">
        <v>44</v>
      </c>
      <c r="E48">
        <v>8</v>
      </c>
      <c r="F48">
        <v>111</v>
      </c>
      <c r="G48">
        <v>123</v>
      </c>
      <c r="H48">
        <v>115</v>
      </c>
      <c r="I48" t="s">
        <v>1406</v>
      </c>
      <c r="J48" t="s">
        <v>1407</v>
      </c>
    </row>
    <row r="49" spans="1:10" x14ac:dyDescent="0.25">
      <c r="A49" t="s">
        <v>8</v>
      </c>
      <c r="B49" t="s">
        <v>13</v>
      </c>
      <c r="C49">
        <f>oe_adultes_202311[[#This Row],[Femmes]]+oe_adultes_202311[[#This Row],[Hommes]]</f>
        <v>359</v>
      </c>
      <c r="D49">
        <v>97</v>
      </c>
      <c r="E49">
        <v>27</v>
      </c>
      <c r="F49">
        <v>162</v>
      </c>
      <c r="G49">
        <v>197</v>
      </c>
      <c r="H49">
        <v>179</v>
      </c>
      <c r="I49" t="s">
        <v>1408</v>
      </c>
      <c r="J49" t="s">
        <v>1409</v>
      </c>
    </row>
    <row r="50" spans="1:10" x14ac:dyDescent="0.25">
      <c r="A50" t="s">
        <v>8</v>
      </c>
      <c r="B50" t="s">
        <v>14</v>
      </c>
      <c r="C50">
        <f>oe_adultes_202311[[#This Row],[Femmes]]+oe_adultes_202311[[#This Row],[Hommes]]</f>
        <v>1669</v>
      </c>
      <c r="D50">
        <v>308</v>
      </c>
      <c r="E50">
        <v>574</v>
      </c>
      <c r="F50">
        <v>731</v>
      </c>
      <c r="G50">
        <v>938</v>
      </c>
      <c r="H50">
        <v>442</v>
      </c>
      <c r="I50" t="s">
        <v>1410</v>
      </c>
      <c r="J50" t="s">
        <v>1411</v>
      </c>
    </row>
    <row r="51" spans="1:10" x14ac:dyDescent="0.25">
      <c r="A51" t="s">
        <v>8</v>
      </c>
      <c r="B51" t="s">
        <v>15</v>
      </c>
      <c r="C51">
        <f>oe_adultes_202311[[#This Row],[Femmes]]+oe_adultes_202311[[#This Row],[Hommes]]</f>
        <v>433</v>
      </c>
      <c r="D51">
        <v>88</v>
      </c>
      <c r="E51">
        <v>48</v>
      </c>
      <c r="F51">
        <v>174</v>
      </c>
      <c r="G51">
        <v>259</v>
      </c>
      <c r="H51">
        <v>114</v>
      </c>
      <c r="I51" t="s">
        <v>1412</v>
      </c>
      <c r="J51" t="s">
        <v>1413</v>
      </c>
    </row>
    <row r="52" spans="1:10" x14ac:dyDescent="0.25">
      <c r="A52" t="s">
        <v>8</v>
      </c>
      <c r="B52" t="s">
        <v>16</v>
      </c>
      <c r="C52">
        <f>oe_adultes_202311[[#This Row],[Femmes]]+oe_adultes_202311[[#This Row],[Hommes]]</f>
        <v>71</v>
      </c>
      <c r="D52">
        <v>0</v>
      </c>
      <c r="E52">
        <v>1</v>
      </c>
      <c r="F52">
        <v>37</v>
      </c>
      <c r="G52">
        <v>34</v>
      </c>
      <c r="H52">
        <v>33</v>
      </c>
      <c r="I52" t="s">
        <v>1414</v>
      </c>
      <c r="J52" t="s">
        <v>1415</v>
      </c>
    </row>
    <row r="53" spans="1:10" x14ac:dyDescent="0.25">
      <c r="A53" t="s">
        <v>8</v>
      </c>
      <c r="B53" t="s">
        <v>17</v>
      </c>
      <c r="C53">
        <f>oe_adultes_202311[[#This Row],[Femmes]]+oe_adultes_202311[[#This Row],[Hommes]]</f>
        <v>35</v>
      </c>
      <c r="D53">
        <v>0</v>
      </c>
      <c r="E53">
        <v>0</v>
      </c>
      <c r="F53">
        <v>15</v>
      </c>
      <c r="G53">
        <v>20</v>
      </c>
      <c r="H53">
        <v>15</v>
      </c>
      <c r="I53" t="s">
        <v>1416</v>
      </c>
      <c r="J53" t="s">
        <v>625</v>
      </c>
    </row>
    <row r="54" spans="1:10" x14ac:dyDescent="0.25">
      <c r="A54" t="s">
        <v>8</v>
      </c>
      <c r="B54" t="s">
        <v>18</v>
      </c>
      <c r="C54">
        <f>oe_adultes_202311[[#This Row],[Femmes]]+oe_adultes_202311[[#This Row],[Hommes]]</f>
        <v>21</v>
      </c>
      <c r="D54">
        <v>0</v>
      </c>
      <c r="E54">
        <v>0</v>
      </c>
      <c r="F54">
        <v>10</v>
      </c>
      <c r="G54">
        <v>11</v>
      </c>
      <c r="H54">
        <v>7</v>
      </c>
      <c r="I54" t="s">
        <v>1417</v>
      </c>
      <c r="J54" t="s">
        <v>1418</v>
      </c>
    </row>
    <row r="55" spans="1:10" x14ac:dyDescent="0.25">
      <c r="A55" t="s">
        <v>8</v>
      </c>
      <c r="B55" t="s">
        <v>19</v>
      </c>
      <c r="C55">
        <f>oe_adultes_202311[[#This Row],[Femmes]]+oe_adultes_202311[[#This Row],[Hommes]]</f>
        <v>62</v>
      </c>
      <c r="D55">
        <v>0</v>
      </c>
      <c r="E55">
        <v>3</v>
      </c>
      <c r="F55">
        <v>22</v>
      </c>
      <c r="G55">
        <v>40</v>
      </c>
      <c r="H55">
        <v>31</v>
      </c>
      <c r="I55" t="s">
        <v>1419</v>
      </c>
      <c r="J55" t="s">
        <v>1420</v>
      </c>
    </row>
    <row r="56" spans="1:10" x14ac:dyDescent="0.25">
      <c r="A56" t="s">
        <v>8</v>
      </c>
      <c r="B56" t="s">
        <v>20</v>
      </c>
      <c r="C56">
        <f>oe_adultes_202311[[#This Row],[Femmes]]+oe_adultes_202311[[#This Row],[Hommes]]</f>
        <v>184</v>
      </c>
      <c r="D56">
        <v>7</v>
      </c>
      <c r="E56">
        <v>12</v>
      </c>
      <c r="F56">
        <v>62</v>
      </c>
      <c r="G56">
        <v>122</v>
      </c>
      <c r="H56">
        <v>64</v>
      </c>
      <c r="I56" t="s">
        <v>1421</v>
      </c>
      <c r="J56" t="s">
        <v>1422</v>
      </c>
    </row>
    <row r="57" spans="1:10" x14ac:dyDescent="0.25">
      <c r="A57" t="s">
        <v>8</v>
      </c>
      <c r="B57" t="s">
        <v>21</v>
      </c>
      <c r="C57">
        <f>oe_adultes_202311[[#This Row],[Femmes]]+oe_adultes_202311[[#This Row],[Hommes]]</f>
        <v>288</v>
      </c>
      <c r="D57">
        <v>79</v>
      </c>
      <c r="E57">
        <v>84</v>
      </c>
      <c r="F57">
        <v>122</v>
      </c>
      <c r="G57">
        <v>166</v>
      </c>
      <c r="H57">
        <v>69</v>
      </c>
      <c r="I57" t="s">
        <v>1423</v>
      </c>
      <c r="J57" t="s">
        <v>1424</v>
      </c>
    </row>
    <row r="58" spans="1:10" x14ac:dyDescent="0.25">
      <c r="A58" t="s">
        <v>8</v>
      </c>
      <c r="B58" t="s">
        <v>22</v>
      </c>
      <c r="C58">
        <f>oe_adultes_202311[[#This Row],[Femmes]]+oe_adultes_202311[[#This Row],[Hommes]]</f>
        <v>271</v>
      </c>
      <c r="D58">
        <v>32</v>
      </c>
      <c r="E58">
        <v>12</v>
      </c>
      <c r="F58">
        <v>115</v>
      </c>
      <c r="G58">
        <v>156</v>
      </c>
      <c r="H58">
        <v>122</v>
      </c>
      <c r="I58" t="s">
        <v>1425</v>
      </c>
      <c r="J58" t="s">
        <v>236</v>
      </c>
    </row>
    <row r="59" spans="1:10" x14ac:dyDescent="0.25">
      <c r="A59" t="s">
        <v>8</v>
      </c>
      <c r="B59" t="s">
        <v>23</v>
      </c>
      <c r="C59">
        <f>oe_adultes_202311[[#This Row],[Femmes]]+oe_adultes_202311[[#This Row],[Hommes]]</f>
        <v>280</v>
      </c>
      <c r="D59">
        <v>27</v>
      </c>
      <c r="E59">
        <v>13</v>
      </c>
      <c r="F59">
        <v>133</v>
      </c>
      <c r="G59">
        <v>147</v>
      </c>
      <c r="H59">
        <v>104</v>
      </c>
      <c r="I59" t="s">
        <v>1426</v>
      </c>
      <c r="J59" t="s">
        <v>1427</v>
      </c>
    </row>
    <row r="60" spans="1:10" x14ac:dyDescent="0.25">
      <c r="A60" t="s">
        <v>8</v>
      </c>
      <c r="B60" t="s">
        <v>24</v>
      </c>
      <c r="C60">
        <f>oe_adultes_202311[[#This Row],[Femmes]]+oe_adultes_202311[[#This Row],[Hommes]]</f>
        <v>661</v>
      </c>
      <c r="D60">
        <v>145</v>
      </c>
      <c r="E60">
        <v>68</v>
      </c>
      <c r="F60">
        <v>280</v>
      </c>
      <c r="G60">
        <v>381</v>
      </c>
      <c r="H60">
        <v>211</v>
      </c>
      <c r="I60" t="s">
        <v>1428</v>
      </c>
      <c r="J60" t="s">
        <v>1429</v>
      </c>
    </row>
    <row r="61" spans="1:10" x14ac:dyDescent="0.25">
      <c r="A61" t="s">
        <v>8</v>
      </c>
      <c r="B61" t="s">
        <v>25</v>
      </c>
      <c r="C61">
        <f>oe_adultes_202311[[#This Row],[Femmes]]+oe_adultes_202311[[#This Row],[Hommes]]</f>
        <v>258</v>
      </c>
      <c r="D61">
        <v>81</v>
      </c>
      <c r="E61">
        <v>8</v>
      </c>
      <c r="F61">
        <v>127</v>
      </c>
      <c r="G61">
        <v>131</v>
      </c>
      <c r="H61">
        <v>109</v>
      </c>
      <c r="I61" t="s">
        <v>1430</v>
      </c>
      <c r="J61" t="s">
        <v>1431</v>
      </c>
    </row>
    <row r="62" spans="1:10" x14ac:dyDescent="0.25">
      <c r="A62" t="s">
        <v>8</v>
      </c>
      <c r="B62" t="s">
        <v>26</v>
      </c>
      <c r="C62">
        <f>oe_adultes_202311[[#This Row],[Femmes]]+oe_adultes_202311[[#This Row],[Hommes]]</f>
        <v>4</v>
      </c>
      <c r="D62">
        <v>1</v>
      </c>
      <c r="E62">
        <v>0</v>
      </c>
      <c r="F62">
        <v>2</v>
      </c>
      <c r="G62">
        <v>2</v>
      </c>
      <c r="H62">
        <v>2</v>
      </c>
      <c r="I62" t="s">
        <v>1432</v>
      </c>
      <c r="J62" t="s">
        <v>183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2A9FE-85EF-43ED-AC80-B35DA25B87A2}">
  <dimension ref="A1:J62"/>
  <sheetViews>
    <sheetView workbookViewId="0">
      <selection activeCell="C2" sqref="C2"/>
    </sheetView>
  </sheetViews>
  <sheetFormatPr baseColWidth="10" defaultRowHeight="15" x14ac:dyDescent="0.25"/>
  <cols>
    <col min="1" max="1" width="24.5703125" bestFit="1" customWidth="1"/>
    <col min="2" max="2" width="32.28515625" bestFit="1" customWidth="1"/>
    <col min="3" max="3" width="32.28515625" customWidth="1"/>
    <col min="4" max="4" width="19.140625" bestFit="1" customWidth="1"/>
    <col min="5" max="5" width="20.140625" bestFit="1" customWidth="1"/>
    <col min="6" max="6" width="11" bestFit="1" customWidth="1"/>
    <col min="8" max="8" width="17.85546875" bestFit="1" customWidth="1"/>
    <col min="9" max="9" width="13.5703125" bestFit="1" customWidth="1"/>
    <col min="10" max="10" width="24.85546875" bestFit="1" customWidth="1"/>
  </cols>
  <sheetData>
    <row r="1" spans="1:10" x14ac:dyDescent="0.25">
      <c r="A1" t="s">
        <v>5</v>
      </c>
      <c r="B1" t="s">
        <v>6</v>
      </c>
      <c r="C1" t="s">
        <v>1550</v>
      </c>
      <c r="D1" t="s">
        <v>116</v>
      </c>
      <c r="E1" t="s">
        <v>117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</row>
    <row r="2" spans="1:10" x14ac:dyDescent="0.25">
      <c r="A2" t="s">
        <v>7</v>
      </c>
      <c r="B2" t="s">
        <v>1</v>
      </c>
      <c r="C2">
        <f>oe_adultes_202310[[#This Row],[Femmes]]+oe_adultes_202310[[#This Row],[Hommes]]</f>
        <v>4094</v>
      </c>
      <c r="D2">
        <v>499</v>
      </c>
      <c r="E2">
        <v>626</v>
      </c>
      <c r="F2">
        <v>1519</v>
      </c>
      <c r="G2">
        <v>2575</v>
      </c>
      <c r="H2">
        <v>1710</v>
      </c>
      <c r="I2" t="s">
        <v>1198</v>
      </c>
      <c r="J2" t="s">
        <v>1199</v>
      </c>
    </row>
    <row r="3" spans="1:10" x14ac:dyDescent="0.25">
      <c r="A3" t="s">
        <v>7</v>
      </c>
      <c r="B3" t="s">
        <v>2</v>
      </c>
      <c r="C3">
        <f>oe_adultes_202310[[#This Row],[Femmes]]+oe_adultes_202310[[#This Row],[Hommes]]</f>
        <v>218</v>
      </c>
      <c r="D3">
        <v>85</v>
      </c>
      <c r="E3">
        <v>53</v>
      </c>
      <c r="F3">
        <v>109</v>
      </c>
      <c r="G3">
        <v>109</v>
      </c>
      <c r="H3">
        <v>31</v>
      </c>
      <c r="I3" t="s">
        <v>1200</v>
      </c>
      <c r="J3" t="s">
        <v>1201</v>
      </c>
    </row>
    <row r="4" spans="1:10" x14ac:dyDescent="0.25">
      <c r="A4" t="s">
        <v>7</v>
      </c>
      <c r="B4" t="s">
        <v>3</v>
      </c>
      <c r="C4">
        <f>oe_adultes_202310[[#This Row],[Femmes]]+oe_adultes_202310[[#This Row],[Hommes]]</f>
        <v>575</v>
      </c>
      <c r="D4">
        <v>174</v>
      </c>
      <c r="E4">
        <v>100</v>
      </c>
      <c r="F4">
        <v>504</v>
      </c>
      <c r="G4">
        <v>71</v>
      </c>
      <c r="H4">
        <v>84</v>
      </c>
      <c r="I4" t="s">
        <v>1202</v>
      </c>
      <c r="J4" t="s">
        <v>1203</v>
      </c>
    </row>
    <row r="5" spans="1:10" x14ac:dyDescent="0.25">
      <c r="A5" t="s">
        <v>7</v>
      </c>
      <c r="B5" t="s">
        <v>4</v>
      </c>
      <c r="C5">
        <f>oe_adultes_202310[[#This Row],[Femmes]]+oe_adultes_202310[[#This Row],[Hommes]]</f>
        <v>602</v>
      </c>
      <c r="D5">
        <v>358</v>
      </c>
      <c r="E5">
        <v>121</v>
      </c>
      <c r="F5">
        <v>303</v>
      </c>
      <c r="G5">
        <v>299</v>
      </c>
      <c r="H5">
        <v>48</v>
      </c>
      <c r="I5" t="s">
        <v>1204</v>
      </c>
      <c r="J5" t="s">
        <v>1205</v>
      </c>
    </row>
    <row r="6" spans="1:10" x14ac:dyDescent="0.25">
      <c r="A6" t="s">
        <v>7</v>
      </c>
      <c r="B6" t="s">
        <v>118</v>
      </c>
      <c r="C6">
        <f>oe_adultes_202310[[#This Row],[Femmes]]+oe_adultes_202310[[#This Row],[Hommes]]</f>
        <v>17</v>
      </c>
      <c r="D6">
        <v>11</v>
      </c>
      <c r="E6">
        <v>3</v>
      </c>
      <c r="F6">
        <v>14</v>
      </c>
      <c r="G6">
        <v>3</v>
      </c>
      <c r="H6">
        <v>0</v>
      </c>
      <c r="I6" t="s">
        <v>1206</v>
      </c>
      <c r="J6" t="s">
        <v>1207</v>
      </c>
    </row>
    <row r="7" spans="1:10" x14ac:dyDescent="0.25">
      <c r="A7" t="s">
        <v>53</v>
      </c>
      <c r="B7" t="s">
        <v>49</v>
      </c>
      <c r="C7">
        <f>oe_adultes_202310[[#This Row],[Femmes]]+oe_adultes_202310[[#This Row],[Hommes]]</f>
        <v>3057</v>
      </c>
      <c r="D7">
        <v>498</v>
      </c>
      <c r="E7">
        <v>492</v>
      </c>
      <c r="F7">
        <v>0</v>
      </c>
      <c r="G7">
        <v>3057</v>
      </c>
      <c r="H7">
        <v>986</v>
      </c>
      <c r="I7" t="s">
        <v>1208</v>
      </c>
      <c r="J7" t="s">
        <v>1209</v>
      </c>
    </row>
    <row r="8" spans="1:10" x14ac:dyDescent="0.25">
      <c r="A8" t="s">
        <v>53</v>
      </c>
      <c r="B8" t="s">
        <v>48</v>
      </c>
      <c r="C8">
        <f>oe_adultes_202310[[#This Row],[Femmes]]+oe_adultes_202310[[#This Row],[Hommes]]</f>
        <v>2449</v>
      </c>
      <c r="D8">
        <v>629</v>
      </c>
      <c r="E8">
        <v>411</v>
      </c>
      <c r="F8">
        <v>2449</v>
      </c>
      <c r="G8">
        <v>0</v>
      </c>
      <c r="H8">
        <v>887</v>
      </c>
      <c r="I8" t="s">
        <v>1210</v>
      </c>
      <c r="J8" t="s">
        <v>1211</v>
      </c>
    </row>
    <row r="9" spans="1:10" x14ac:dyDescent="0.25">
      <c r="A9" t="s">
        <v>54</v>
      </c>
      <c r="B9" t="s">
        <v>55</v>
      </c>
      <c r="C9">
        <f>oe_adultes_202310[[#This Row],[Femmes]]+oe_adultes_202310[[#This Row],[Hommes]]</f>
        <v>808</v>
      </c>
      <c r="D9">
        <v>115</v>
      </c>
      <c r="E9">
        <v>69</v>
      </c>
      <c r="F9">
        <v>391</v>
      </c>
      <c r="G9">
        <v>417</v>
      </c>
      <c r="H9">
        <v>808</v>
      </c>
      <c r="I9" t="s">
        <v>1212</v>
      </c>
      <c r="J9" t="s">
        <v>1213</v>
      </c>
    </row>
    <row r="10" spans="1:10" x14ac:dyDescent="0.25">
      <c r="A10" t="s">
        <v>54</v>
      </c>
      <c r="B10" t="s">
        <v>56</v>
      </c>
      <c r="C10">
        <f>oe_adultes_202310[[#This Row],[Femmes]]+oe_adultes_202310[[#This Row],[Hommes]]</f>
        <v>1065</v>
      </c>
      <c r="D10">
        <v>153</v>
      </c>
      <c r="E10">
        <v>88</v>
      </c>
      <c r="F10">
        <v>496</v>
      </c>
      <c r="G10">
        <v>569</v>
      </c>
      <c r="H10">
        <v>1065</v>
      </c>
      <c r="I10" t="s">
        <v>1214</v>
      </c>
      <c r="J10" t="s">
        <v>1215</v>
      </c>
    </row>
    <row r="11" spans="1:10" x14ac:dyDescent="0.25">
      <c r="A11" t="s">
        <v>54</v>
      </c>
      <c r="B11" t="s">
        <v>57</v>
      </c>
      <c r="C11">
        <f>oe_adultes_202310[[#This Row],[Femmes]]+oe_adultes_202310[[#This Row],[Hommes]]</f>
        <v>899</v>
      </c>
      <c r="D11">
        <v>134</v>
      </c>
      <c r="E11">
        <v>120</v>
      </c>
      <c r="F11">
        <v>379</v>
      </c>
      <c r="G11">
        <v>520</v>
      </c>
      <c r="H11">
        <v>0</v>
      </c>
      <c r="I11" t="s">
        <v>1216</v>
      </c>
      <c r="J11" t="s">
        <v>1217</v>
      </c>
    </row>
    <row r="12" spans="1:10" x14ac:dyDescent="0.25">
      <c r="A12" t="s">
        <v>54</v>
      </c>
      <c r="B12" t="s">
        <v>58</v>
      </c>
      <c r="C12">
        <f>oe_adultes_202310[[#This Row],[Femmes]]+oe_adultes_202310[[#This Row],[Hommes]]</f>
        <v>742</v>
      </c>
      <c r="D12">
        <v>155</v>
      </c>
      <c r="E12">
        <v>130</v>
      </c>
      <c r="F12">
        <v>315</v>
      </c>
      <c r="G12">
        <v>427</v>
      </c>
      <c r="H12">
        <v>0</v>
      </c>
      <c r="I12" t="s">
        <v>1218</v>
      </c>
      <c r="J12" t="s">
        <v>1219</v>
      </c>
    </row>
    <row r="13" spans="1:10" x14ac:dyDescent="0.25">
      <c r="A13" t="s">
        <v>54</v>
      </c>
      <c r="B13" t="s">
        <v>59</v>
      </c>
      <c r="C13">
        <f>oe_adultes_202310[[#This Row],[Femmes]]+oe_adultes_202310[[#This Row],[Hommes]]</f>
        <v>626</v>
      </c>
      <c r="D13">
        <v>181</v>
      </c>
      <c r="E13">
        <v>131</v>
      </c>
      <c r="F13">
        <v>298</v>
      </c>
      <c r="G13">
        <v>328</v>
      </c>
      <c r="H13">
        <v>0</v>
      </c>
      <c r="I13" t="s">
        <v>1220</v>
      </c>
      <c r="J13" t="s">
        <v>1221</v>
      </c>
    </row>
    <row r="14" spans="1:10" x14ac:dyDescent="0.25">
      <c r="A14" t="s">
        <v>54</v>
      </c>
      <c r="B14" t="s">
        <v>60</v>
      </c>
      <c r="C14">
        <f>oe_adultes_202310[[#This Row],[Femmes]]+oe_adultes_202310[[#This Row],[Hommes]]</f>
        <v>501</v>
      </c>
      <c r="D14">
        <v>141</v>
      </c>
      <c r="E14">
        <v>125</v>
      </c>
      <c r="F14">
        <v>225</v>
      </c>
      <c r="G14">
        <v>276</v>
      </c>
      <c r="H14">
        <v>0</v>
      </c>
      <c r="I14" t="s">
        <v>1222</v>
      </c>
      <c r="J14" t="s">
        <v>1223</v>
      </c>
    </row>
    <row r="15" spans="1:10" x14ac:dyDescent="0.25">
      <c r="A15" t="s">
        <v>54</v>
      </c>
      <c r="B15" t="s">
        <v>61</v>
      </c>
      <c r="C15">
        <f>oe_adultes_202310[[#This Row],[Femmes]]+oe_adultes_202310[[#This Row],[Hommes]]</f>
        <v>359</v>
      </c>
      <c r="D15">
        <v>111</v>
      </c>
      <c r="E15">
        <v>91</v>
      </c>
      <c r="F15">
        <v>147</v>
      </c>
      <c r="G15">
        <v>212</v>
      </c>
      <c r="H15">
        <v>0</v>
      </c>
      <c r="I15" t="s">
        <v>1224</v>
      </c>
      <c r="J15" t="s">
        <v>1225</v>
      </c>
    </row>
    <row r="16" spans="1:10" x14ac:dyDescent="0.25">
      <c r="A16" t="s">
        <v>54</v>
      </c>
      <c r="B16" t="s">
        <v>62</v>
      </c>
      <c r="C16">
        <f>oe_adultes_202310[[#This Row],[Femmes]]+oe_adultes_202310[[#This Row],[Hommes]]</f>
        <v>216</v>
      </c>
      <c r="D16">
        <v>64</v>
      </c>
      <c r="E16">
        <v>53</v>
      </c>
      <c r="F16">
        <v>94</v>
      </c>
      <c r="G16">
        <v>122</v>
      </c>
      <c r="H16">
        <v>0</v>
      </c>
      <c r="I16" t="s">
        <v>1226</v>
      </c>
      <c r="J16" t="s">
        <v>1227</v>
      </c>
    </row>
    <row r="17" spans="1:10" x14ac:dyDescent="0.25">
      <c r="A17" t="s">
        <v>54</v>
      </c>
      <c r="B17" t="s">
        <v>63</v>
      </c>
      <c r="C17">
        <f>oe_adultes_202310[[#This Row],[Femmes]]+oe_adultes_202310[[#This Row],[Hommes]]</f>
        <v>290</v>
      </c>
      <c r="D17">
        <v>73</v>
      </c>
      <c r="E17">
        <v>96</v>
      </c>
      <c r="F17">
        <v>104</v>
      </c>
      <c r="G17">
        <v>186</v>
      </c>
      <c r="H17">
        <v>0</v>
      </c>
      <c r="I17" t="s">
        <v>1228</v>
      </c>
      <c r="J17" t="s">
        <v>1229</v>
      </c>
    </row>
    <row r="18" spans="1:10" x14ac:dyDescent="0.25">
      <c r="A18" t="s">
        <v>54</v>
      </c>
      <c r="B18" t="s">
        <v>64</v>
      </c>
      <c r="C18">
        <f>oe_adultes_202310[[#This Row],[Femmes]]+oe_adultes_202310[[#This Row],[Hommes]]</f>
        <v>3640</v>
      </c>
      <c r="D18">
        <v>591</v>
      </c>
      <c r="E18">
        <v>431</v>
      </c>
      <c r="F18">
        <v>1643</v>
      </c>
      <c r="G18">
        <v>1997</v>
      </c>
      <c r="H18">
        <v>1873</v>
      </c>
      <c r="I18" t="s">
        <v>1230</v>
      </c>
      <c r="J18" t="s">
        <v>1231</v>
      </c>
    </row>
    <row r="19" spans="1:10" x14ac:dyDescent="0.25">
      <c r="A19" t="s">
        <v>54</v>
      </c>
      <c r="B19" t="s">
        <v>65</v>
      </c>
      <c r="C19">
        <f>oe_adultes_202310[[#This Row],[Femmes]]+oe_adultes_202310[[#This Row],[Hommes]]</f>
        <v>1866</v>
      </c>
      <c r="D19">
        <v>536</v>
      </c>
      <c r="E19">
        <v>472</v>
      </c>
      <c r="F19">
        <v>806</v>
      </c>
      <c r="G19">
        <v>1060</v>
      </c>
      <c r="H19">
        <v>0</v>
      </c>
      <c r="I19" t="s">
        <v>1232</v>
      </c>
      <c r="J19" t="s">
        <v>1233</v>
      </c>
    </row>
    <row r="20" spans="1:10" x14ac:dyDescent="0.25">
      <c r="A20" t="s">
        <v>66</v>
      </c>
      <c r="B20" t="s">
        <v>67</v>
      </c>
      <c r="C20">
        <f>oe_adultes_202310[[#This Row],[Femmes]]+oe_adultes_202310[[#This Row],[Hommes]]</f>
        <v>434</v>
      </c>
      <c r="D20">
        <v>209</v>
      </c>
      <c r="E20">
        <v>43</v>
      </c>
      <c r="F20">
        <v>214</v>
      </c>
      <c r="G20">
        <v>220</v>
      </c>
      <c r="H20">
        <v>180</v>
      </c>
      <c r="I20" t="s">
        <v>1234</v>
      </c>
      <c r="J20" t="s">
        <v>1235</v>
      </c>
    </row>
    <row r="21" spans="1:10" x14ac:dyDescent="0.25">
      <c r="A21" t="s">
        <v>66</v>
      </c>
      <c r="B21" t="s">
        <v>68</v>
      </c>
      <c r="C21">
        <f>oe_adultes_202310[[#This Row],[Femmes]]+oe_adultes_202310[[#This Row],[Hommes]]</f>
        <v>1735</v>
      </c>
      <c r="D21">
        <v>117</v>
      </c>
      <c r="E21">
        <v>187</v>
      </c>
      <c r="F21">
        <v>673</v>
      </c>
      <c r="G21">
        <v>1062</v>
      </c>
      <c r="H21">
        <v>922</v>
      </c>
      <c r="I21" t="s">
        <v>1236</v>
      </c>
      <c r="J21" t="s">
        <v>1237</v>
      </c>
    </row>
    <row r="22" spans="1:10" x14ac:dyDescent="0.25">
      <c r="A22" t="s">
        <v>66</v>
      </c>
      <c r="B22" t="s">
        <v>69</v>
      </c>
      <c r="C22">
        <f>oe_adultes_202310[[#This Row],[Femmes]]+oe_adultes_202310[[#This Row],[Hommes]]</f>
        <v>1094</v>
      </c>
      <c r="D22">
        <v>133</v>
      </c>
      <c r="E22">
        <v>154</v>
      </c>
      <c r="F22">
        <v>493</v>
      </c>
      <c r="G22">
        <v>601</v>
      </c>
      <c r="H22">
        <v>262</v>
      </c>
      <c r="I22" t="s">
        <v>1238</v>
      </c>
      <c r="J22" t="s">
        <v>1239</v>
      </c>
    </row>
    <row r="23" spans="1:10" x14ac:dyDescent="0.25">
      <c r="A23" t="s">
        <v>66</v>
      </c>
      <c r="B23" t="s">
        <v>70</v>
      </c>
      <c r="C23">
        <f>oe_adultes_202310[[#This Row],[Femmes]]+oe_adultes_202310[[#This Row],[Hommes]]</f>
        <v>474</v>
      </c>
      <c r="D23">
        <v>47</v>
      </c>
      <c r="E23">
        <v>115</v>
      </c>
      <c r="F23">
        <v>222</v>
      </c>
      <c r="G23">
        <v>252</v>
      </c>
      <c r="H23">
        <v>45</v>
      </c>
      <c r="I23" t="s">
        <v>1240</v>
      </c>
      <c r="J23" t="s">
        <v>1241</v>
      </c>
    </row>
    <row r="24" spans="1:10" x14ac:dyDescent="0.25">
      <c r="A24" t="s">
        <v>66</v>
      </c>
      <c r="B24" t="s">
        <v>71</v>
      </c>
      <c r="C24">
        <f>oe_adultes_202310[[#This Row],[Femmes]]+oe_adultes_202310[[#This Row],[Hommes]]</f>
        <v>569</v>
      </c>
      <c r="D24">
        <v>154</v>
      </c>
      <c r="E24">
        <v>218</v>
      </c>
      <c r="F24">
        <v>269</v>
      </c>
      <c r="G24">
        <v>300</v>
      </c>
      <c r="H24">
        <v>18</v>
      </c>
      <c r="I24" t="s">
        <v>1242</v>
      </c>
      <c r="J24" t="s">
        <v>1243</v>
      </c>
    </row>
    <row r="25" spans="1:10" x14ac:dyDescent="0.25">
      <c r="A25" t="s">
        <v>66</v>
      </c>
      <c r="B25" t="s">
        <v>72</v>
      </c>
      <c r="C25">
        <f>oe_adultes_202310[[#This Row],[Femmes]]+oe_adultes_202310[[#This Row],[Hommes]]</f>
        <v>1200</v>
      </c>
      <c r="D25">
        <v>467</v>
      </c>
      <c r="E25">
        <v>186</v>
      </c>
      <c r="F25">
        <v>578</v>
      </c>
      <c r="G25">
        <v>622</v>
      </c>
      <c r="H25">
        <v>446</v>
      </c>
      <c r="I25" t="s">
        <v>1244</v>
      </c>
      <c r="J25" t="s">
        <v>1245</v>
      </c>
    </row>
    <row r="26" spans="1:10" x14ac:dyDescent="0.25">
      <c r="A26" t="s">
        <v>73</v>
      </c>
      <c r="B26" t="s">
        <v>74</v>
      </c>
      <c r="C26">
        <f>oe_adultes_202310[[#This Row],[Femmes]]+oe_adultes_202310[[#This Row],[Hommes]]</f>
        <v>2333</v>
      </c>
      <c r="D26">
        <v>381</v>
      </c>
      <c r="E26">
        <v>249</v>
      </c>
      <c r="F26">
        <v>986</v>
      </c>
      <c r="G26">
        <v>1347</v>
      </c>
      <c r="H26">
        <v>1149</v>
      </c>
      <c r="I26" t="s">
        <v>1246</v>
      </c>
      <c r="J26" t="s">
        <v>1247</v>
      </c>
    </row>
    <row r="27" spans="1:10" x14ac:dyDescent="0.25">
      <c r="A27" t="s">
        <v>73</v>
      </c>
      <c r="B27" t="s">
        <v>75</v>
      </c>
      <c r="C27">
        <f>oe_adultes_202310[[#This Row],[Femmes]]+oe_adultes_202310[[#This Row],[Hommes]]</f>
        <v>907</v>
      </c>
      <c r="D27">
        <v>79</v>
      </c>
      <c r="E27">
        <v>127</v>
      </c>
      <c r="F27">
        <v>394</v>
      </c>
      <c r="G27">
        <v>513</v>
      </c>
      <c r="H27">
        <v>222</v>
      </c>
      <c r="I27" t="s">
        <v>1248</v>
      </c>
      <c r="J27" t="s">
        <v>1249</v>
      </c>
    </row>
    <row r="28" spans="1:10" x14ac:dyDescent="0.25">
      <c r="A28" t="s">
        <v>73</v>
      </c>
      <c r="B28" t="s">
        <v>76</v>
      </c>
      <c r="C28">
        <f>oe_adultes_202310[[#This Row],[Femmes]]+oe_adultes_202310[[#This Row],[Hommes]]</f>
        <v>150</v>
      </c>
      <c r="D28">
        <v>6</v>
      </c>
      <c r="E28">
        <v>29</v>
      </c>
      <c r="F28">
        <v>56</v>
      </c>
      <c r="G28">
        <v>94</v>
      </c>
      <c r="H28">
        <v>18</v>
      </c>
      <c r="I28" t="s">
        <v>1250</v>
      </c>
      <c r="J28" t="s">
        <v>1251</v>
      </c>
    </row>
    <row r="29" spans="1:10" x14ac:dyDescent="0.25">
      <c r="A29" t="s">
        <v>73</v>
      </c>
      <c r="B29" t="s">
        <v>77</v>
      </c>
      <c r="C29">
        <f>oe_adultes_202310[[#This Row],[Femmes]]+oe_adultes_202310[[#This Row],[Hommes]]</f>
        <v>2</v>
      </c>
      <c r="D29">
        <v>0</v>
      </c>
      <c r="E29">
        <v>0</v>
      </c>
      <c r="F29">
        <v>0</v>
      </c>
      <c r="G29">
        <v>2</v>
      </c>
      <c r="H29">
        <v>0</v>
      </c>
      <c r="I29" t="s">
        <v>778</v>
      </c>
      <c r="J29" t="s">
        <v>1252</v>
      </c>
    </row>
    <row r="30" spans="1:10" x14ac:dyDescent="0.25">
      <c r="A30" t="s">
        <v>73</v>
      </c>
      <c r="B30" t="s">
        <v>78</v>
      </c>
      <c r="C30">
        <f>oe_adultes_202310[[#This Row],[Femmes]]+oe_adultes_202310[[#This Row],[Hommes]]</f>
        <v>87</v>
      </c>
      <c r="D30">
        <v>7</v>
      </c>
      <c r="E30">
        <v>26</v>
      </c>
      <c r="F30">
        <v>39</v>
      </c>
      <c r="G30">
        <v>48</v>
      </c>
      <c r="H30">
        <v>5</v>
      </c>
      <c r="I30" t="s">
        <v>1253</v>
      </c>
      <c r="J30" t="s">
        <v>1254</v>
      </c>
    </row>
    <row r="31" spans="1:10" x14ac:dyDescent="0.25">
      <c r="A31" t="s">
        <v>73</v>
      </c>
      <c r="B31" t="s">
        <v>79</v>
      </c>
      <c r="C31">
        <f>oe_adultes_202310[[#This Row],[Femmes]]+oe_adultes_202310[[#This Row],[Hommes]]</f>
        <v>72</v>
      </c>
      <c r="D31">
        <v>4</v>
      </c>
      <c r="E31">
        <v>16</v>
      </c>
      <c r="F31">
        <v>33</v>
      </c>
      <c r="G31">
        <v>39</v>
      </c>
      <c r="H31">
        <v>4</v>
      </c>
      <c r="I31" t="s">
        <v>1255</v>
      </c>
      <c r="J31" t="s">
        <v>1256</v>
      </c>
    </row>
    <row r="32" spans="1:10" x14ac:dyDescent="0.25">
      <c r="A32" t="s">
        <v>73</v>
      </c>
      <c r="B32" t="s">
        <v>80</v>
      </c>
      <c r="C32">
        <f>oe_adultes_202310[[#This Row],[Femmes]]+oe_adultes_202310[[#This Row],[Hommes]]</f>
        <v>96</v>
      </c>
      <c r="D32">
        <v>8</v>
      </c>
      <c r="E32">
        <v>25</v>
      </c>
      <c r="F32">
        <v>46</v>
      </c>
      <c r="G32">
        <v>50</v>
      </c>
      <c r="H32">
        <v>6</v>
      </c>
      <c r="I32" t="s">
        <v>1257</v>
      </c>
      <c r="J32" t="s">
        <v>387</v>
      </c>
    </row>
    <row r="33" spans="1:10" x14ac:dyDescent="0.25">
      <c r="A33" t="s">
        <v>73</v>
      </c>
      <c r="B33" t="s">
        <v>81</v>
      </c>
      <c r="C33">
        <f>oe_adultes_202310[[#This Row],[Femmes]]+oe_adultes_202310[[#This Row],[Hommes]]</f>
        <v>45</v>
      </c>
      <c r="D33">
        <v>7</v>
      </c>
      <c r="E33">
        <v>11</v>
      </c>
      <c r="F33">
        <v>23</v>
      </c>
      <c r="G33">
        <v>22</v>
      </c>
      <c r="H33">
        <v>1</v>
      </c>
      <c r="I33" t="s">
        <v>1258</v>
      </c>
      <c r="J33" t="s">
        <v>1259</v>
      </c>
    </row>
    <row r="34" spans="1:10" x14ac:dyDescent="0.25">
      <c r="A34" t="s">
        <v>73</v>
      </c>
      <c r="B34" t="s">
        <v>82</v>
      </c>
      <c r="C34">
        <f>oe_adultes_202310[[#This Row],[Femmes]]+oe_adultes_202310[[#This Row],[Hommes]]</f>
        <v>222</v>
      </c>
      <c r="D34">
        <v>48</v>
      </c>
      <c r="E34">
        <v>89</v>
      </c>
      <c r="F34">
        <v>115</v>
      </c>
      <c r="G34">
        <v>107</v>
      </c>
      <c r="H34">
        <v>8</v>
      </c>
      <c r="I34" t="s">
        <v>1260</v>
      </c>
      <c r="J34" t="s">
        <v>1261</v>
      </c>
    </row>
    <row r="35" spans="1:10" x14ac:dyDescent="0.25">
      <c r="A35" t="s">
        <v>73</v>
      </c>
      <c r="B35" t="s">
        <v>83</v>
      </c>
      <c r="C35">
        <f>oe_adultes_202310[[#This Row],[Femmes]]+oe_adultes_202310[[#This Row],[Hommes]]</f>
        <v>88</v>
      </c>
      <c r="D35">
        <v>34</v>
      </c>
      <c r="E35">
        <v>36</v>
      </c>
      <c r="F35">
        <v>42</v>
      </c>
      <c r="G35">
        <v>46</v>
      </c>
      <c r="H35">
        <v>1</v>
      </c>
      <c r="I35" t="s">
        <v>1262</v>
      </c>
      <c r="J35" t="s">
        <v>1263</v>
      </c>
    </row>
    <row r="36" spans="1:10" x14ac:dyDescent="0.25">
      <c r="A36" t="s">
        <v>73</v>
      </c>
      <c r="B36" t="s">
        <v>84</v>
      </c>
      <c r="C36">
        <f>oe_adultes_202310[[#This Row],[Femmes]]+oe_adultes_202310[[#This Row],[Hommes]]</f>
        <v>1504</v>
      </c>
      <c r="D36">
        <v>553</v>
      </c>
      <c r="E36">
        <v>295</v>
      </c>
      <c r="F36">
        <v>715</v>
      </c>
      <c r="G36">
        <v>789</v>
      </c>
      <c r="H36">
        <v>459</v>
      </c>
      <c r="I36" t="s">
        <v>1264</v>
      </c>
      <c r="J36" t="s">
        <v>1265</v>
      </c>
    </row>
    <row r="37" spans="1:10" x14ac:dyDescent="0.25">
      <c r="A37" t="s">
        <v>85</v>
      </c>
      <c r="B37" t="s">
        <v>86</v>
      </c>
      <c r="C37">
        <f>oe_adultes_202310[[#This Row],[Femmes]]+oe_adultes_202310[[#This Row],[Hommes]]</f>
        <v>538</v>
      </c>
      <c r="D37">
        <v>131</v>
      </c>
      <c r="E37">
        <v>76</v>
      </c>
      <c r="F37">
        <v>240</v>
      </c>
      <c r="G37">
        <v>298</v>
      </c>
      <c r="H37">
        <v>184</v>
      </c>
      <c r="I37" t="s">
        <v>1266</v>
      </c>
      <c r="J37" t="s">
        <v>87</v>
      </c>
    </row>
    <row r="38" spans="1:10" x14ac:dyDescent="0.25">
      <c r="A38" t="s">
        <v>85</v>
      </c>
      <c r="B38" t="s">
        <v>191</v>
      </c>
      <c r="C38">
        <f>oe_adultes_202310[[#This Row],[Femmes]]+oe_adultes_202310[[#This Row],[Hommes]]</f>
        <v>1111</v>
      </c>
      <c r="D38">
        <v>234</v>
      </c>
      <c r="E38">
        <v>184</v>
      </c>
      <c r="F38">
        <v>506</v>
      </c>
      <c r="G38">
        <v>605</v>
      </c>
      <c r="H38">
        <v>385</v>
      </c>
      <c r="I38" t="s">
        <v>1267</v>
      </c>
      <c r="J38" t="s">
        <v>1268</v>
      </c>
    </row>
    <row r="39" spans="1:10" x14ac:dyDescent="0.25">
      <c r="A39" t="s">
        <v>85</v>
      </c>
      <c r="B39" t="s">
        <v>194</v>
      </c>
      <c r="C39">
        <f>oe_adultes_202310[[#This Row],[Femmes]]+oe_adultes_202310[[#This Row],[Hommes]]</f>
        <v>1222</v>
      </c>
      <c r="D39">
        <v>245</v>
      </c>
      <c r="E39">
        <v>197</v>
      </c>
      <c r="F39">
        <v>547</v>
      </c>
      <c r="G39">
        <v>675</v>
      </c>
      <c r="H39">
        <v>438</v>
      </c>
      <c r="I39" t="s">
        <v>1269</v>
      </c>
      <c r="J39" t="s">
        <v>1270</v>
      </c>
    </row>
    <row r="40" spans="1:10" x14ac:dyDescent="0.25">
      <c r="A40" t="s">
        <v>85</v>
      </c>
      <c r="B40" t="s">
        <v>197</v>
      </c>
      <c r="C40">
        <f>oe_adultes_202310[[#This Row],[Femmes]]+oe_adultes_202310[[#This Row],[Hommes]]</f>
        <v>1019</v>
      </c>
      <c r="D40">
        <v>221</v>
      </c>
      <c r="E40">
        <v>144</v>
      </c>
      <c r="F40">
        <v>442</v>
      </c>
      <c r="G40">
        <v>577</v>
      </c>
      <c r="H40">
        <v>357</v>
      </c>
      <c r="I40" t="s">
        <v>1271</v>
      </c>
      <c r="J40" t="s">
        <v>1272</v>
      </c>
    </row>
    <row r="41" spans="1:10" x14ac:dyDescent="0.25">
      <c r="A41" t="s">
        <v>85</v>
      </c>
      <c r="B41" t="s">
        <v>200</v>
      </c>
      <c r="C41">
        <f>oe_adultes_202310[[#This Row],[Femmes]]+oe_adultes_202310[[#This Row],[Hommes]]</f>
        <v>833</v>
      </c>
      <c r="D41">
        <v>189</v>
      </c>
      <c r="E41">
        <v>127</v>
      </c>
      <c r="F41">
        <v>364</v>
      </c>
      <c r="G41">
        <v>469</v>
      </c>
      <c r="H41">
        <v>269</v>
      </c>
      <c r="I41" t="s">
        <v>1273</v>
      </c>
      <c r="J41" t="s">
        <v>1274</v>
      </c>
    </row>
    <row r="42" spans="1:10" x14ac:dyDescent="0.25">
      <c r="A42" t="s">
        <v>85</v>
      </c>
      <c r="B42" t="s">
        <v>203</v>
      </c>
      <c r="C42">
        <f>oe_adultes_202310[[#This Row],[Femmes]]+oe_adultes_202310[[#This Row],[Hommes]]</f>
        <v>783</v>
      </c>
      <c r="D42">
        <v>107</v>
      </c>
      <c r="E42">
        <v>175</v>
      </c>
      <c r="F42">
        <v>350</v>
      </c>
      <c r="G42">
        <v>433</v>
      </c>
      <c r="H42">
        <v>240</v>
      </c>
      <c r="I42" t="s">
        <v>1275</v>
      </c>
      <c r="J42" t="s">
        <v>1276</v>
      </c>
    </row>
    <row r="43" spans="1:10" x14ac:dyDescent="0.25">
      <c r="A43" t="s">
        <v>206</v>
      </c>
      <c r="B43" t="s">
        <v>207</v>
      </c>
      <c r="C43">
        <f>oe_adultes_202310[[#This Row],[Femmes]]+oe_adultes_202310[[#This Row],[Hommes]]</f>
        <v>5287</v>
      </c>
      <c r="D43">
        <v>1053</v>
      </c>
      <c r="E43">
        <v>829</v>
      </c>
      <c r="F43">
        <v>2325</v>
      </c>
      <c r="G43">
        <v>2962</v>
      </c>
      <c r="H43">
        <v>1847</v>
      </c>
      <c r="I43" t="s">
        <v>1277</v>
      </c>
      <c r="J43" t="s">
        <v>1278</v>
      </c>
    </row>
    <row r="44" spans="1:10" x14ac:dyDescent="0.25">
      <c r="A44" t="s">
        <v>206</v>
      </c>
      <c r="B44" t="s">
        <v>210</v>
      </c>
      <c r="C44">
        <f>oe_adultes_202310[[#This Row],[Femmes]]+oe_adultes_202310[[#This Row],[Hommes]]</f>
        <v>219</v>
      </c>
      <c r="D44">
        <v>74</v>
      </c>
      <c r="E44">
        <v>74</v>
      </c>
      <c r="F44">
        <v>124</v>
      </c>
      <c r="G44">
        <v>95</v>
      </c>
      <c r="H44">
        <v>26</v>
      </c>
      <c r="I44" t="s">
        <v>1279</v>
      </c>
      <c r="J44" t="s">
        <v>1280</v>
      </c>
    </row>
    <row r="45" spans="1:10" x14ac:dyDescent="0.25">
      <c r="A45" t="s">
        <v>8</v>
      </c>
      <c r="B45" t="s">
        <v>9</v>
      </c>
      <c r="C45">
        <f>oe_adultes_202310[[#This Row],[Femmes]]+oe_adultes_202310[[#This Row],[Hommes]]</f>
        <v>77</v>
      </c>
      <c r="D45">
        <v>11</v>
      </c>
      <c r="E45">
        <v>4</v>
      </c>
      <c r="F45">
        <v>37</v>
      </c>
      <c r="G45">
        <v>40</v>
      </c>
      <c r="H45">
        <v>36</v>
      </c>
      <c r="I45" t="s">
        <v>1281</v>
      </c>
      <c r="J45" t="s">
        <v>1282</v>
      </c>
    </row>
    <row r="46" spans="1:10" x14ac:dyDescent="0.25">
      <c r="A46" t="s">
        <v>8</v>
      </c>
      <c r="B46" t="s">
        <v>10</v>
      </c>
      <c r="C46">
        <f>oe_adultes_202310[[#This Row],[Femmes]]+oe_adultes_202310[[#This Row],[Hommes]]</f>
        <v>148</v>
      </c>
      <c r="D46">
        <v>2</v>
      </c>
      <c r="E46">
        <v>2</v>
      </c>
      <c r="F46">
        <v>72</v>
      </c>
      <c r="G46">
        <v>76</v>
      </c>
      <c r="H46">
        <v>66</v>
      </c>
      <c r="I46" t="s">
        <v>1283</v>
      </c>
      <c r="J46" t="s">
        <v>1284</v>
      </c>
    </row>
    <row r="47" spans="1:10" x14ac:dyDescent="0.25">
      <c r="A47" t="s">
        <v>8</v>
      </c>
      <c r="B47" t="s">
        <v>11</v>
      </c>
      <c r="C47">
        <f>oe_adultes_202310[[#This Row],[Femmes]]+oe_adultes_202310[[#This Row],[Hommes]]</f>
        <v>481</v>
      </c>
      <c r="D47">
        <v>156</v>
      </c>
      <c r="E47">
        <v>49</v>
      </c>
      <c r="F47">
        <v>235</v>
      </c>
      <c r="G47">
        <v>246</v>
      </c>
      <c r="H47">
        <v>158</v>
      </c>
      <c r="I47" t="s">
        <v>1285</v>
      </c>
      <c r="J47" t="s">
        <v>1286</v>
      </c>
    </row>
    <row r="48" spans="1:10" x14ac:dyDescent="0.25">
      <c r="A48" t="s">
        <v>8</v>
      </c>
      <c r="B48" t="s">
        <v>12</v>
      </c>
      <c r="C48">
        <f>oe_adultes_202310[[#This Row],[Femmes]]+oe_adultes_202310[[#This Row],[Hommes]]</f>
        <v>241</v>
      </c>
      <c r="D48">
        <v>52</v>
      </c>
      <c r="E48">
        <v>5</v>
      </c>
      <c r="F48">
        <v>116</v>
      </c>
      <c r="G48">
        <v>125</v>
      </c>
      <c r="H48">
        <v>123</v>
      </c>
      <c r="I48" t="s">
        <v>1287</v>
      </c>
      <c r="J48" t="s">
        <v>1288</v>
      </c>
    </row>
    <row r="49" spans="1:10" x14ac:dyDescent="0.25">
      <c r="A49" t="s">
        <v>8</v>
      </c>
      <c r="B49" t="s">
        <v>13</v>
      </c>
      <c r="C49">
        <f>oe_adultes_202310[[#This Row],[Femmes]]+oe_adultes_202310[[#This Row],[Hommes]]</f>
        <v>371</v>
      </c>
      <c r="D49">
        <v>103</v>
      </c>
      <c r="E49">
        <v>26</v>
      </c>
      <c r="F49">
        <v>170</v>
      </c>
      <c r="G49">
        <v>201</v>
      </c>
      <c r="H49">
        <v>177</v>
      </c>
      <c r="I49" t="s">
        <v>1289</v>
      </c>
      <c r="J49" t="s">
        <v>1290</v>
      </c>
    </row>
    <row r="50" spans="1:10" x14ac:dyDescent="0.25">
      <c r="A50" t="s">
        <v>8</v>
      </c>
      <c r="B50" t="s">
        <v>14</v>
      </c>
      <c r="C50">
        <f>oe_adultes_202310[[#This Row],[Femmes]]+oe_adultes_202310[[#This Row],[Hommes]]</f>
        <v>1622</v>
      </c>
      <c r="D50">
        <v>311</v>
      </c>
      <c r="E50">
        <v>550</v>
      </c>
      <c r="F50">
        <v>722</v>
      </c>
      <c r="G50">
        <v>900</v>
      </c>
      <c r="H50">
        <v>417</v>
      </c>
      <c r="I50" t="s">
        <v>1291</v>
      </c>
      <c r="J50" t="s">
        <v>1292</v>
      </c>
    </row>
    <row r="51" spans="1:10" x14ac:dyDescent="0.25">
      <c r="A51" t="s">
        <v>8</v>
      </c>
      <c r="B51" t="s">
        <v>15</v>
      </c>
      <c r="C51">
        <f>oe_adultes_202310[[#This Row],[Femmes]]+oe_adultes_202310[[#This Row],[Hommes]]</f>
        <v>428</v>
      </c>
      <c r="D51">
        <v>90</v>
      </c>
      <c r="E51">
        <v>59</v>
      </c>
      <c r="F51">
        <v>167</v>
      </c>
      <c r="G51">
        <v>261</v>
      </c>
      <c r="H51">
        <v>117</v>
      </c>
      <c r="I51" t="s">
        <v>1293</v>
      </c>
      <c r="J51" t="s">
        <v>1294</v>
      </c>
    </row>
    <row r="52" spans="1:10" x14ac:dyDescent="0.25">
      <c r="A52" t="s">
        <v>8</v>
      </c>
      <c r="B52" t="s">
        <v>16</v>
      </c>
      <c r="C52">
        <f>oe_adultes_202310[[#This Row],[Femmes]]+oe_adultes_202310[[#This Row],[Hommes]]</f>
        <v>71</v>
      </c>
      <c r="D52">
        <v>0</v>
      </c>
      <c r="E52">
        <v>1</v>
      </c>
      <c r="F52">
        <v>35</v>
      </c>
      <c r="G52">
        <v>36</v>
      </c>
      <c r="H52">
        <v>37</v>
      </c>
      <c r="I52" t="s">
        <v>1295</v>
      </c>
      <c r="J52" t="s">
        <v>1296</v>
      </c>
    </row>
    <row r="53" spans="1:10" x14ac:dyDescent="0.25">
      <c r="A53" t="s">
        <v>8</v>
      </c>
      <c r="B53" t="s">
        <v>17</v>
      </c>
      <c r="C53">
        <f>oe_adultes_202310[[#This Row],[Femmes]]+oe_adultes_202310[[#This Row],[Hommes]]</f>
        <v>36</v>
      </c>
      <c r="D53">
        <v>0</v>
      </c>
      <c r="E53">
        <v>0</v>
      </c>
      <c r="F53">
        <v>15</v>
      </c>
      <c r="G53">
        <v>21</v>
      </c>
      <c r="H53">
        <v>15</v>
      </c>
      <c r="I53" t="s">
        <v>1297</v>
      </c>
      <c r="J53" t="s">
        <v>1298</v>
      </c>
    </row>
    <row r="54" spans="1:10" x14ac:dyDescent="0.25">
      <c r="A54" t="s">
        <v>8</v>
      </c>
      <c r="B54" t="s">
        <v>18</v>
      </c>
      <c r="C54">
        <f>oe_adultes_202310[[#This Row],[Femmes]]+oe_adultes_202310[[#This Row],[Hommes]]</f>
        <v>16</v>
      </c>
      <c r="D54">
        <v>0</v>
      </c>
      <c r="E54">
        <v>0</v>
      </c>
      <c r="F54">
        <v>6</v>
      </c>
      <c r="G54">
        <v>10</v>
      </c>
      <c r="H54">
        <v>8</v>
      </c>
      <c r="I54" t="s">
        <v>1299</v>
      </c>
      <c r="J54" t="s">
        <v>1300</v>
      </c>
    </row>
    <row r="55" spans="1:10" x14ac:dyDescent="0.25">
      <c r="A55" t="s">
        <v>8</v>
      </c>
      <c r="B55" t="s">
        <v>19</v>
      </c>
      <c r="C55">
        <f>oe_adultes_202310[[#This Row],[Femmes]]+oe_adultes_202310[[#This Row],[Hommes]]</f>
        <v>57</v>
      </c>
      <c r="D55">
        <v>0</v>
      </c>
      <c r="E55">
        <v>2</v>
      </c>
      <c r="F55">
        <v>19</v>
      </c>
      <c r="G55">
        <v>38</v>
      </c>
      <c r="H55">
        <v>29</v>
      </c>
      <c r="I55" t="s">
        <v>1301</v>
      </c>
      <c r="J55" t="s">
        <v>1302</v>
      </c>
    </row>
    <row r="56" spans="1:10" x14ac:dyDescent="0.25">
      <c r="A56" t="s">
        <v>8</v>
      </c>
      <c r="B56" t="s">
        <v>20</v>
      </c>
      <c r="C56">
        <f>oe_adultes_202310[[#This Row],[Femmes]]+oe_adultes_202310[[#This Row],[Hommes]]</f>
        <v>182</v>
      </c>
      <c r="D56">
        <v>5</v>
      </c>
      <c r="E56">
        <v>9</v>
      </c>
      <c r="F56">
        <v>60</v>
      </c>
      <c r="G56">
        <v>122</v>
      </c>
      <c r="H56">
        <v>59</v>
      </c>
      <c r="I56" t="s">
        <v>1303</v>
      </c>
      <c r="J56" t="s">
        <v>1304</v>
      </c>
    </row>
    <row r="57" spans="1:10" x14ac:dyDescent="0.25">
      <c r="A57" t="s">
        <v>8</v>
      </c>
      <c r="B57" t="s">
        <v>21</v>
      </c>
      <c r="C57">
        <f>oe_adultes_202310[[#This Row],[Femmes]]+oe_adultes_202310[[#This Row],[Hommes]]</f>
        <v>296</v>
      </c>
      <c r="D57">
        <v>92</v>
      </c>
      <c r="E57">
        <v>95</v>
      </c>
      <c r="F57">
        <v>129</v>
      </c>
      <c r="G57">
        <v>167</v>
      </c>
      <c r="H57">
        <v>75</v>
      </c>
      <c r="I57" t="s">
        <v>1305</v>
      </c>
      <c r="J57" t="s">
        <v>1306</v>
      </c>
    </row>
    <row r="58" spans="1:10" x14ac:dyDescent="0.25">
      <c r="A58" t="s">
        <v>8</v>
      </c>
      <c r="B58" t="s">
        <v>22</v>
      </c>
      <c r="C58">
        <f>oe_adultes_202310[[#This Row],[Femmes]]+oe_adultes_202310[[#This Row],[Hommes]]</f>
        <v>272</v>
      </c>
      <c r="D58">
        <v>38</v>
      </c>
      <c r="E58">
        <v>14</v>
      </c>
      <c r="F58">
        <v>124</v>
      </c>
      <c r="G58">
        <v>148</v>
      </c>
      <c r="H58">
        <v>129</v>
      </c>
      <c r="I58" t="s">
        <v>1307</v>
      </c>
      <c r="J58" t="s">
        <v>1308</v>
      </c>
    </row>
    <row r="59" spans="1:10" x14ac:dyDescent="0.25">
      <c r="A59" t="s">
        <v>8</v>
      </c>
      <c r="B59" t="s">
        <v>23</v>
      </c>
      <c r="C59">
        <f>oe_adultes_202310[[#This Row],[Femmes]]+oe_adultes_202310[[#This Row],[Hommes]]</f>
        <v>283</v>
      </c>
      <c r="D59">
        <v>27</v>
      </c>
      <c r="E59">
        <v>16</v>
      </c>
      <c r="F59">
        <v>128</v>
      </c>
      <c r="G59">
        <v>155</v>
      </c>
      <c r="H59">
        <v>103</v>
      </c>
      <c r="I59" t="s">
        <v>1309</v>
      </c>
      <c r="J59" t="s">
        <v>1310</v>
      </c>
    </row>
    <row r="60" spans="1:10" x14ac:dyDescent="0.25">
      <c r="A60" t="s">
        <v>8</v>
      </c>
      <c r="B60" t="s">
        <v>24</v>
      </c>
      <c r="C60">
        <f>oe_adultes_202310[[#This Row],[Femmes]]+oe_adultes_202310[[#This Row],[Hommes]]</f>
        <v>664</v>
      </c>
      <c r="D60">
        <v>152</v>
      </c>
      <c r="E60">
        <v>66</v>
      </c>
      <c r="F60">
        <v>281</v>
      </c>
      <c r="G60">
        <v>383</v>
      </c>
      <c r="H60">
        <v>215</v>
      </c>
      <c r="I60" t="s">
        <v>1311</v>
      </c>
      <c r="J60" t="s">
        <v>1312</v>
      </c>
    </row>
    <row r="61" spans="1:10" x14ac:dyDescent="0.25">
      <c r="A61" t="s">
        <v>8</v>
      </c>
      <c r="B61" t="s">
        <v>25</v>
      </c>
      <c r="C61">
        <f>oe_adultes_202310[[#This Row],[Femmes]]+oe_adultes_202310[[#This Row],[Hommes]]</f>
        <v>257</v>
      </c>
      <c r="D61">
        <v>87</v>
      </c>
      <c r="E61">
        <v>5</v>
      </c>
      <c r="F61">
        <v>131</v>
      </c>
      <c r="G61">
        <v>126</v>
      </c>
      <c r="H61">
        <v>107</v>
      </c>
      <c r="I61" t="s">
        <v>1313</v>
      </c>
      <c r="J61" t="s">
        <v>1314</v>
      </c>
    </row>
    <row r="62" spans="1:10" x14ac:dyDescent="0.25">
      <c r="A62" t="s">
        <v>8</v>
      </c>
      <c r="B62" t="s">
        <v>26</v>
      </c>
      <c r="C62">
        <f>oe_adultes_202310[[#This Row],[Femmes]]+oe_adultes_202310[[#This Row],[Hommes]]</f>
        <v>4</v>
      </c>
      <c r="D62">
        <v>1</v>
      </c>
      <c r="E62">
        <v>0</v>
      </c>
      <c r="F62">
        <v>2</v>
      </c>
      <c r="G62">
        <v>2</v>
      </c>
      <c r="H62">
        <v>2</v>
      </c>
      <c r="I62" t="s">
        <v>1315</v>
      </c>
      <c r="J62" t="s">
        <v>1316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4AEE3-83D3-4AE8-9BBD-8B6A2E6BB561}">
  <dimension ref="A1:J62"/>
  <sheetViews>
    <sheetView workbookViewId="0">
      <selection activeCell="C2" sqref="C2"/>
    </sheetView>
  </sheetViews>
  <sheetFormatPr baseColWidth="10" defaultRowHeight="15" x14ac:dyDescent="0.25"/>
  <cols>
    <col min="1" max="1" width="24.5703125" bestFit="1" customWidth="1"/>
    <col min="2" max="2" width="32.28515625" bestFit="1" customWidth="1"/>
    <col min="3" max="3" width="32.28515625" customWidth="1"/>
    <col min="4" max="4" width="19.140625" bestFit="1" customWidth="1"/>
    <col min="5" max="5" width="20.140625" bestFit="1" customWidth="1"/>
    <col min="6" max="6" width="11" bestFit="1" customWidth="1"/>
    <col min="8" max="8" width="17.85546875" bestFit="1" customWidth="1"/>
    <col min="9" max="9" width="13.5703125" bestFit="1" customWidth="1"/>
    <col min="10" max="10" width="24.85546875" bestFit="1" customWidth="1"/>
  </cols>
  <sheetData>
    <row r="1" spans="1:10" x14ac:dyDescent="0.25">
      <c r="A1" t="s">
        <v>5</v>
      </c>
      <c r="B1" t="s">
        <v>6</v>
      </c>
      <c r="C1" t="s">
        <v>1550</v>
      </c>
      <c r="D1" t="s">
        <v>116</v>
      </c>
      <c r="E1" t="s">
        <v>117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</row>
    <row r="2" spans="1:10" x14ac:dyDescent="0.25">
      <c r="A2" t="s">
        <v>7</v>
      </c>
      <c r="B2" t="s">
        <v>1</v>
      </c>
      <c r="C2">
        <f>oe_adultes_202309[[#This Row],[Femmes]]+oe_adultes_202309[[#This Row],[Hommes]]</f>
        <v>4099</v>
      </c>
      <c r="D2">
        <v>568</v>
      </c>
      <c r="E2">
        <v>616</v>
      </c>
      <c r="F2">
        <v>1533</v>
      </c>
      <c r="G2">
        <v>2566</v>
      </c>
      <c r="H2">
        <v>1713</v>
      </c>
      <c r="I2" t="s">
        <v>1082</v>
      </c>
      <c r="J2" t="s">
        <v>1083</v>
      </c>
    </row>
    <row r="3" spans="1:10" x14ac:dyDescent="0.25">
      <c r="A3" t="s">
        <v>7</v>
      </c>
      <c r="B3" t="s">
        <v>2</v>
      </c>
      <c r="C3">
        <f>oe_adultes_202309[[#This Row],[Femmes]]+oe_adultes_202309[[#This Row],[Hommes]]</f>
        <v>212</v>
      </c>
      <c r="D3">
        <v>81</v>
      </c>
      <c r="E3">
        <v>51</v>
      </c>
      <c r="F3">
        <v>106</v>
      </c>
      <c r="G3">
        <v>106</v>
      </c>
      <c r="H3">
        <v>33</v>
      </c>
      <c r="I3" t="s">
        <v>1084</v>
      </c>
      <c r="J3" t="s">
        <v>1085</v>
      </c>
    </row>
    <row r="4" spans="1:10" x14ac:dyDescent="0.25">
      <c r="A4" t="s">
        <v>7</v>
      </c>
      <c r="B4" t="s">
        <v>3</v>
      </c>
      <c r="C4">
        <f>oe_adultes_202309[[#This Row],[Femmes]]+oe_adultes_202309[[#This Row],[Hommes]]</f>
        <v>632</v>
      </c>
      <c r="D4">
        <v>208</v>
      </c>
      <c r="E4">
        <v>102</v>
      </c>
      <c r="F4">
        <v>558</v>
      </c>
      <c r="G4">
        <v>74</v>
      </c>
      <c r="H4">
        <v>93</v>
      </c>
      <c r="I4" t="s">
        <v>1086</v>
      </c>
      <c r="J4" t="s">
        <v>1087</v>
      </c>
    </row>
    <row r="5" spans="1:10" x14ac:dyDescent="0.25">
      <c r="A5" t="s">
        <v>7</v>
      </c>
      <c r="B5" t="s">
        <v>4</v>
      </c>
      <c r="C5">
        <f>oe_adultes_202309[[#This Row],[Femmes]]+oe_adultes_202309[[#This Row],[Hommes]]</f>
        <v>700</v>
      </c>
      <c r="D5">
        <v>454</v>
      </c>
      <c r="E5">
        <v>122</v>
      </c>
      <c r="F5">
        <v>351</v>
      </c>
      <c r="G5">
        <v>349</v>
      </c>
      <c r="H5">
        <v>41</v>
      </c>
      <c r="I5" t="s">
        <v>1088</v>
      </c>
      <c r="J5" t="s">
        <v>1089</v>
      </c>
    </row>
    <row r="6" spans="1:10" x14ac:dyDescent="0.25">
      <c r="A6" t="s">
        <v>7</v>
      </c>
      <c r="B6" t="s">
        <v>118</v>
      </c>
      <c r="C6">
        <f>oe_adultes_202309[[#This Row],[Femmes]]+oe_adultes_202309[[#This Row],[Hommes]]</f>
        <v>17</v>
      </c>
      <c r="D6">
        <v>12</v>
      </c>
      <c r="E6">
        <v>2</v>
      </c>
      <c r="F6">
        <v>12</v>
      </c>
      <c r="G6">
        <v>5</v>
      </c>
      <c r="H6">
        <v>1</v>
      </c>
      <c r="I6" t="s">
        <v>1090</v>
      </c>
      <c r="J6" t="s">
        <v>1091</v>
      </c>
    </row>
    <row r="7" spans="1:10" x14ac:dyDescent="0.25">
      <c r="A7" t="s">
        <v>53</v>
      </c>
      <c r="B7" t="s">
        <v>49</v>
      </c>
      <c r="C7">
        <f>oe_adultes_202309[[#This Row],[Femmes]]+oe_adultes_202309[[#This Row],[Hommes]]</f>
        <v>3100</v>
      </c>
      <c r="D7">
        <v>573</v>
      </c>
      <c r="E7">
        <v>488</v>
      </c>
      <c r="F7">
        <v>0</v>
      </c>
      <c r="G7">
        <v>3100</v>
      </c>
      <c r="H7">
        <v>978</v>
      </c>
      <c r="I7" t="s">
        <v>1092</v>
      </c>
      <c r="J7" t="s">
        <v>1093</v>
      </c>
    </row>
    <row r="8" spans="1:10" x14ac:dyDescent="0.25">
      <c r="A8" t="s">
        <v>53</v>
      </c>
      <c r="B8" t="s">
        <v>48</v>
      </c>
      <c r="C8">
        <f>oe_adultes_202309[[#This Row],[Femmes]]+oe_adultes_202309[[#This Row],[Hommes]]</f>
        <v>2560</v>
      </c>
      <c r="D8">
        <v>750</v>
      </c>
      <c r="E8">
        <v>405</v>
      </c>
      <c r="F8">
        <v>2560</v>
      </c>
      <c r="G8">
        <v>0</v>
      </c>
      <c r="H8">
        <v>903</v>
      </c>
      <c r="I8" t="s">
        <v>1094</v>
      </c>
      <c r="J8" t="s">
        <v>1095</v>
      </c>
    </row>
    <row r="9" spans="1:10" x14ac:dyDescent="0.25">
      <c r="A9" t="s">
        <v>54</v>
      </c>
      <c r="B9" t="s">
        <v>55</v>
      </c>
      <c r="C9">
        <f>oe_adultes_202309[[#This Row],[Femmes]]+oe_adultes_202309[[#This Row],[Hommes]]</f>
        <v>806</v>
      </c>
      <c r="D9">
        <v>129</v>
      </c>
      <c r="E9">
        <v>63</v>
      </c>
      <c r="F9">
        <v>392</v>
      </c>
      <c r="G9">
        <v>414</v>
      </c>
      <c r="H9">
        <v>806</v>
      </c>
      <c r="I9" t="s">
        <v>1096</v>
      </c>
      <c r="J9" t="s">
        <v>1097</v>
      </c>
    </row>
    <row r="10" spans="1:10" x14ac:dyDescent="0.25">
      <c r="A10" t="s">
        <v>54</v>
      </c>
      <c r="B10" t="s">
        <v>56</v>
      </c>
      <c r="C10">
        <f>oe_adultes_202309[[#This Row],[Femmes]]+oe_adultes_202309[[#This Row],[Hommes]]</f>
        <v>1075</v>
      </c>
      <c r="D10">
        <v>195</v>
      </c>
      <c r="E10">
        <v>85</v>
      </c>
      <c r="F10">
        <v>511</v>
      </c>
      <c r="G10">
        <v>564</v>
      </c>
      <c r="H10">
        <v>1075</v>
      </c>
      <c r="I10" t="s">
        <v>1098</v>
      </c>
      <c r="J10" t="s">
        <v>1099</v>
      </c>
    </row>
    <row r="11" spans="1:10" x14ac:dyDescent="0.25">
      <c r="A11" t="s">
        <v>54</v>
      </c>
      <c r="B11" t="s">
        <v>57</v>
      </c>
      <c r="C11">
        <f>oe_adultes_202309[[#This Row],[Femmes]]+oe_adultes_202309[[#This Row],[Hommes]]</f>
        <v>941</v>
      </c>
      <c r="D11">
        <v>160</v>
      </c>
      <c r="E11">
        <v>122</v>
      </c>
      <c r="F11">
        <v>398</v>
      </c>
      <c r="G11">
        <v>543</v>
      </c>
      <c r="H11">
        <v>0</v>
      </c>
      <c r="I11" t="s">
        <v>1100</v>
      </c>
      <c r="J11" t="s">
        <v>1101</v>
      </c>
    </row>
    <row r="12" spans="1:10" x14ac:dyDescent="0.25">
      <c r="A12" t="s">
        <v>54</v>
      </c>
      <c r="B12" t="s">
        <v>58</v>
      </c>
      <c r="C12">
        <f>oe_adultes_202309[[#This Row],[Femmes]]+oe_adultes_202309[[#This Row],[Hommes]]</f>
        <v>779</v>
      </c>
      <c r="D12">
        <v>181</v>
      </c>
      <c r="E12">
        <v>130</v>
      </c>
      <c r="F12">
        <v>356</v>
      </c>
      <c r="G12">
        <v>423</v>
      </c>
      <c r="H12">
        <v>0</v>
      </c>
      <c r="I12" t="s">
        <v>1102</v>
      </c>
      <c r="J12" t="s">
        <v>1103</v>
      </c>
    </row>
    <row r="13" spans="1:10" x14ac:dyDescent="0.25">
      <c r="A13" t="s">
        <v>54</v>
      </c>
      <c r="B13" t="s">
        <v>59</v>
      </c>
      <c r="C13">
        <f>oe_adultes_202309[[#This Row],[Femmes]]+oe_adultes_202309[[#This Row],[Hommes]]</f>
        <v>653</v>
      </c>
      <c r="D13">
        <v>210</v>
      </c>
      <c r="E13">
        <v>133</v>
      </c>
      <c r="F13">
        <v>319</v>
      </c>
      <c r="G13">
        <v>334</v>
      </c>
      <c r="H13">
        <v>0</v>
      </c>
      <c r="I13" t="s">
        <v>1104</v>
      </c>
      <c r="J13" t="s">
        <v>1105</v>
      </c>
    </row>
    <row r="14" spans="1:10" x14ac:dyDescent="0.25">
      <c r="A14" t="s">
        <v>54</v>
      </c>
      <c r="B14" t="s">
        <v>60</v>
      </c>
      <c r="C14">
        <f>oe_adultes_202309[[#This Row],[Femmes]]+oe_adultes_202309[[#This Row],[Hommes]]</f>
        <v>516</v>
      </c>
      <c r="D14">
        <v>170</v>
      </c>
      <c r="E14">
        <v>128</v>
      </c>
      <c r="F14">
        <v>232</v>
      </c>
      <c r="G14">
        <v>284</v>
      </c>
      <c r="H14">
        <v>0</v>
      </c>
      <c r="I14" t="s">
        <v>1106</v>
      </c>
      <c r="J14" t="s">
        <v>1107</v>
      </c>
    </row>
    <row r="15" spans="1:10" x14ac:dyDescent="0.25">
      <c r="A15" t="s">
        <v>54</v>
      </c>
      <c r="B15" t="s">
        <v>61</v>
      </c>
      <c r="C15">
        <f>oe_adultes_202309[[#This Row],[Femmes]]+oe_adultes_202309[[#This Row],[Hommes]]</f>
        <v>369</v>
      </c>
      <c r="D15">
        <v>122</v>
      </c>
      <c r="E15">
        <v>88</v>
      </c>
      <c r="F15">
        <v>150</v>
      </c>
      <c r="G15">
        <v>219</v>
      </c>
      <c r="H15">
        <v>0</v>
      </c>
      <c r="I15" t="s">
        <v>1108</v>
      </c>
      <c r="J15" t="s">
        <v>1109</v>
      </c>
    </row>
    <row r="16" spans="1:10" x14ac:dyDescent="0.25">
      <c r="A16" t="s">
        <v>54</v>
      </c>
      <c r="B16" t="s">
        <v>62</v>
      </c>
      <c r="C16">
        <f>oe_adultes_202309[[#This Row],[Femmes]]+oe_adultes_202309[[#This Row],[Hommes]]</f>
        <v>221</v>
      </c>
      <c r="D16">
        <v>74</v>
      </c>
      <c r="E16">
        <v>46</v>
      </c>
      <c r="F16">
        <v>98</v>
      </c>
      <c r="G16">
        <v>123</v>
      </c>
      <c r="H16">
        <v>0</v>
      </c>
      <c r="I16" t="s">
        <v>1110</v>
      </c>
      <c r="J16" t="s">
        <v>1111</v>
      </c>
    </row>
    <row r="17" spans="1:10" x14ac:dyDescent="0.25">
      <c r="A17" t="s">
        <v>54</v>
      </c>
      <c r="B17" t="s">
        <v>63</v>
      </c>
      <c r="C17">
        <f>oe_adultes_202309[[#This Row],[Femmes]]+oe_adultes_202309[[#This Row],[Hommes]]</f>
        <v>300</v>
      </c>
      <c r="D17">
        <v>82</v>
      </c>
      <c r="E17">
        <v>98</v>
      </c>
      <c r="F17">
        <v>104</v>
      </c>
      <c r="G17">
        <v>196</v>
      </c>
      <c r="H17">
        <v>0</v>
      </c>
      <c r="I17" t="s">
        <v>1112</v>
      </c>
      <c r="J17" t="s">
        <v>1113</v>
      </c>
    </row>
    <row r="18" spans="1:10" x14ac:dyDescent="0.25">
      <c r="A18" t="s">
        <v>54</v>
      </c>
      <c r="B18" t="s">
        <v>64</v>
      </c>
      <c r="C18">
        <f>oe_adultes_202309[[#This Row],[Femmes]]+oe_adultes_202309[[#This Row],[Hommes]]</f>
        <v>3729</v>
      </c>
      <c r="D18">
        <v>702</v>
      </c>
      <c r="E18">
        <v>426</v>
      </c>
      <c r="F18">
        <v>1722</v>
      </c>
      <c r="G18">
        <v>2007</v>
      </c>
      <c r="H18">
        <v>1881</v>
      </c>
      <c r="I18" t="s">
        <v>1114</v>
      </c>
      <c r="J18" t="s">
        <v>1115</v>
      </c>
    </row>
    <row r="19" spans="1:10" x14ac:dyDescent="0.25">
      <c r="A19" t="s">
        <v>54</v>
      </c>
      <c r="B19" t="s">
        <v>65</v>
      </c>
      <c r="C19">
        <f>oe_adultes_202309[[#This Row],[Femmes]]+oe_adultes_202309[[#This Row],[Hommes]]</f>
        <v>1931</v>
      </c>
      <c r="D19">
        <v>621</v>
      </c>
      <c r="E19">
        <v>467</v>
      </c>
      <c r="F19">
        <v>838</v>
      </c>
      <c r="G19">
        <v>1093</v>
      </c>
      <c r="H19">
        <v>0</v>
      </c>
      <c r="I19" t="s">
        <v>1116</v>
      </c>
      <c r="J19" t="s">
        <v>1117</v>
      </c>
    </row>
    <row r="20" spans="1:10" x14ac:dyDescent="0.25">
      <c r="A20" t="s">
        <v>66</v>
      </c>
      <c r="B20" t="s">
        <v>67</v>
      </c>
      <c r="C20">
        <f>oe_adultes_202309[[#This Row],[Femmes]]+oe_adultes_202309[[#This Row],[Hommes]]</f>
        <v>482</v>
      </c>
      <c r="D20">
        <v>258</v>
      </c>
      <c r="E20">
        <v>47</v>
      </c>
      <c r="F20">
        <v>239</v>
      </c>
      <c r="G20">
        <v>243</v>
      </c>
      <c r="H20">
        <v>184</v>
      </c>
      <c r="I20" t="s">
        <v>1118</v>
      </c>
      <c r="J20" t="s">
        <v>1119</v>
      </c>
    </row>
    <row r="21" spans="1:10" x14ac:dyDescent="0.25">
      <c r="A21" t="s">
        <v>66</v>
      </c>
      <c r="B21" t="s">
        <v>68</v>
      </c>
      <c r="C21">
        <f>oe_adultes_202309[[#This Row],[Femmes]]+oe_adultes_202309[[#This Row],[Hommes]]</f>
        <v>1720</v>
      </c>
      <c r="D21">
        <v>127</v>
      </c>
      <c r="E21">
        <v>179</v>
      </c>
      <c r="F21">
        <v>673</v>
      </c>
      <c r="G21">
        <v>1047</v>
      </c>
      <c r="H21">
        <v>901</v>
      </c>
      <c r="I21" t="s">
        <v>1120</v>
      </c>
      <c r="J21" t="s">
        <v>1121</v>
      </c>
    </row>
    <row r="22" spans="1:10" x14ac:dyDescent="0.25">
      <c r="A22" t="s">
        <v>66</v>
      </c>
      <c r="B22" t="s">
        <v>69</v>
      </c>
      <c r="C22">
        <f>oe_adultes_202309[[#This Row],[Femmes]]+oe_adultes_202309[[#This Row],[Hommes]]</f>
        <v>1135</v>
      </c>
      <c r="D22">
        <v>163</v>
      </c>
      <c r="E22">
        <v>155</v>
      </c>
      <c r="F22">
        <v>512</v>
      </c>
      <c r="G22">
        <v>623</v>
      </c>
      <c r="H22">
        <v>277</v>
      </c>
      <c r="I22" t="s">
        <v>1122</v>
      </c>
      <c r="J22" t="s">
        <v>1123</v>
      </c>
    </row>
    <row r="23" spans="1:10" x14ac:dyDescent="0.25">
      <c r="A23" t="s">
        <v>66</v>
      </c>
      <c r="B23" t="s">
        <v>70</v>
      </c>
      <c r="C23">
        <f>oe_adultes_202309[[#This Row],[Femmes]]+oe_adultes_202309[[#This Row],[Hommes]]</f>
        <v>465</v>
      </c>
      <c r="D23">
        <v>45</v>
      </c>
      <c r="E23">
        <v>122</v>
      </c>
      <c r="F23">
        <v>215</v>
      </c>
      <c r="G23">
        <v>250</v>
      </c>
      <c r="H23">
        <v>36</v>
      </c>
      <c r="I23" t="s">
        <v>1124</v>
      </c>
      <c r="J23" t="s">
        <v>1125</v>
      </c>
    </row>
    <row r="24" spans="1:10" x14ac:dyDescent="0.25">
      <c r="A24" t="s">
        <v>66</v>
      </c>
      <c r="B24" t="s">
        <v>71</v>
      </c>
      <c r="C24">
        <f>oe_adultes_202309[[#This Row],[Femmes]]+oe_adultes_202309[[#This Row],[Hommes]]</f>
        <v>580</v>
      </c>
      <c r="D24">
        <v>164</v>
      </c>
      <c r="E24">
        <v>217</v>
      </c>
      <c r="F24">
        <v>281</v>
      </c>
      <c r="G24">
        <v>299</v>
      </c>
      <c r="H24">
        <v>20</v>
      </c>
      <c r="I24" t="s">
        <v>119</v>
      </c>
      <c r="J24" t="s">
        <v>1126</v>
      </c>
    </row>
    <row r="25" spans="1:10" x14ac:dyDescent="0.25">
      <c r="A25" t="s">
        <v>66</v>
      </c>
      <c r="B25" t="s">
        <v>72</v>
      </c>
      <c r="C25">
        <f>oe_adultes_202309[[#This Row],[Femmes]]+oe_adultes_202309[[#This Row],[Hommes]]</f>
        <v>1278</v>
      </c>
      <c r="D25">
        <v>566</v>
      </c>
      <c r="E25">
        <v>173</v>
      </c>
      <c r="F25">
        <v>640</v>
      </c>
      <c r="G25">
        <v>638</v>
      </c>
      <c r="H25">
        <v>463</v>
      </c>
      <c r="I25" t="s">
        <v>1127</v>
      </c>
      <c r="J25" t="s">
        <v>1128</v>
      </c>
    </row>
    <row r="26" spans="1:10" x14ac:dyDescent="0.25">
      <c r="A26" t="s">
        <v>73</v>
      </c>
      <c r="B26" t="s">
        <v>74</v>
      </c>
      <c r="C26">
        <f>oe_adultes_202309[[#This Row],[Femmes]]+oe_adultes_202309[[#This Row],[Hommes]]</f>
        <v>2392</v>
      </c>
      <c r="D26">
        <v>454</v>
      </c>
      <c r="E26">
        <v>255</v>
      </c>
      <c r="F26">
        <v>1019</v>
      </c>
      <c r="G26">
        <v>1373</v>
      </c>
      <c r="H26">
        <v>1144</v>
      </c>
      <c r="I26" t="s">
        <v>1129</v>
      </c>
      <c r="J26" t="s">
        <v>1130</v>
      </c>
    </row>
    <row r="27" spans="1:10" x14ac:dyDescent="0.25">
      <c r="A27" t="s">
        <v>73</v>
      </c>
      <c r="B27" t="s">
        <v>75</v>
      </c>
      <c r="C27">
        <f>oe_adultes_202309[[#This Row],[Femmes]]+oe_adultes_202309[[#This Row],[Hommes]]</f>
        <v>916</v>
      </c>
      <c r="D27">
        <v>95</v>
      </c>
      <c r="E27">
        <v>122</v>
      </c>
      <c r="F27">
        <v>395</v>
      </c>
      <c r="G27">
        <v>521</v>
      </c>
      <c r="H27">
        <v>224</v>
      </c>
      <c r="I27" t="s">
        <v>1131</v>
      </c>
      <c r="J27" t="s">
        <v>1132</v>
      </c>
    </row>
    <row r="28" spans="1:10" x14ac:dyDescent="0.25">
      <c r="A28" t="s">
        <v>73</v>
      </c>
      <c r="B28" t="s">
        <v>76</v>
      </c>
      <c r="C28">
        <f>oe_adultes_202309[[#This Row],[Femmes]]+oe_adultes_202309[[#This Row],[Hommes]]</f>
        <v>154</v>
      </c>
      <c r="D28">
        <v>7</v>
      </c>
      <c r="E28">
        <v>27</v>
      </c>
      <c r="F28">
        <v>62</v>
      </c>
      <c r="G28">
        <v>92</v>
      </c>
      <c r="H28">
        <v>16</v>
      </c>
      <c r="I28" t="s">
        <v>1133</v>
      </c>
      <c r="J28" t="s">
        <v>1134</v>
      </c>
    </row>
    <row r="29" spans="1:10" x14ac:dyDescent="0.25">
      <c r="A29" t="s">
        <v>73</v>
      </c>
      <c r="B29" t="s">
        <v>77</v>
      </c>
      <c r="C29">
        <f>oe_adultes_202309[[#This Row],[Femmes]]+oe_adultes_202309[[#This Row],[Hommes]]</f>
        <v>3</v>
      </c>
      <c r="D29">
        <v>0</v>
      </c>
      <c r="E29">
        <v>0</v>
      </c>
      <c r="F29">
        <v>1</v>
      </c>
      <c r="G29">
        <v>2</v>
      </c>
      <c r="H29">
        <v>0</v>
      </c>
      <c r="I29" t="s">
        <v>1015</v>
      </c>
      <c r="J29" t="s">
        <v>256</v>
      </c>
    </row>
    <row r="30" spans="1:10" x14ac:dyDescent="0.25">
      <c r="A30" t="s">
        <v>73</v>
      </c>
      <c r="B30" t="s">
        <v>78</v>
      </c>
      <c r="C30">
        <f>oe_adultes_202309[[#This Row],[Femmes]]+oe_adultes_202309[[#This Row],[Hommes]]</f>
        <v>88</v>
      </c>
      <c r="D30">
        <v>7</v>
      </c>
      <c r="E30">
        <v>26</v>
      </c>
      <c r="F30">
        <v>38</v>
      </c>
      <c r="G30">
        <v>50</v>
      </c>
      <c r="H30">
        <v>3</v>
      </c>
      <c r="I30" t="s">
        <v>1135</v>
      </c>
      <c r="J30" t="s">
        <v>1136</v>
      </c>
    </row>
    <row r="31" spans="1:10" x14ac:dyDescent="0.25">
      <c r="A31" t="s">
        <v>73</v>
      </c>
      <c r="B31" t="s">
        <v>79</v>
      </c>
      <c r="C31">
        <f>oe_adultes_202309[[#This Row],[Femmes]]+oe_adultes_202309[[#This Row],[Hommes]]</f>
        <v>77</v>
      </c>
      <c r="D31">
        <v>6</v>
      </c>
      <c r="E31">
        <v>18</v>
      </c>
      <c r="F31">
        <v>36</v>
      </c>
      <c r="G31">
        <v>41</v>
      </c>
      <c r="H31">
        <v>4</v>
      </c>
      <c r="I31" t="s">
        <v>1137</v>
      </c>
      <c r="J31" t="s">
        <v>1138</v>
      </c>
    </row>
    <row r="32" spans="1:10" x14ac:dyDescent="0.25">
      <c r="A32" t="s">
        <v>73</v>
      </c>
      <c r="B32" t="s">
        <v>80</v>
      </c>
      <c r="C32">
        <f>oe_adultes_202309[[#This Row],[Femmes]]+oe_adultes_202309[[#This Row],[Hommes]]</f>
        <v>97</v>
      </c>
      <c r="D32">
        <v>7</v>
      </c>
      <c r="E32">
        <v>27</v>
      </c>
      <c r="F32">
        <v>50</v>
      </c>
      <c r="G32">
        <v>47</v>
      </c>
      <c r="H32">
        <v>4</v>
      </c>
      <c r="I32" t="s">
        <v>1139</v>
      </c>
      <c r="J32" t="s">
        <v>1140</v>
      </c>
    </row>
    <row r="33" spans="1:10" x14ac:dyDescent="0.25">
      <c r="A33" t="s">
        <v>73</v>
      </c>
      <c r="B33" t="s">
        <v>81</v>
      </c>
      <c r="C33">
        <f>oe_adultes_202309[[#This Row],[Femmes]]+oe_adultes_202309[[#This Row],[Hommes]]</f>
        <v>43</v>
      </c>
      <c r="D33">
        <v>6</v>
      </c>
      <c r="E33">
        <v>12</v>
      </c>
      <c r="F33">
        <v>24</v>
      </c>
      <c r="G33">
        <v>19</v>
      </c>
      <c r="H33">
        <v>1</v>
      </c>
      <c r="I33" t="s">
        <v>1141</v>
      </c>
      <c r="J33" t="s">
        <v>1142</v>
      </c>
    </row>
    <row r="34" spans="1:10" x14ac:dyDescent="0.25">
      <c r="A34" t="s">
        <v>73</v>
      </c>
      <c r="B34" t="s">
        <v>82</v>
      </c>
      <c r="C34">
        <f>oe_adultes_202309[[#This Row],[Femmes]]+oe_adultes_202309[[#This Row],[Hommes]]</f>
        <v>232</v>
      </c>
      <c r="D34">
        <v>56</v>
      </c>
      <c r="E34">
        <v>88</v>
      </c>
      <c r="F34">
        <v>120</v>
      </c>
      <c r="G34">
        <v>112</v>
      </c>
      <c r="H34">
        <v>10</v>
      </c>
      <c r="I34" t="s">
        <v>1143</v>
      </c>
      <c r="J34" t="s">
        <v>1144</v>
      </c>
    </row>
    <row r="35" spans="1:10" x14ac:dyDescent="0.25">
      <c r="A35" t="s">
        <v>73</v>
      </c>
      <c r="B35" t="s">
        <v>83</v>
      </c>
      <c r="C35">
        <f>oe_adultes_202309[[#This Row],[Femmes]]+oe_adultes_202309[[#This Row],[Hommes]]</f>
        <v>92</v>
      </c>
      <c r="D35">
        <v>36</v>
      </c>
      <c r="E35">
        <v>36</v>
      </c>
      <c r="F35">
        <v>46</v>
      </c>
      <c r="G35">
        <v>46</v>
      </c>
      <c r="H35">
        <v>1</v>
      </c>
      <c r="I35" t="s">
        <v>1145</v>
      </c>
      <c r="J35" t="s">
        <v>1146</v>
      </c>
    </row>
    <row r="36" spans="1:10" x14ac:dyDescent="0.25">
      <c r="A36" t="s">
        <v>73</v>
      </c>
      <c r="B36" t="s">
        <v>84</v>
      </c>
      <c r="C36">
        <f>oe_adultes_202309[[#This Row],[Femmes]]+oe_adultes_202309[[#This Row],[Hommes]]</f>
        <v>1566</v>
      </c>
      <c r="D36">
        <v>649</v>
      </c>
      <c r="E36">
        <v>282</v>
      </c>
      <c r="F36">
        <v>769</v>
      </c>
      <c r="G36">
        <v>797</v>
      </c>
      <c r="H36">
        <v>474</v>
      </c>
      <c r="I36" t="s">
        <v>1147</v>
      </c>
      <c r="J36" t="s">
        <v>1148</v>
      </c>
    </row>
    <row r="37" spans="1:10" x14ac:dyDescent="0.25">
      <c r="A37" t="s">
        <v>85</v>
      </c>
      <c r="B37" t="s">
        <v>86</v>
      </c>
      <c r="C37">
        <f>oe_adultes_202309[[#This Row],[Femmes]]+oe_adultes_202309[[#This Row],[Hommes]]</f>
        <v>461</v>
      </c>
      <c r="D37">
        <v>113</v>
      </c>
      <c r="E37">
        <v>69</v>
      </c>
      <c r="F37">
        <v>201</v>
      </c>
      <c r="G37">
        <v>260</v>
      </c>
      <c r="H37">
        <v>149</v>
      </c>
      <c r="I37" t="s">
        <v>1149</v>
      </c>
      <c r="J37" t="s">
        <v>87</v>
      </c>
    </row>
    <row r="38" spans="1:10" x14ac:dyDescent="0.25">
      <c r="A38" t="s">
        <v>85</v>
      </c>
      <c r="B38" t="s">
        <v>191</v>
      </c>
      <c r="C38">
        <f>oe_adultes_202309[[#This Row],[Femmes]]+oe_adultes_202309[[#This Row],[Hommes]]</f>
        <v>1068</v>
      </c>
      <c r="D38">
        <v>211</v>
      </c>
      <c r="E38">
        <v>186</v>
      </c>
      <c r="F38">
        <v>481</v>
      </c>
      <c r="G38">
        <v>587</v>
      </c>
      <c r="H38">
        <v>375</v>
      </c>
      <c r="I38" t="s">
        <v>1150</v>
      </c>
      <c r="J38" t="s">
        <v>1151</v>
      </c>
    </row>
    <row r="39" spans="1:10" x14ac:dyDescent="0.25">
      <c r="A39" t="s">
        <v>85</v>
      </c>
      <c r="B39" t="s">
        <v>194</v>
      </c>
      <c r="C39">
        <f>oe_adultes_202309[[#This Row],[Femmes]]+oe_adultes_202309[[#This Row],[Hommes]]</f>
        <v>1246</v>
      </c>
      <c r="D39">
        <v>299</v>
      </c>
      <c r="E39">
        <v>182</v>
      </c>
      <c r="F39">
        <v>594</v>
      </c>
      <c r="G39">
        <v>652</v>
      </c>
      <c r="H39">
        <v>425</v>
      </c>
      <c r="I39" t="s">
        <v>1152</v>
      </c>
      <c r="J39" t="s">
        <v>1153</v>
      </c>
    </row>
    <row r="40" spans="1:10" x14ac:dyDescent="0.25">
      <c r="A40" t="s">
        <v>85</v>
      </c>
      <c r="B40" t="s">
        <v>197</v>
      </c>
      <c r="C40">
        <f>oe_adultes_202309[[#This Row],[Femmes]]+oe_adultes_202309[[#This Row],[Hommes]]</f>
        <v>1236</v>
      </c>
      <c r="D40">
        <v>352</v>
      </c>
      <c r="E40">
        <v>167</v>
      </c>
      <c r="F40">
        <v>538</v>
      </c>
      <c r="G40">
        <v>698</v>
      </c>
      <c r="H40">
        <v>416</v>
      </c>
      <c r="I40" t="s">
        <v>1154</v>
      </c>
      <c r="J40" t="s">
        <v>1155</v>
      </c>
    </row>
    <row r="41" spans="1:10" x14ac:dyDescent="0.25">
      <c r="A41" t="s">
        <v>85</v>
      </c>
      <c r="B41" t="s">
        <v>200</v>
      </c>
      <c r="C41">
        <f>oe_adultes_202309[[#This Row],[Femmes]]+oe_adultes_202309[[#This Row],[Hommes]]</f>
        <v>853</v>
      </c>
      <c r="D41">
        <v>241</v>
      </c>
      <c r="E41">
        <v>132</v>
      </c>
      <c r="F41">
        <v>412</v>
      </c>
      <c r="G41">
        <v>441</v>
      </c>
      <c r="H41">
        <v>278</v>
      </c>
      <c r="I41" t="s">
        <v>1156</v>
      </c>
      <c r="J41" t="s">
        <v>1157</v>
      </c>
    </row>
    <row r="42" spans="1:10" x14ac:dyDescent="0.25">
      <c r="A42" t="s">
        <v>85</v>
      </c>
      <c r="B42" t="s">
        <v>203</v>
      </c>
      <c r="C42">
        <f>oe_adultes_202309[[#This Row],[Femmes]]+oe_adultes_202309[[#This Row],[Hommes]]</f>
        <v>796</v>
      </c>
      <c r="D42">
        <v>107</v>
      </c>
      <c r="E42">
        <v>157</v>
      </c>
      <c r="F42">
        <v>334</v>
      </c>
      <c r="G42">
        <v>462</v>
      </c>
      <c r="H42">
        <v>238</v>
      </c>
      <c r="I42" t="s">
        <v>1158</v>
      </c>
      <c r="J42" t="s">
        <v>1159</v>
      </c>
    </row>
    <row r="43" spans="1:10" x14ac:dyDescent="0.25">
      <c r="A43" t="s">
        <v>206</v>
      </c>
      <c r="B43" t="s">
        <v>207</v>
      </c>
      <c r="C43">
        <f>oe_adultes_202309[[#This Row],[Femmes]]+oe_adultes_202309[[#This Row],[Hommes]]</f>
        <v>5424</v>
      </c>
      <c r="D43">
        <v>1239</v>
      </c>
      <c r="E43">
        <v>816</v>
      </c>
      <c r="F43">
        <v>2424</v>
      </c>
      <c r="G43">
        <v>3000</v>
      </c>
      <c r="H43">
        <v>1858</v>
      </c>
      <c r="I43" t="s">
        <v>1160</v>
      </c>
      <c r="J43" t="s">
        <v>1161</v>
      </c>
    </row>
    <row r="44" spans="1:10" x14ac:dyDescent="0.25">
      <c r="A44" t="s">
        <v>206</v>
      </c>
      <c r="B44" t="s">
        <v>210</v>
      </c>
      <c r="C44">
        <f>oe_adultes_202309[[#This Row],[Femmes]]+oe_adultes_202309[[#This Row],[Hommes]]</f>
        <v>236</v>
      </c>
      <c r="D44">
        <v>84</v>
      </c>
      <c r="E44">
        <v>77</v>
      </c>
      <c r="F44">
        <v>136</v>
      </c>
      <c r="G44">
        <v>100</v>
      </c>
      <c r="H44">
        <v>23</v>
      </c>
      <c r="I44" t="s">
        <v>1162</v>
      </c>
      <c r="J44" t="s">
        <v>1163</v>
      </c>
    </row>
    <row r="45" spans="1:10" x14ac:dyDescent="0.25">
      <c r="A45" t="s">
        <v>8</v>
      </c>
      <c r="B45" t="s">
        <v>9</v>
      </c>
      <c r="C45">
        <f>oe_adultes_202309[[#This Row],[Femmes]]+oe_adultes_202309[[#This Row],[Hommes]]</f>
        <v>96</v>
      </c>
      <c r="D45">
        <v>31</v>
      </c>
      <c r="E45">
        <v>3</v>
      </c>
      <c r="F45">
        <v>52</v>
      </c>
      <c r="G45">
        <v>44</v>
      </c>
      <c r="H45">
        <v>44</v>
      </c>
      <c r="I45" t="s">
        <v>1164</v>
      </c>
      <c r="J45" t="s">
        <v>1165</v>
      </c>
    </row>
    <row r="46" spans="1:10" x14ac:dyDescent="0.25">
      <c r="A46" t="s">
        <v>8</v>
      </c>
      <c r="B46" t="s">
        <v>10</v>
      </c>
      <c r="C46">
        <f>oe_adultes_202309[[#This Row],[Femmes]]+oe_adultes_202309[[#This Row],[Hommes]]</f>
        <v>144</v>
      </c>
      <c r="D46">
        <v>1</v>
      </c>
      <c r="E46">
        <v>3</v>
      </c>
      <c r="F46">
        <v>70</v>
      </c>
      <c r="G46">
        <v>74</v>
      </c>
      <c r="H46">
        <v>66</v>
      </c>
      <c r="I46" t="s">
        <v>1166</v>
      </c>
      <c r="J46" t="s">
        <v>1167</v>
      </c>
    </row>
    <row r="47" spans="1:10" x14ac:dyDescent="0.25">
      <c r="A47" t="s">
        <v>8</v>
      </c>
      <c r="B47" t="s">
        <v>11</v>
      </c>
      <c r="C47">
        <f>oe_adultes_202309[[#This Row],[Femmes]]+oe_adultes_202309[[#This Row],[Hommes]]</f>
        <v>552</v>
      </c>
      <c r="D47">
        <v>216</v>
      </c>
      <c r="E47">
        <v>50</v>
      </c>
      <c r="F47">
        <v>270</v>
      </c>
      <c r="G47">
        <v>282</v>
      </c>
      <c r="H47">
        <v>178</v>
      </c>
      <c r="I47" t="s">
        <v>1168</v>
      </c>
      <c r="J47" t="s">
        <v>1169</v>
      </c>
    </row>
    <row r="48" spans="1:10" x14ac:dyDescent="0.25">
      <c r="A48" t="s">
        <v>8</v>
      </c>
      <c r="B48" t="s">
        <v>12</v>
      </c>
      <c r="C48">
        <f>oe_adultes_202309[[#This Row],[Femmes]]+oe_adultes_202309[[#This Row],[Hommes]]</f>
        <v>239</v>
      </c>
      <c r="D48">
        <v>55</v>
      </c>
      <c r="E48">
        <v>5</v>
      </c>
      <c r="F48">
        <v>111</v>
      </c>
      <c r="G48">
        <v>128</v>
      </c>
      <c r="H48">
        <v>110</v>
      </c>
      <c r="I48" t="s">
        <v>1170</v>
      </c>
      <c r="J48" t="s">
        <v>1171</v>
      </c>
    </row>
    <row r="49" spans="1:10" x14ac:dyDescent="0.25">
      <c r="A49" t="s">
        <v>8</v>
      </c>
      <c r="B49" t="s">
        <v>13</v>
      </c>
      <c r="C49">
        <f>oe_adultes_202309[[#This Row],[Femmes]]+oe_adultes_202309[[#This Row],[Hommes]]</f>
        <v>396</v>
      </c>
      <c r="D49">
        <v>140</v>
      </c>
      <c r="E49">
        <v>29</v>
      </c>
      <c r="F49">
        <v>193</v>
      </c>
      <c r="G49">
        <v>203</v>
      </c>
      <c r="H49">
        <v>177</v>
      </c>
      <c r="I49" t="s">
        <v>1172</v>
      </c>
      <c r="J49" t="s">
        <v>183</v>
      </c>
    </row>
    <row r="50" spans="1:10" x14ac:dyDescent="0.25">
      <c r="A50" t="s">
        <v>8</v>
      </c>
      <c r="B50" t="s">
        <v>14</v>
      </c>
      <c r="C50">
        <f>oe_adultes_202309[[#This Row],[Femmes]]+oe_adultes_202309[[#This Row],[Hommes]]</f>
        <v>1609</v>
      </c>
      <c r="D50">
        <v>324</v>
      </c>
      <c r="E50">
        <v>545</v>
      </c>
      <c r="F50">
        <v>708</v>
      </c>
      <c r="G50">
        <v>901</v>
      </c>
      <c r="H50">
        <v>411</v>
      </c>
      <c r="I50" t="s">
        <v>1173</v>
      </c>
      <c r="J50" t="s">
        <v>1174</v>
      </c>
    </row>
    <row r="51" spans="1:10" x14ac:dyDescent="0.25">
      <c r="A51" t="s">
        <v>8</v>
      </c>
      <c r="B51" t="s">
        <v>15</v>
      </c>
      <c r="C51">
        <f>oe_adultes_202309[[#This Row],[Femmes]]+oe_adultes_202309[[#This Row],[Hommes]]</f>
        <v>426</v>
      </c>
      <c r="D51">
        <v>89</v>
      </c>
      <c r="E51">
        <v>59</v>
      </c>
      <c r="F51">
        <v>175</v>
      </c>
      <c r="G51">
        <v>251</v>
      </c>
      <c r="H51">
        <v>107</v>
      </c>
      <c r="I51" t="s">
        <v>1175</v>
      </c>
      <c r="J51" t="s">
        <v>1176</v>
      </c>
    </row>
    <row r="52" spans="1:10" x14ac:dyDescent="0.25">
      <c r="A52" t="s">
        <v>8</v>
      </c>
      <c r="B52" t="s">
        <v>16</v>
      </c>
      <c r="C52">
        <f>oe_adultes_202309[[#This Row],[Femmes]]+oe_adultes_202309[[#This Row],[Hommes]]</f>
        <v>70</v>
      </c>
      <c r="D52">
        <v>0</v>
      </c>
      <c r="E52">
        <v>0</v>
      </c>
      <c r="F52">
        <v>35</v>
      </c>
      <c r="G52">
        <v>35</v>
      </c>
      <c r="H52">
        <v>39</v>
      </c>
      <c r="I52" t="s">
        <v>1177</v>
      </c>
      <c r="J52" t="s">
        <v>1178</v>
      </c>
    </row>
    <row r="53" spans="1:10" x14ac:dyDescent="0.25">
      <c r="A53" t="s">
        <v>8</v>
      </c>
      <c r="B53" t="s">
        <v>17</v>
      </c>
      <c r="C53">
        <f>oe_adultes_202309[[#This Row],[Femmes]]+oe_adultes_202309[[#This Row],[Hommes]]</f>
        <v>39</v>
      </c>
      <c r="D53">
        <v>0</v>
      </c>
      <c r="E53">
        <v>0</v>
      </c>
      <c r="F53">
        <v>18</v>
      </c>
      <c r="G53">
        <v>21</v>
      </c>
      <c r="H53">
        <v>14</v>
      </c>
      <c r="I53" t="s">
        <v>1179</v>
      </c>
      <c r="J53" t="s">
        <v>1180</v>
      </c>
    </row>
    <row r="54" spans="1:10" x14ac:dyDescent="0.25">
      <c r="A54" t="s">
        <v>8</v>
      </c>
      <c r="B54" t="s">
        <v>18</v>
      </c>
      <c r="C54">
        <f>oe_adultes_202309[[#This Row],[Femmes]]+oe_adultes_202309[[#This Row],[Hommes]]</f>
        <v>18</v>
      </c>
      <c r="D54">
        <v>0</v>
      </c>
      <c r="E54">
        <v>0</v>
      </c>
      <c r="F54">
        <v>7</v>
      </c>
      <c r="G54">
        <v>11</v>
      </c>
      <c r="H54">
        <v>8</v>
      </c>
      <c r="I54" t="s">
        <v>1181</v>
      </c>
      <c r="J54" t="s">
        <v>1182</v>
      </c>
    </row>
    <row r="55" spans="1:10" x14ac:dyDescent="0.25">
      <c r="A55" t="s">
        <v>8</v>
      </c>
      <c r="B55" t="s">
        <v>19</v>
      </c>
      <c r="C55">
        <f>oe_adultes_202309[[#This Row],[Femmes]]+oe_adultes_202309[[#This Row],[Hommes]]</f>
        <v>53</v>
      </c>
      <c r="D55">
        <v>1</v>
      </c>
      <c r="E55">
        <v>3</v>
      </c>
      <c r="F55">
        <v>15</v>
      </c>
      <c r="G55">
        <v>38</v>
      </c>
      <c r="H55">
        <v>28</v>
      </c>
      <c r="I55" t="s">
        <v>1183</v>
      </c>
      <c r="J55" t="s">
        <v>1184</v>
      </c>
    </row>
    <row r="56" spans="1:10" x14ac:dyDescent="0.25">
      <c r="A56" t="s">
        <v>8</v>
      </c>
      <c r="B56" t="s">
        <v>20</v>
      </c>
      <c r="C56">
        <f>oe_adultes_202309[[#This Row],[Femmes]]+oe_adultes_202309[[#This Row],[Hommes]]</f>
        <v>185</v>
      </c>
      <c r="D56">
        <v>7</v>
      </c>
      <c r="E56">
        <v>7</v>
      </c>
      <c r="F56">
        <v>68</v>
      </c>
      <c r="G56">
        <v>117</v>
      </c>
      <c r="H56">
        <v>59</v>
      </c>
      <c r="I56" t="s">
        <v>1185</v>
      </c>
      <c r="J56" t="s">
        <v>1186</v>
      </c>
    </row>
    <row r="57" spans="1:10" x14ac:dyDescent="0.25">
      <c r="A57" t="s">
        <v>8</v>
      </c>
      <c r="B57" t="s">
        <v>21</v>
      </c>
      <c r="C57">
        <f>oe_adultes_202309[[#This Row],[Femmes]]+oe_adultes_202309[[#This Row],[Hommes]]</f>
        <v>316</v>
      </c>
      <c r="D57">
        <v>120</v>
      </c>
      <c r="E57">
        <v>92</v>
      </c>
      <c r="F57">
        <v>140</v>
      </c>
      <c r="G57">
        <v>176</v>
      </c>
      <c r="H57">
        <v>75</v>
      </c>
      <c r="I57" t="s">
        <v>1187</v>
      </c>
      <c r="J57" t="s">
        <v>1188</v>
      </c>
    </row>
    <row r="58" spans="1:10" x14ac:dyDescent="0.25">
      <c r="A58" t="s">
        <v>8</v>
      </c>
      <c r="B58" t="s">
        <v>22</v>
      </c>
      <c r="C58">
        <f>oe_adultes_202309[[#This Row],[Femmes]]+oe_adultes_202309[[#This Row],[Hommes]]</f>
        <v>271</v>
      </c>
      <c r="D58">
        <v>43</v>
      </c>
      <c r="E58">
        <v>15</v>
      </c>
      <c r="F58">
        <v>130</v>
      </c>
      <c r="G58">
        <v>141</v>
      </c>
      <c r="H58">
        <v>129</v>
      </c>
      <c r="I58" t="s">
        <v>1189</v>
      </c>
      <c r="J58" t="s">
        <v>1190</v>
      </c>
    </row>
    <row r="59" spans="1:10" x14ac:dyDescent="0.25">
      <c r="A59" t="s">
        <v>8</v>
      </c>
      <c r="B59" t="s">
        <v>23</v>
      </c>
      <c r="C59">
        <f>oe_adultes_202309[[#This Row],[Femmes]]+oe_adultes_202309[[#This Row],[Hommes]]</f>
        <v>314</v>
      </c>
      <c r="D59">
        <v>47</v>
      </c>
      <c r="E59">
        <v>18</v>
      </c>
      <c r="F59">
        <v>150</v>
      </c>
      <c r="G59">
        <v>164</v>
      </c>
      <c r="H59">
        <v>100</v>
      </c>
      <c r="I59" t="s">
        <v>1191</v>
      </c>
      <c r="J59" t="s">
        <v>1192</v>
      </c>
    </row>
    <row r="60" spans="1:10" x14ac:dyDescent="0.25">
      <c r="A60" t="s">
        <v>8</v>
      </c>
      <c r="B60" t="s">
        <v>24</v>
      </c>
      <c r="C60">
        <f>oe_adultes_202309[[#This Row],[Femmes]]+oe_adultes_202309[[#This Row],[Hommes]]</f>
        <v>657</v>
      </c>
      <c r="D60">
        <v>150</v>
      </c>
      <c r="E60">
        <v>58</v>
      </c>
      <c r="F60">
        <v>277</v>
      </c>
      <c r="G60">
        <v>380</v>
      </c>
      <c r="H60">
        <v>216</v>
      </c>
      <c r="I60" t="s">
        <v>1193</v>
      </c>
      <c r="J60" t="s">
        <v>1194</v>
      </c>
    </row>
    <row r="61" spans="1:10" x14ac:dyDescent="0.25">
      <c r="A61" t="s">
        <v>8</v>
      </c>
      <c r="B61" t="s">
        <v>25</v>
      </c>
      <c r="C61">
        <f>oe_adultes_202309[[#This Row],[Femmes]]+oe_adultes_202309[[#This Row],[Hommes]]</f>
        <v>271</v>
      </c>
      <c r="D61">
        <v>97</v>
      </c>
      <c r="E61">
        <v>6</v>
      </c>
      <c r="F61">
        <v>138</v>
      </c>
      <c r="G61">
        <v>133</v>
      </c>
      <c r="H61">
        <v>118</v>
      </c>
      <c r="I61" t="s">
        <v>1195</v>
      </c>
      <c r="J61" t="s">
        <v>1196</v>
      </c>
    </row>
    <row r="62" spans="1:10" x14ac:dyDescent="0.25">
      <c r="A62" t="s">
        <v>8</v>
      </c>
      <c r="B62" t="s">
        <v>26</v>
      </c>
      <c r="C62">
        <f>oe_adultes_202309[[#This Row],[Femmes]]+oe_adultes_202309[[#This Row],[Hommes]]</f>
        <v>4</v>
      </c>
      <c r="D62">
        <v>2</v>
      </c>
      <c r="E62">
        <v>0</v>
      </c>
      <c r="F62">
        <v>3</v>
      </c>
      <c r="G62">
        <v>1</v>
      </c>
      <c r="H62">
        <v>2</v>
      </c>
      <c r="I62" t="s">
        <v>1197</v>
      </c>
      <c r="J62" t="s">
        <v>777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32674-21FF-48B5-BE3F-3102B48010B8}">
  <dimension ref="A1:J62"/>
  <sheetViews>
    <sheetView workbookViewId="0">
      <selection activeCell="C2" sqref="C2"/>
    </sheetView>
  </sheetViews>
  <sheetFormatPr baseColWidth="10" defaultRowHeight="15" x14ac:dyDescent="0.25"/>
  <cols>
    <col min="1" max="1" width="24.5703125" bestFit="1" customWidth="1"/>
    <col min="2" max="2" width="32.28515625" bestFit="1" customWidth="1"/>
    <col min="3" max="3" width="32.28515625" customWidth="1"/>
    <col min="4" max="4" width="19.140625" bestFit="1" customWidth="1"/>
    <col min="5" max="5" width="20.140625" bestFit="1" customWidth="1"/>
    <col min="6" max="6" width="11" bestFit="1" customWidth="1"/>
    <col min="8" max="8" width="17.85546875" bestFit="1" customWidth="1"/>
    <col min="9" max="9" width="13.5703125" bestFit="1" customWidth="1"/>
    <col min="10" max="10" width="24.85546875" bestFit="1" customWidth="1"/>
  </cols>
  <sheetData>
    <row r="1" spans="1:10" x14ac:dyDescent="0.25">
      <c r="A1" t="s">
        <v>5</v>
      </c>
      <c r="B1" t="s">
        <v>6</v>
      </c>
      <c r="C1" t="s">
        <v>1550</v>
      </c>
      <c r="D1" t="s">
        <v>116</v>
      </c>
      <c r="E1" t="s">
        <v>117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</row>
    <row r="2" spans="1:10" x14ac:dyDescent="0.25">
      <c r="A2" t="s">
        <v>7</v>
      </c>
      <c r="B2" t="s">
        <v>1</v>
      </c>
      <c r="C2">
        <f>oe_adultes_202308[[#This Row],[Femmes]]+oe_adultes_202308[[#This Row],[Hommes]]</f>
        <v>3994</v>
      </c>
      <c r="D2">
        <v>515</v>
      </c>
      <c r="E2">
        <v>607</v>
      </c>
      <c r="F2">
        <v>1487</v>
      </c>
      <c r="G2">
        <v>2507</v>
      </c>
      <c r="H2">
        <v>1690</v>
      </c>
      <c r="I2" t="s">
        <v>962</v>
      </c>
      <c r="J2" t="s">
        <v>963</v>
      </c>
    </row>
    <row r="3" spans="1:10" x14ac:dyDescent="0.25">
      <c r="A3" t="s">
        <v>7</v>
      </c>
      <c r="B3" t="s">
        <v>2</v>
      </c>
      <c r="C3">
        <f>oe_adultes_202308[[#This Row],[Femmes]]+oe_adultes_202308[[#This Row],[Hommes]]</f>
        <v>208</v>
      </c>
      <c r="D3">
        <v>70</v>
      </c>
      <c r="E3">
        <v>46</v>
      </c>
      <c r="F3">
        <v>106</v>
      </c>
      <c r="G3">
        <v>102</v>
      </c>
      <c r="H3">
        <v>41</v>
      </c>
      <c r="I3" t="s">
        <v>964</v>
      </c>
      <c r="J3" t="s">
        <v>965</v>
      </c>
    </row>
    <row r="4" spans="1:10" x14ac:dyDescent="0.25">
      <c r="A4" t="s">
        <v>7</v>
      </c>
      <c r="B4" t="s">
        <v>3</v>
      </c>
      <c r="C4">
        <f>oe_adultes_202308[[#This Row],[Femmes]]+oe_adultes_202308[[#This Row],[Hommes]]</f>
        <v>585</v>
      </c>
      <c r="D4">
        <v>196</v>
      </c>
      <c r="E4">
        <v>93</v>
      </c>
      <c r="F4">
        <v>517</v>
      </c>
      <c r="G4">
        <v>68</v>
      </c>
      <c r="H4">
        <v>89</v>
      </c>
      <c r="I4" t="s">
        <v>966</v>
      </c>
      <c r="J4" t="s">
        <v>967</v>
      </c>
    </row>
    <row r="5" spans="1:10" x14ac:dyDescent="0.25">
      <c r="A5" t="s">
        <v>7</v>
      </c>
      <c r="B5" t="s">
        <v>4</v>
      </c>
      <c r="C5">
        <f>oe_adultes_202308[[#This Row],[Femmes]]+oe_adultes_202308[[#This Row],[Hommes]]</f>
        <v>712</v>
      </c>
      <c r="D5">
        <v>466</v>
      </c>
      <c r="E5">
        <v>114</v>
      </c>
      <c r="F5">
        <v>357</v>
      </c>
      <c r="G5">
        <v>355</v>
      </c>
      <c r="H5">
        <v>42</v>
      </c>
      <c r="I5" t="s">
        <v>968</v>
      </c>
      <c r="J5" t="s">
        <v>969</v>
      </c>
    </row>
    <row r="6" spans="1:10" x14ac:dyDescent="0.25">
      <c r="A6" t="s">
        <v>7</v>
      </c>
      <c r="B6" t="s">
        <v>118</v>
      </c>
      <c r="C6">
        <f>oe_adultes_202308[[#This Row],[Femmes]]+oe_adultes_202308[[#This Row],[Hommes]]</f>
        <v>17</v>
      </c>
      <c r="D6">
        <v>11</v>
      </c>
      <c r="E6">
        <v>2</v>
      </c>
      <c r="F6">
        <v>11</v>
      </c>
      <c r="G6">
        <v>6</v>
      </c>
      <c r="H6">
        <v>1</v>
      </c>
      <c r="I6" t="s">
        <v>970</v>
      </c>
      <c r="J6" t="s">
        <v>236</v>
      </c>
    </row>
    <row r="7" spans="1:10" x14ac:dyDescent="0.25">
      <c r="A7" t="s">
        <v>53</v>
      </c>
      <c r="B7" t="s">
        <v>49</v>
      </c>
      <c r="C7">
        <f>oe_adultes_202308[[#This Row],[Femmes]]+oe_adultes_202308[[#This Row],[Hommes]]</f>
        <v>3038</v>
      </c>
      <c r="D7">
        <v>546</v>
      </c>
      <c r="E7">
        <v>481</v>
      </c>
      <c r="F7">
        <v>0</v>
      </c>
      <c r="G7">
        <v>3038</v>
      </c>
      <c r="H7">
        <v>996</v>
      </c>
      <c r="I7" t="s">
        <v>971</v>
      </c>
      <c r="J7" t="s">
        <v>972</v>
      </c>
    </row>
    <row r="8" spans="1:10" x14ac:dyDescent="0.25">
      <c r="A8" t="s">
        <v>53</v>
      </c>
      <c r="B8" t="s">
        <v>48</v>
      </c>
      <c r="C8">
        <f>oe_adultes_202308[[#This Row],[Femmes]]+oe_adultes_202308[[#This Row],[Hommes]]</f>
        <v>2478</v>
      </c>
      <c r="D8">
        <v>712</v>
      </c>
      <c r="E8">
        <v>381</v>
      </c>
      <c r="F8">
        <v>2478</v>
      </c>
      <c r="G8">
        <v>0</v>
      </c>
      <c r="H8">
        <v>867</v>
      </c>
      <c r="I8" t="s">
        <v>973</v>
      </c>
      <c r="J8" t="s">
        <v>974</v>
      </c>
    </row>
    <row r="9" spans="1:10" x14ac:dyDescent="0.25">
      <c r="A9" t="s">
        <v>54</v>
      </c>
      <c r="B9" t="s">
        <v>55</v>
      </c>
      <c r="C9">
        <f>oe_adultes_202308[[#This Row],[Femmes]]+oe_adultes_202308[[#This Row],[Hommes]]</f>
        <v>822</v>
      </c>
      <c r="D9">
        <v>124</v>
      </c>
      <c r="E9">
        <v>65</v>
      </c>
      <c r="F9">
        <v>391</v>
      </c>
      <c r="G9">
        <v>431</v>
      </c>
      <c r="H9">
        <v>822</v>
      </c>
      <c r="I9" t="s">
        <v>975</v>
      </c>
      <c r="J9" t="s">
        <v>976</v>
      </c>
    </row>
    <row r="10" spans="1:10" x14ac:dyDescent="0.25">
      <c r="A10" t="s">
        <v>54</v>
      </c>
      <c r="B10" t="s">
        <v>56</v>
      </c>
      <c r="C10">
        <f>oe_adultes_202308[[#This Row],[Femmes]]+oe_adultes_202308[[#This Row],[Hommes]]</f>
        <v>1041</v>
      </c>
      <c r="D10">
        <v>183</v>
      </c>
      <c r="E10">
        <v>82</v>
      </c>
      <c r="F10">
        <v>476</v>
      </c>
      <c r="G10">
        <v>565</v>
      </c>
      <c r="H10">
        <v>1041</v>
      </c>
      <c r="I10" t="s">
        <v>977</v>
      </c>
      <c r="J10" t="s">
        <v>978</v>
      </c>
    </row>
    <row r="11" spans="1:10" x14ac:dyDescent="0.25">
      <c r="A11" t="s">
        <v>54</v>
      </c>
      <c r="B11" t="s">
        <v>57</v>
      </c>
      <c r="C11">
        <f>oe_adultes_202308[[#This Row],[Femmes]]+oe_adultes_202308[[#This Row],[Hommes]]</f>
        <v>926</v>
      </c>
      <c r="D11">
        <v>155</v>
      </c>
      <c r="E11">
        <v>116</v>
      </c>
      <c r="F11">
        <v>399</v>
      </c>
      <c r="G11">
        <v>527</v>
      </c>
      <c r="H11">
        <v>0</v>
      </c>
      <c r="I11" t="s">
        <v>979</v>
      </c>
      <c r="J11" t="s">
        <v>980</v>
      </c>
    </row>
    <row r="12" spans="1:10" x14ac:dyDescent="0.25">
      <c r="A12" t="s">
        <v>54</v>
      </c>
      <c r="B12" t="s">
        <v>58</v>
      </c>
      <c r="C12">
        <f>oe_adultes_202308[[#This Row],[Femmes]]+oe_adultes_202308[[#This Row],[Hommes]]</f>
        <v>758</v>
      </c>
      <c r="D12">
        <v>173</v>
      </c>
      <c r="E12">
        <v>122</v>
      </c>
      <c r="F12">
        <v>347</v>
      </c>
      <c r="G12">
        <v>411</v>
      </c>
      <c r="H12">
        <v>0</v>
      </c>
      <c r="I12" t="s">
        <v>981</v>
      </c>
      <c r="J12" t="s">
        <v>982</v>
      </c>
    </row>
    <row r="13" spans="1:10" x14ac:dyDescent="0.25">
      <c r="A13" t="s">
        <v>54</v>
      </c>
      <c r="B13" t="s">
        <v>59</v>
      </c>
      <c r="C13">
        <f>oe_adultes_202308[[#This Row],[Femmes]]+oe_adultes_202308[[#This Row],[Hommes]]</f>
        <v>619</v>
      </c>
      <c r="D13">
        <v>190</v>
      </c>
      <c r="E13">
        <v>128</v>
      </c>
      <c r="F13">
        <v>300</v>
      </c>
      <c r="G13">
        <v>319</v>
      </c>
      <c r="H13">
        <v>0</v>
      </c>
      <c r="I13" t="s">
        <v>983</v>
      </c>
      <c r="J13" t="s">
        <v>984</v>
      </c>
    </row>
    <row r="14" spans="1:10" x14ac:dyDescent="0.25">
      <c r="A14" t="s">
        <v>54</v>
      </c>
      <c r="B14" t="s">
        <v>60</v>
      </c>
      <c r="C14">
        <f>oe_adultes_202308[[#This Row],[Femmes]]+oe_adultes_202308[[#This Row],[Hommes]]</f>
        <v>487</v>
      </c>
      <c r="D14">
        <v>162</v>
      </c>
      <c r="E14">
        <v>123</v>
      </c>
      <c r="F14">
        <v>224</v>
      </c>
      <c r="G14">
        <v>263</v>
      </c>
      <c r="H14">
        <v>0</v>
      </c>
      <c r="I14" t="s">
        <v>985</v>
      </c>
      <c r="J14" t="s">
        <v>986</v>
      </c>
    </row>
    <row r="15" spans="1:10" x14ac:dyDescent="0.25">
      <c r="A15" t="s">
        <v>54</v>
      </c>
      <c r="B15" t="s">
        <v>61</v>
      </c>
      <c r="C15">
        <f>oe_adultes_202308[[#This Row],[Femmes]]+oe_adultes_202308[[#This Row],[Hommes]]</f>
        <v>367</v>
      </c>
      <c r="D15">
        <v>122</v>
      </c>
      <c r="E15">
        <v>92</v>
      </c>
      <c r="F15">
        <v>142</v>
      </c>
      <c r="G15">
        <v>225</v>
      </c>
      <c r="H15">
        <v>0</v>
      </c>
      <c r="I15" t="s">
        <v>987</v>
      </c>
      <c r="J15" t="s">
        <v>988</v>
      </c>
    </row>
    <row r="16" spans="1:10" x14ac:dyDescent="0.25">
      <c r="A16" t="s">
        <v>54</v>
      </c>
      <c r="B16" t="s">
        <v>62</v>
      </c>
      <c r="C16">
        <f>oe_adultes_202308[[#This Row],[Femmes]]+oe_adultes_202308[[#This Row],[Hommes]]</f>
        <v>210</v>
      </c>
      <c r="D16">
        <v>71</v>
      </c>
      <c r="E16">
        <v>45</v>
      </c>
      <c r="F16">
        <v>100</v>
      </c>
      <c r="G16">
        <v>110</v>
      </c>
      <c r="H16">
        <v>0</v>
      </c>
      <c r="I16" t="s">
        <v>989</v>
      </c>
      <c r="J16" t="s">
        <v>990</v>
      </c>
    </row>
    <row r="17" spans="1:10" x14ac:dyDescent="0.25">
      <c r="A17" t="s">
        <v>54</v>
      </c>
      <c r="B17" t="s">
        <v>63</v>
      </c>
      <c r="C17">
        <f>oe_adultes_202308[[#This Row],[Femmes]]+oe_adultes_202308[[#This Row],[Hommes]]</f>
        <v>286</v>
      </c>
      <c r="D17">
        <v>78</v>
      </c>
      <c r="E17">
        <v>89</v>
      </c>
      <c r="F17">
        <v>99</v>
      </c>
      <c r="G17">
        <v>187</v>
      </c>
      <c r="H17">
        <v>0</v>
      </c>
      <c r="I17" t="s">
        <v>991</v>
      </c>
      <c r="J17" t="s">
        <v>992</v>
      </c>
    </row>
    <row r="18" spans="1:10" x14ac:dyDescent="0.25">
      <c r="A18" t="s">
        <v>54</v>
      </c>
      <c r="B18" t="s">
        <v>64</v>
      </c>
      <c r="C18">
        <f>oe_adultes_202308[[#This Row],[Femmes]]+oe_adultes_202308[[#This Row],[Hommes]]</f>
        <v>3668</v>
      </c>
      <c r="D18">
        <v>666</v>
      </c>
      <c r="E18">
        <v>409</v>
      </c>
      <c r="F18">
        <v>1669</v>
      </c>
      <c r="G18">
        <v>1999</v>
      </c>
      <c r="H18">
        <v>1863</v>
      </c>
      <c r="I18" t="s">
        <v>993</v>
      </c>
      <c r="J18" t="s">
        <v>994</v>
      </c>
    </row>
    <row r="19" spans="1:10" x14ac:dyDescent="0.25">
      <c r="A19" t="s">
        <v>54</v>
      </c>
      <c r="B19" t="s">
        <v>65</v>
      </c>
      <c r="C19">
        <f>oe_adultes_202308[[#This Row],[Femmes]]+oe_adultes_202308[[#This Row],[Hommes]]</f>
        <v>1848</v>
      </c>
      <c r="D19">
        <v>592</v>
      </c>
      <c r="E19">
        <v>453</v>
      </c>
      <c r="F19">
        <v>809</v>
      </c>
      <c r="G19">
        <v>1039</v>
      </c>
      <c r="H19">
        <v>0</v>
      </c>
      <c r="I19" t="s">
        <v>995</v>
      </c>
      <c r="J19" t="s">
        <v>996</v>
      </c>
    </row>
    <row r="20" spans="1:10" x14ac:dyDescent="0.25">
      <c r="A20" t="s">
        <v>66</v>
      </c>
      <c r="B20" t="s">
        <v>67</v>
      </c>
      <c r="C20">
        <f>oe_adultes_202308[[#This Row],[Femmes]]+oe_adultes_202308[[#This Row],[Hommes]]</f>
        <v>471</v>
      </c>
      <c r="D20">
        <v>249</v>
      </c>
      <c r="E20">
        <v>47</v>
      </c>
      <c r="F20">
        <v>223</v>
      </c>
      <c r="G20">
        <v>248</v>
      </c>
      <c r="H20">
        <v>182</v>
      </c>
      <c r="I20" t="s">
        <v>997</v>
      </c>
      <c r="J20" t="s">
        <v>998</v>
      </c>
    </row>
    <row r="21" spans="1:10" x14ac:dyDescent="0.25">
      <c r="A21" t="s">
        <v>66</v>
      </c>
      <c r="B21" t="s">
        <v>68</v>
      </c>
      <c r="C21">
        <f>oe_adultes_202308[[#This Row],[Femmes]]+oe_adultes_202308[[#This Row],[Hommes]]</f>
        <v>1673</v>
      </c>
      <c r="D21">
        <v>122</v>
      </c>
      <c r="E21">
        <v>163</v>
      </c>
      <c r="F21">
        <v>652</v>
      </c>
      <c r="G21">
        <v>1021</v>
      </c>
      <c r="H21">
        <v>892</v>
      </c>
      <c r="I21" t="s">
        <v>999</v>
      </c>
      <c r="J21" t="s">
        <v>1000</v>
      </c>
    </row>
    <row r="22" spans="1:10" x14ac:dyDescent="0.25">
      <c r="A22" t="s">
        <v>66</v>
      </c>
      <c r="B22" t="s">
        <v>69</v>
      </c>
      <c r="C22">
        <f>oe_adultes_202308[[#This Row],[Femmes]]+oe_adultes_202308[[#This Row],[Hommes]]</f>
        <v>1116</v>
      </c>
      <c r="D22">
        <v>146</v>
      </c>
      <c r="E22">
        <v>160</v>
      </c>
      <c r="F22">
        <v>500</v>
      </c>
      <c r="G22">
        <v>616</v>
      </c>
      <c r="H22">
        <v>257</v>
      </c>
      <c r="I22" t="s">
        <v>1001</v>
      </c>
      <c r="J22" t="s">
        <v>1002</v>
      </c>
    </row>
    <row r="23" spans="1:10" x14ac:dyDescent="0.25">
      <c r="A23" t="s">
        <v>66</v>
      </c>
      <c r="B23" t="s">
        <v>70</v>
      </c>
      <c r="C23">
        <f>oe_adultes_202308[[#This Row],[Femmes]]+oe_adultes_202308[[#This Row],[Hommes]]</f>
        <v>447</v>
      </c>
      <c r="D23">
        <v>42</v>
      </c>
      <c r="E23">
        <v>114</v>
      </c>
      <c r="F23">
        <v>207</v>
      </c>
      <c r="G23">
        <v>240</v>
      </c>
      <c r="H23">
        <v>43</v>
      </c>
      <c r="I23" t="s">
        <v>1003</v>
      </c>
      <c r="J23" t="s">
        <v>1004</v>
      </c>
    </row>
    <row r="24" spans="1:10" x14ac:dyDescent="0.25">
      <c r="A24" t="s">
        <v>66</v>
      </c>
      <c r="B24" t="s">
        <v>71</v>
      </c>
      <c r="C24">
        <f>oe_adultes_202308[[#This Row],[Femmes]]+oe_adultes_202308[[#This Row],[Hommes]]</f>
        <v>542</v>
      </c>
      <c r="D24">
        <v>144</v>
      </c>
      <c r="E24">
        <v>209</v>
      </c>
      <c r="F24">
        <v>272</v>
      </c>
      <c r="G24">
        <v>270</v>
      </c>
      <c r="H24">
        <v>17</v>
      </c>
      <c r="I24" t="s">
        <v>1005</v>
      </c>
      <c r="J24" t="s">
        <v>1006</v>
      </c>
    </row>
    <row r="25" spans="1:10" x14ac:dyDescent="0.25">
      <c r="A25" t="s">
        <v>66</v>
      </c>
      <c r="B25" t="s">
        <v>72</v>
      </c>
      <c r="C25">
        <f>oe_adultes_202308[[#This Row],[Femmes]]+oe_adultes_202308[[#This Row],[Hommes]]</f>
        <v>1267</v>
      </c>
      <c r="D25">
        <v>555</v>
      </c>
      <c r="E25">
        <v>169</v>
      </c>
      <c r="F25">
        <v>624</v>
      </c>
      <c r="G25">
        <v>643</v>
      </c>
      <c r="H25">
        <v>472</v>
      </c>
      <c r="I25" t="s">
        <v>1007</v>
      </c>
      <c r="J25" t="s">
        <v>1008</v>
      </c>
    </row>
    <row r="26" spans="1:10" x14ac:dyDescent="0.25">
      <c r="A26" t="s">
        <v>73</v>
      </c>
      <c r="B26" t="s">
        <v>74</v>
      </c>
      <c r="C26">
        <f>oe_adultes_202308[[#This Row],[Femmes]]+oe_adultes_202308[[#This Row],[Hommes]]</f>
        <v>2332</v>
      </c>
      <c r="D26">
        <v>432</v>
      </c>
      <c r="E26">
        <v>241</v>
      </c>
      <c r="F26">
        <v>981</v>
      </c>
      <c r="G26">
        <v>1351</v>
      </c>
      <c r="H26">
        <v>1122</v>
      </c>
      <c r="I26" t="s">
        <v>1009</v>
      </c>
      <c r="J26" t="s">
        <v>1010</v>
      </c>
    </row>
    <row r="27" spans="1:10" x14ac:dyDescent="0.25">
      <c r="A27" t="s">
        <v>73</v>
      </c>
      <c r="B27" t="s">
        <v>75</v>
      </c>
      <c r="C27">
        <f>oe_adultes_202308[[#This Row],[Femmes]]+oe_adultes_202308[[#This Row],[Hommes]]</f>
        <v>891</v>
      </c>
      <c r="D27">
        <v>84</v>
      </c>
      <c r="E27">
        <v>122</v>
      </c>
      <c r="F27">
        <v>391</v>
      </c>
      <c r="G27">
        <v>500</v>
      </c>
      <c r="H27">
        <v>218</v>
      </c>
      <c r="I27" t="s">
        <v>1011</v>
      </c>
      <c r="J27" t="s">
        <v>1012</v>
      </c>
    </row>
    <row r="28" spans="1:10" x14ac:dyDescent="0.25">
      <c r="A28" t="s">
        <v>73</v>
      </c>
      <c r="B28" t="s">
        <v>76</v>
      </c>
      <c r="C28">
        <f>oe_adultes_202308[[#This Row],[Femmes]]+oe_adultes_202308[[#This Row],[Hommes]]</f>
        <v>157</v>
      </c>
      <c r="D28">
        <v>7</v>
      </c>
      <c r="E28">
        <v>25</v>
      </c>
      <c r="F28">
        <v>58</v>
      </c>
      <c r="G28">
        <v>99</v>
      </c>
      <c r="H28">
        <v>18</v>
      </c>
      <c r="I28" t="s">
        <v>1013</v>
      </c>
      <c r="J28" t="s">
        <v>1014</v>
      </c>
    </row>
    <row r="29" spans="1:10" x14ac:dyDescent="0.25">
      <c r="A29" t="s">
        <v>73</v>
      </c>
      <c r="B29" t="s">
        <v>77</v>
      </c>
      <c r="C29">
        <f>oe_adultes_202308[[#This Row],[Femmes]]+oe_adultes_202308[[#This Row],[Hommes]]</f>
        <v>3</v>
      </c>
      <c r="D29">
        <v>0</v>
      </c>
      <c r="E29">
        <v>0</v>
      </c>
      <c r="F29">
        <v>1</v>
      </c>
      <c r="G29">
        <v>2</v>
      </c>
      <c r="H29">
        <v>0</v>
      </c>
      <c r="I29" t="s">
        <v>1015</v>
      </c>
      <c r="J29" t="s">
        <v>1016</v>
      </c>
    </row>
    <row r="30" spans="1:10" x14ac:dyDescent="0.25">
      <c r="A30" t="s">
        <v>73</v>
      </c>
      <c r="B30" t="s">
        <v>78</v>
      </c>
      <c r="C30">
        <f>oe_adultes_202308[[#This Row],[Femmes]]+oe_adultes_202308[[#This Row],[Hommes]]</f>
        <v>91</v>
      </c>
      <c r="D30">
        <v>6</v>
      </c>
      <c r="E30">
        <v>28</v>
      </c>
      <c r="F30">
        <v>36</v>
      </c>
      <c r="G30">
        <v>55</v>
      </c>
      <c r="H30">
        <v>1</v>
      </c>
      <c r="I30" t="s">
        <v>1017</v>
      </c>
      <c r="J30" t="s">
        <v>1018</v>
      </c>
    </row>
    <row r="31" spans="1:10" x14ac:dyDescent="0.25">
      <c r="A31" t="s">
        <v>73</v>
      </c>
      <c r="B31" t="s">
        <v>79</v>
      </c>
      <c r="C31">
        <f>oe_adultes_202308[[#This Row],[Femmes]]+oe_adultes_202308[[#This Row],[Hommes]]</f>
        <v>67</v>
      </c>
      <c r="D31">
        <v>4</v>
      </c>
      <c r="E31">
        <v>17</v>
      </c>
      <c r="F31">
        <v>32</v>
      </c>
      <c r="G31">
        <v>35</v>
      </c>
      <c r="H31">
        <v>5</v>
      </c>
      <c r="I31" t="s">
        <v>1019</v>
      </c>
      <c r="J31" t="s">
        <v>1020</v>
      </c>
    </row>
    <row r="32" spans="1:10" x14ac:dyDescent="0.25">
      <c r="A32" t="s">
        <v>73</v>
      </c>
      <c r="B32" t="s">
        <v>80</v>
      </c>
      <c r="C32">
        <f>oe_adultes_202308[[#This Row],[Femmes]]+oe_adultes_202308[[#This Row],[Hommes]]</f>
        <v>94</v>
      </c>
      <c r="D32">
        <v>7</v>
      </c>
      <c r="E32">
        <v>25</v>
      </c>
      <c r="F32">
        <v>50</v>
      </c>
      <c r="G32">
        <v>44</v>
      </c>
      <c r="H32">
        <v>5</v>
      </c>
      <c r="I32" t="s">
        <v>1021</v>
      </c>
      <c r="J32" t="s">
        <v>1022</v>
      </c>
    </row>
    <row r="33" spans="1:10" x14ac:dyDescent="0.25">
      <c r="A33" t="s">
        <v>73</v>
      </c>
      <c r="B33" t="s">
        <v>81</v>
      </c>
      <c r="C33">
        <f>oe_adultes_202308[[#This Row],[Femmes]]+oe_adultes_202308[[#This Row],[Hommes]]</f>
        <v>43</v>
      </c>
      <c r="D33">
        <v>5</v>
      </c>
      <c r="E33">
        <v>12</v>
      </c>
      <c r="F33">
        <v>23</v>
      </c>
      <c r="G33">
        <v>20</v>
      </c>
      <c r="H33">
        <v>1</v>
      </c>
      <c r="I33" t="s">
        <v>1023</v>
      </c>
      <c r="J33" t="s">
        <v>1024</v>
      </c>
    </row>
    <row r="34" spans="1:10" x14ac:dyDescent="0.25">
      <c r="A34" t="s">
        <v>73</v>
      </c>
      <c r="B34" t="s">
        <v>82</v>
      </c>
      <c r="C34">
        <f>oe_adultes_202308[[#This Row],[Femmes]]+oe_adultes_202308[[#This Row],[Hommes]]</f>
        <v>220</v>
      </c>
      <c r="D34">
        <v>53</v>
      </c>
      <c r="E34">
        <v>82</v>
      </c>
      <c r="F34">
        <v>116</v>
      </c>
      <c r="G34">
        <v>104</v>
      </c>
      <c r="H34">
        <v>11</v>
      </c>
      <c r="I34" t="s">
        <v>1025</v>
      </c>
      <c r="J34" t="s">
        <v>1026</v>
      </c>
    </row>
    <row r="35" spans="1:10" x14ac:dyDescent="0.25">
      <c r="A35" t="s">
        <v>73</v>
      </c>
      <c r="B35" t="s">
        <v>83</v>
      </c>
      <c r="C35">
        <f>oe_adultes_202308[[#This Row],[Femmes]]+oe_adultes_202308[[#This Row],[Hommes]]</f>
        <v>87</v>
      </c>
      <c r="D35">
        <v>29</v>
      </c>
      <c r="E35">
        <v>39</v>
      </c>
      <c r="F35">
        <v>44</v>
      </c>
      <c r="G35">
        <v>43</v>
      </c>
      <c r="H35">
        <v>1</v>
      </c>
      <c r="I35" t="s">
        <v>1027</v>
      </c>
      <c r="J35" t="s">
        <v>1028</v>
      </c>
    </row>
    <row r="36" spans="1:10" x14ac:dyDescent="0.25">
      <c r="A36" t="s">
        <v>73</v>
      </c>
      <c r="B36" t="s">
        <v>84</v>
      </c>
      <c r="C36">
        <f>oe_adultes_202308[[#This Row],[Femmes]]+oe_adultes_202308[[#This Row],[Hommes]]</f>
        <v>1531</v>
      </c>
      <c r="D36">
        <v>631</v>
      </c>
      <c r="E36">
        <v>271</v>
      </c>
      <c r="F36">
        <v>746</v>
      </c>
      <c r="G36">
        <v>785</v>
      </c>
      <c r="H36">
        <v>481</v>
      </c>
      <c r="I36" t="s">
        <v>1029</v>
      </c>
      <c r="J36" t="s">
        <v>1030</v>
      </c>
    </row>
    <row r="37" spans="1:10" x14ac:dyDescent="0.25">
      <c r="A37" t="s">
        <v>85</v>
      </c>
      <c r="B37" t="s">
        <v>86</v>
      </c>
      <c r="C37">
        <f>oe_adultes_202308[[#This Row],[Femmes]]+oe_adultes_202308[[#This Row],[Hommes]]</f>
        <v>413</v>
      </c>
      <c r="D37">
        <v>81</v>
      </c>
      <c r="E37">
        <v>72</v>
      </c>
      <c r="F37">
        <v>204</v>
      </c>
      <c r="G37">
        <v>209</v>
      </c>
      <c r="H37">
        <v>123</v>
      </c>
      <c r="I37" t="s">
        <v>1031</v>
      </c>
      <c r="J37" t="s">
        <v>87</v>
      </c>
    </row>
    <row r="38" spans="1:10" x14ac:dyDescent="0.25">
      <c r="A38" t="s">
        <v>85</v>
      </c>
      <c r="B38" t="s">
        <v>191</v>
      </c>
      <c r="C38">
        <f>oe_adultes_202308[[#This Row],[Femmes]]+oe_adultes_202308[[#This Row],[Hommes]]</f>
        <v>1035</v>
      </c>
      <c r="D38">
        <v>226</v>
      </c>
      <c r="E38">
        <v>169</v>
      </c>
      <c r="F38">
        <v>469</v>
      </c>
      <c r="G38">
        <v>566</v>
      </c>
      <c r="H38">
        <v>365</v>
      </c>
      <c r="I38" t="s">
        <v>1032</v>
      </c>
      <c r="J38" t="s">
        <v>1033</v>
      </c>
    </row>
    <row r="39" spans="1:10" x14ac:dyDescent="0.25">
      <c r="A39" t="s">
        <v>85</v>
      </c>
      <c r="B39" t="s">
        <v>194</v>
      </c>
      <c r="C39">
        <f>oe_adultes_202308[[#This Row],[Femmes]]+oe_adultes_202308[[#This Row],[Hommes]]</f>
        <v>1274</v>
      </c>
      <c r="D39">
        <v>307</v>
      </c>
      <c r="E39">
        <v>179</v>
      </c>
      <c r="F39">
        <v>598</v>
      </c>
      <c r="G39">
        <v>676</v>
      </c>
      <c r="H39">
        <v>433</v>
      </c>
      <c r="I39" t="s">
        <v>1034</v>
      </c>
      <c r="J39" t="s">
        <v>1035</v>
      </c>
    </row>
    <row r="40" spans="1:10" x14ac:dyDescent="0.25">
      <c r="A40" t="s">
        <v>85</v>
      </c>
      <c r="B40" t="s">
        <v>197</v>
      </c>
      <c r="C40">
        <f>oe_adultes_202308[[#This Row],[Femmes]]+oe_adultes_202308[[#This Row],[Hommes]]</f>
        <v>1184</v>
      </c>
      <c r="D40">
        <v>338</v>
      </c>
      <c r="E40">
        <v>152</v>
      </c>
      <c r="F40">
        <v>522</v>
      </c>
      <c r="G40">
        <v>662</v>
      </c>
      <c r="H40">
        <v>419</v>
      </c>
      <c r="I40" t="s">
        <v>1036</v>
      </c>
      <c r="J40" t="s">
        <v>1037</v>
      </c>
    </row>
    <row r="41" spans="1:10" x14ac:dyDescent="0.25">
      <c r="A41" t="s">
        <v>85</v>
      </c>
      <c r="B41" t="s">
        <v>200</v>
      </c>
      <c r="C41">
        <f>oe_adultes_202308[[#This Row],[Femmes]]+oe_adultes_202308[[#This Row],[Hommes]]</f>
        <v>839</v>
      </c>
      <c r="D41">
        <v>212</v>
      </c>
      <c r="E41">
        <v>148</v>
      </c>
      <c r="F41">
        <v>386</v>
      </c>
      <c r="G41">
        <v>453</v>
      </c>
      <c r="H41">
        <v>285</v>
      </c>
      <c r="I41" t="s">
        <v>1038</v>
      </c>
      <c r="J41" t="s">
        <v>1039</v>
      </c>
    </row>
    <row r="42" spans="1:10" x14ac:dyDescent="0.25">
      <c r="A42" t="s">
        <v>85</v>
      </c>
      <c r="B42" t="s">
        <v>203</v>
      </c>
      <c r="C42">
        <f>oe_adultes_202308[[#This Row],[Femmes]]+oe_adultes_202308[[#This Row],[Hommes]]</f>
        <v>771</v>
      </c>
      <c r="D42">
        <v>94</v>
      </c>
      <c r="E42">
        <v>142</v>
      </c>
      <c r="F42">
        <v>299</v>
      </c>
      <c r="G42">
        <v>472</v>
      </c>
      <c r="H42">
        <v>238</v>
      </c>
      <c r="I42" t="s">
        <v>1040</v>
      </c>
      <c r="J42" t="s">
        <v>1041</v>
      </c>
    </row>
    <row r="43" spans="1:10" x14ac:dyDescent="0.25">
      <c r="A43" t="s">
        <v>206</v>
      </c>
      <c r="B43" t="s">
        <v>207</v>
      </c>
      <c r="C43">
        <f>oe_adultes_202308[[#This Row],[Femmes]]+oe_adultes_202308[[#This Row],[Hommes]]</f>
        <v>5274</v>
      </c>
      <c r="D43">
        <v>1173</v>
      </c>
      <c r="E43">
        <v>789</v>
      </c>
      <c r="F43">
        <v>2339</v>
      </c>
      <c r="G43">
        <v>2935</v>
      </c>
      <c r="H43">
        <v>1837</v>
      </c>
      <c r="I43" t="s">
        <v>1042</v>
      </c>
      <c r="J43" t="s">
        <v>1043</v>
      </c>
    </row>
    <row r="44" spans="1:10" x14ac:dyDescent="0.25">
      <c r="A44" t="s">
        <v>206</v>
      </c>
      <c r="B44" t="s">
        <v>210</v>
      </c>
      <c r="C44">
        <f>oe_adultes_202308[[#This Row],[Femmes]]+oe_adultes_202308[[#This Row],[Hommes]]</f>
        <v>242</v>
      </c>
      <c r="D44">
        <v>85</v>
      </c>
      <c r="E44">
        <v>73</v>
      </c>
      <c r="F44">
        <v>139</v>
      </c>
      <c r="G44">
        <v>103</v>
      </c>
      <c r="H44">
        <v>26</v>
      </c>
      <c r="I44" t="s">
        <v>1044</v>
      </c>
      <c r="J44" t="s">
        <v>1045</v>
      </c>
    </row>
    <row r="45" spans="1:10" x14ac:dyDescent="0.25">
      <c r="A45" t="s">
        <v>8</v>
      </c>
      <c r="B45" t="s">
        <v>9</v>
      </c>
      <c r="C45">
        <f>oe_adultes_202308[[#This Row],[Femmes]]+oe_adultes_202308[[#This Row],[Hommes]]</f>
        <v>101</v>
      </c>
      <c r="D45">
        <v>32</v>
      </c>
      <c r="E45">
        <v>2</v>
      </c>
      <c r="F45">
        <v>52</v>
      </c>
      <c r="G45">
        <v>49</v>
      </c>
      <c r="H45">
        <v>44</v>
      </c>
      <c r="I45" t="s">
        <v>1046</v>
      </c>
      <c r="J45" t="s">
        <v>1047</v>
      </c>
    </row>
    <row r="46" spans="1:10" x14ac:dyDescent="0.25">
      <c r="A46" t="s">
        <v>8</v>
      </c>
      <c r="B46" t="s">
        <v>10</v>
      </c>
      <c r="C46">
        <f>oe_adultes_202308[[#This Row],[Femmes]]+oe_adultes_202308[[#This Row],[Hommes]]</f>
        <v>127</v>
      </c>
      <c r="D46">
        <v>2</v>
      </c>
      <c r="E46">
        <v>1</v>
      </c>
      <c r="F46">
        <v>58</v>
      </c>
      <c r="G46">
        <v>69</v>
      </c>
      <c r="H46">
        <v>63</v>
      </c>
      <c r="I46" t="s">
        <v>1048</v>
      </c>
      <c r="J46" t="s">
        <v>1049</v>
      </c>
    </row>
    <row r="47" spans="1:10" x14ac:dyDescent="0.25">
      <c r="A47" t="s">
        <v>8</v>
      </c>
      <c r="B47" t="s">
        <v>11</v>
      </c>
      <c r="C47">
        <f>oe_adultes_202308[[#This Row],[Femmes]]+oe_adultes_202308[[#This Row],[Hommes]]</f>
        <v>557</v>
      </c>
      <c r="D47">
        <v>216</v>
      </c>
      <c r="E47">
        <v>42</v>
      </c>
      <c r="F47">
        <v>262</v>
      </c>
      <c r="G47">
        <v>295</v>
      </c>
      <c r="H47">
        <v>177</v>
      </c>
      <c r="I47" t="s">
        <v>1050</v>
      </c>
      <c r="J47" t="s">
        <v>1051</v>
      </c>
    </row>
    <row r="48" spans="1:10" x14ac:dyDescent="0.25">
      <c r="A48" t="s">
        <v>8</v>
      </c>
      <c r="B48" t="s">
        <v>12</v>
      </c>
      <c r="C48">
        <f>oe_adultes_202308[[#This Row],[Femmes]]+oe_adultes_202308[[#This Row],[Hommes]]</f>
        <v>252</v>
      </c>
      <c r="D48">
        <v>50</v>
      </c>
      <c r="E48">
        <v>7</v>
      </c>
      <c r="F48">
        <v>125</v>
      </c>
      <c r="G48">
        <v>127</v>
      </c>
      <c r="H48">
        <v>124</v>
      </c>
      <c r="I48" t="s">
        <v>1052</v>
      </c>
      <c r="J48" t="s">
        <v>1053</v>
      </c>
    </row>
    <row r="49" spans="1:10" x14ac:dyDescent="0.25">
      <c r="A49" t="s">
        <v>8</v>
      </c>
      <c r="B49" t="s">
        <v>13</v>
      </c>
      <c r="C49">
        <f>oe_adultes_202308[[#This Row],[Femmes]]+oe_adultes_202308[[#This Row],[Hommes]]</f>
        <v>393</v>
      </c>
      <c r="D49">
        <v>143</v>
      </c>
      <c r="E49">
        <v>26</v>
      </c>
      <c r="F49">
        <v>192</v>
      </c>
      <c r="G49">
        <v>201</v>
      </c>
      <c r="H49">
        <v>172</v>
      </c>
      <c r="I49" t="s">
        <v>1054</v>
      </c>
      <c r="J49" t="s">
        <v>1055</v>
      </c>
    </row>
    <row r="50" spans="1:10" x14ac:dyDescent="0.25">
      <c r="A50" t="s">
        <v>8</v>
      </c>
      <c r="B50" t="s">
        <v>14</v>
      </c>
      <c r="C50">
        <f>oe_adultes_202308[[#This Row],[Femmes]]+oe_adultes_202308[[#This Row],[Hommes]]</f>
        <v>1573</v>
      </c>
      <c r="D50">
        <v>308</v>
      </c>
      <c r="E50">
        <v>537</v>
      </c>
      <c r="F50">
        <v>679</v>
      </c>
      <c r="G50">
        <v>894</v>
      </c>
      <c r="H50">
        <v>411</v>
      </c>
      <c r="I50" t="s">
        <v>1056</v>
      </c>
      <c r="J50" t="s">
        <v>1057</v>
      </c>
    </row>
    <row r="51" spans="1:10" x14ac:dyDescent="0.25">
      <c r="A51" t="s">
        <v>8</v>
      </c>
      <c r="B51" t="s">
        <v>15</v>
      </c>
      <c r="C51">
        <f>oe_adultes_202308[[#This Row],[Femmes]]+oe_adultes_202308[[#This Row],[Hommes]]</f>
        <v>413</v>
      </c>
      <c r="D51">
        <v>76</v>
      </c>
      <c r="E51">
        <v>54</v>
      </c>
      <c r="F51">
        <v>170</v>
      </c>
      <c r="G51">
        <v>243</v>
      </c>
      <c r="H51">
        <v>102</v>
      </c>
      <c r="I51" t="s">
        <v>1058</v>
      </c>
      <c r="J51" t="s">
        <v>1059</v>
      </c>
    </row>
    <row r="52" spans="1:10" x14ac:dyDescent="0.25">
      <c r="A52" t="s">
        <v>8</v>
      </c>
      <c r="B52" t="s">
        <v>16</v>
      </c>
      <c r="C52">
        <f>oe_adultes_202308[[#This Row],[Femmes]]+oe_adultes_202308[[#This Row],[Hommes]]</f>
        <v>69</v>
      </c>
      <c r="D52">
        <v>0</v>
      </c>
      <c r="E52">
        <v>1</v>
      </c>
      <c r="F52">
        <v>34</v>
      </c>
      <c r="G52">
        <v>35</v>
      </c>
      <c r="H52">
        <v>38</v>
      </c>
      <c r="I52" t="s">
        <v>1060</v>
      </c>
      <c r="J52" t="s">
        <v>1061</v>
      </c>
    </row>
    <row r="53" spans="1:10" x14ac:dyDescent="0.25">
      <c r="A53" t="s">
        <v>8</v>
      </c>
      <c r="B53" t="s">
        <v>17</v>
      </c>
      <c r="C53">
        <f>oe_adultes_202308[[#This Row],[Femmes]]+oe_adultes_202308[[#This Row],[Hommes]]</f>
        <v>36</v>
      </c>
      <c r="D53">
        <v>0</v>
      </c>
      <c r="E53">
        <v>0</v>
      </c>
      <c r="F53">
        <v>17</v>
      </c>
      <c r="G53">
        <v>19</v>
      </c>
      <c r="H53">
        <v>14</v>
      </c>
      <c r="I53" t="s">
        <v>1062</v>
      </c>
      <c r="J53" t="s">
        <v>1063</v>
      </c>
    </row>
    <row r="54" spans="1:10" x14ac:dyDescent="0.25">
      <c r="A54" t="s">
        <v>8</v>
      </c>
      <c r="B54" t="s">
        <v>18</v>
      </c>
      <c r="C54">
        <f>oe_adultes_202308[[#This Row],[Femmes]]+oe_adultes_202308[[#This Row],[Hommes]]</f>
        <v>19</v>
      </c>
      <c r="D54">
        <v>0</v>
      </c>
      <c r="E54">
        <v>0</v>
      </c>
      <c r="F54">
        <v>9</v>
      </c>
      <c r="G54">
        <v>10</v>
      </c>
      <c r="H54">
        <v>9</v>
      </c>
      <c r="I54" t="s">
        <v>1064</v>
      </c>
      <c r="J54" t="s">
        <v>1065</v>
      </c>
    </row>
    <row r="55" spans="1:10" x14ac:dyDescent="0.25">
      <c r="A55" t="s">
        <v>8</v>
      </c>
      <c r="B55" t="s">
        <v>19</v>
      </c>
      <c r="C55">
        <f>oe_adultes_202308[[#This Row],[Femmes]]+oe_adultes_202308[[#This Row],[Hommes]]</f>
        <v>49</v>
      </c>
      <c r="D55">
        <v>1</v>
      </c>
      <c r="E55">
        <v>3</v>
      </c>
      <c r="F55">
        <v>12</v>
      </c>
      <c r="G55">
        <v>37</v>
      </c>
      <c r="H55">
        <v>27</v>
      </c>
      <c r="I55" t="s">
        <v>1066</v>
      </c>
      <c r="J55" t="s">
        <v>1067</v>
      </c>
    </row>
    <row r="56" spans="1:10" x14ac:dyDescent="0.25">
      <c r="A56" t="s">
        <v>8</v>
      </c>
      <c r="B56" t="s">
        <v>20</v>
      </c>
      <c r="C56">
        <f>oe_adultes_202308[[#This Row],[Femmes]]+oe_adultes_202308[[#This Row],[Hommes]]</f>
        <v>173</v>
      </c>
      <c r="D56">
        <v>8</v>
      </c>
      <c r="E56">
        <v>5</v>
      </c>
      <c r="F56">
        <v>66</v>
      </c>
      <c r="G56">
        <v>107</v>
      </c>
      <c r="H56">
        <v>59</v>
      </c>
      <c r="I56" t="s">
        <v>1068</v>
      </c>
      <c r="J56" t="s">
        <v>1069</v>
      </c>
    </row>
    <row r="57" spans="1:10" x14ac:dyDescent="0.25">
      <c r="A57" t="s">
        <v>8</v>
      </c>
      <c r="B57" t="s">
        <v>21</v>
      </c>
      <c r="C57">
        <f>oe_adultes_202308[[#This Row],[Femmes]]+oe_adultes_202308[[#This Row],[Hommes]]</f>
        <v>288</v>
      </c>
      <c r="D57">
        <v>105</v>
      </c>
      <c r="E57">
        <v>77</v>
      </c>
      <c r="F57">
        <v>130</v>
      </c>
      <c r="G57">
        <v>158</v>
      </c>
      <c r="H57">
        <v>70</v>
      </c>
      <c r="I57" t="s">
        <v>1070</v>
      </c>
      <c r="J57" t="s">
        <v>1071</v>
      </c>
    </row>
    <row r="58" spans="1:10" x14ac:dyDescent="0.25">
      <c r="A58" t="s">
        <v>8</v>
      </c>
      <c r="B58" t="s">
        <v>22</v>
      </c>
      <c r="C58">
        <f>oe_adultes_202308[[#This Row],[Femmes]]+oe_adultes_202308[[#This Row],[Hommes]]</f>
        <v>272</v>
      </c>
      <c r="D58">
        <v>37</v>
      </c>
      <c r="E58">
        <v>15</v>
      </c>
      <c r="F58">
        <v>129</v>
      </c>
      <c r="G58">
        <v>143</v>
      </c>
      <c r="H58">
        <v>137</v>
      </c>
      <c r="I58" t="s">
        <v>1072</v>
      </c>
      <c r="J58" t="s">
        <v>1073</v>
      </c>
    </row>
    <row r="59" spans="1:10" x14ac:dyDescent="0.25">
      <c r="A59" t="s">
        <v>8</v>
      </c>
      <c r="B59" t="s">
        <v>23</v>
      </c>
      <c r="C59">
        <f>oe_adultes_202308[[#This Row],[Femmes]]+oe_adultes_202308[[#This Row],[Hommes]]</f>
        <v>282</v>
      </c>
      <c r="D59">
        <v>44</v>
      </c>
      <c r="E59">
        <v>19</v>
      </c>
      <c r="F59">
        <v>135</v>
      </c>
      <c r="G59">
        <v>147</v>
      </c>
      <c r="H59">
        <v>90</v>
      </c>
      <c r="I59" t="s">
        <v>1074</v>
      </c>
      <c r="J59" t="s">
        <v>1075</v>
      </c>
    </row>
    <row r="60" spans="1:10" x14ac:dyDescent="0.25">
      <c r="A60" t="s">
        <v>8</v>
      </c>
      <c r="B60" t="s">
        <v>24</v>
      </c>
      <c r="C60">
        <f>oe_adultes_202308[[#This Row],[Femmes]]+oe_adultes_202308[[#This Row],[Hommes]]</f>
        <v>646</v>
      </c>
      <c r="D60">
        <v>148</v>
      </c>
      <c r="E60">
        <v>65</v>
      </c>
      <c r="F60">
        <v>280</v>
      </c>
      <c r="G60">
        <v>366</v>
      </c>
      <c r="H60">
        <v>208</v>
      </c>
      <c r="I60" t="s">
        <v>1076</v>
      </c>
      <c r="J60" t="s">
        <v>1077</v>
      </c>
    </row>
    <row r="61" spans="1:10" x14ac:dyDescent="0.25">
      <c r="A61" t="s">
        <v>8</v>
      </c>
      <c r="B61" t="s">
        <v>25</v>
      </c>
      <c r="C61">
        <f>oe_adultes_202308[[#This Row],[Femmes]]+oe_adultes_202308[[#This Row],[Hommes]]</f>
        <v>263</v>
      </c>
      <c r="D61">
        <v>87</v>
      </c>
      <c r="E61">
        <v>8</v>
      </c>
      <c r="F61">
        <v>126</v>
      </c>
      <c r="G61">
        <v>137</v>
      </c>
      <c r="H61">
        <v>117</v>
      </c>
      <c r="I61" t="s">
        <v>1078</v>
      </c>
      <c r="J61" t="s">
        <v>1079</v>
      </c>
    </row>
    <row r="62" spans="1:10" x14ac:dyDescent="0.25">
      <c r="A62" t="s">
        <v>8</v>
      </c>
      <c r="B62" t="s">
        <v>26</v>
      </c>
      <c r="C62">
        <f>oe_adultes_202308[[#This Row],[Femmes]]+oe_adultes_202308[[#This Row],[Hommes]]</f>
        <v>3</v>
      </c>
      <c r="D62">
        <v>1</v>
      </c>
      <c r="E62">
        <v>0</v>
      </c>
      <c r="F62">
        <v>2</v>
      </c>
      <c r="G62">
        <v>1</v>
      </c>
      <c r="H62">
        <v>1</v>
      </c>
      <c r="I62" t="s">
        <v>1080</v>
      </c>
      <c r="J62" t="s">
        <v>1081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15806-15F8-413D-B03B-2FBED3E76EBC}">
  <dimension ref="A1:J62"/>
  <sheetViews>
    <sheetView workbookViewId="0"/>
  </sheetViews>
  <sheetFormatPr baseColWidth="10" defaultRowHeight="15" x14ac:dyDescent="0.25"/>
  <cols>
    <col min="1" max="1" width="24.5703125" bestFit="1" customWidth="1"/>
    <col min="2" max="2" width="32.28515625" bestFit="1" customWidth="1"/>
    <col min="3" max="3" width="32.28515625" customWidth="1"/>
    <col min="4" max="4" width="19.140625" bestFit="1" customWidth="1"/>
    <col min="5" max="5" width="20.140625" bestFit="1" customWidth="1"/>
    <col min="6" max="6" width="11" bestFit="1" customWidth="1"/>
    <col min="8" max="8" width="17.85546875" bestFit="1" customWidth="1"/>
    <col min="9" max="9" width="13.5703125" bestFit="1" customWidth="1"/>
    <col min="10" max="10" width="24.85546875" bestFit="1" customWidth="1"/>
  </cols>
  <sheetData>
    <row r="1" spans="1:10" x14ac:dyDescent="0.25">
      <c r="A1" t="s">
        <v>5</v>
      </c>
      <c r="B1" t="s">
        <v>6</v>
      </c>
      <c r="C1" t="s">
        <v>1550</v>
      </c>
      <c r="D1" t="s">
        <v>116</v>
      </c>
      <c r="E1" t="s">
        <v>117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</row>
    <row r="2" spans="1:10" x14ac:dyDescent="0.25">
      <c r="A2" t="s">
        <v>7</v>
      </c>
      <c r="B2" t="s">
        <v>1</v>
      </c>
      <c r="C2">
        <f>oe_adultes_202307[[#This Row],[Femmes]]+oe_adultes_202307[[#This Row],[Hommes]]</f>
        <v>3903</v>
      </c>
      <c r="D2">
        <v>468</v>
      </c>
      <c r="E2">
        <v>601</v>
      </c>
      <c r="F2">
        <v>1424</v>
      </c>
      <c r="G2">
        <v>2479</v>
      </c>
      <c r="H2">
        <v>1662</v>
      </c>
      <c r="I2" t="s">
        <v>843</v>
      </c>
      <c r="J2" t="s">
        <v>844</v>
      </c>
    </row>
    <row r="3" spans="1:10" x14ac:dyDescent="0.25">
      <c r="A3" t="s">
        <v>7</v>
      </c>
      <c r="B3" t="s">
        <v>2</v>
      </c>
      <c r="C3">
        <f>oe_adultes_202307[[#This Row],[Femmes]]+oe_adultes_202307[[#This Row],[Hommes]]</f>
        <v>200</v>
      </c>
      <c r="D3">
        <v>69</v>
      </c>
      <c r="E3">
        <v>43</v>
      </c>
      <c r="F3">
        <v>102</v>
      </c>
      <c r="G3">
        <v>98</v>
      </c>
      <c r="H3">
        <v>37</v>
      </c>
      <c r="I3" t="s">
        <v>845</v>
      </c>
      <c r="J3" t="s">
        <v>846</v>
      </c>
    </row>
    <row r="4" spans="1:10" x14ac:dyDescent="0.25">
      <c r="A4" t="s">
        <v>7</v>
      </c>
      <c r="B4" t="s">
        <v>3</v>
      </c>
      <c r="C4">
        <f>oe_adultes_202307[[#This Row],[Femmes]]+oe_adultes_202307[[#This Row],[Hommes]]</f>
        <v>525</v>
      </c>
      <c r="D4">
        <v>162</v>
      </c>
      <c r="E4">
        <v>81</v>
      </c>
      <c r="F4">
        <v>461</v>
      </c>
      <c r="G4">
        <v>64</v>
      </c>
      <c r="H4">
        <v>84</v>
      </c>
      <c r="I4" t="s">
        <v>847</v>
      </c>
      <c r="J4" t="s">
        <v>848</v>
      </c>
    </row>
    <row r="5" spans="1:10" x14ac:dyDescent="0.25">
      <c r="A5" t="s">
        <v>7</v>
      </c>
      <c r="B5" t="s">
        <v>4</v>
      </c>
      <c r="C5">
        <f>oe_adultes_202307[[#This Row],[Femmes]]+oe_adultes_202307[[#This Row],[Hommes]]</f>
        <v>666</v>
      </c>
      <c r="D5">
        <v>402</v>
      </c>
      <c r="E5">
        <v>128</v>
      </c>
      <c r="F5">
        <v>333</v>
      </c>
      <c r="G5">
        <v>333</v>
      </c>
      <c r="H5">
        <v>42</v>
      </c>
      <c r="I5" t="s">
        <v>849</v>
      </c>
      <c r="J5" t="s">
        <v>850</v>
      </c>
    </row>
    <row r="6" spans="1:10" x14ac:dyDescent="0.25">
      <c r="A6" t="s">
        <v>7</v>
      </c>
      <c r="B6" t="s">
        <v>118</v>
      </c>
      <c r="C6">
        <f>oe_adultes_202307[[#This Row],[Femmes]]+oe_adultes_202307[[#This Row],[Hommes]]</f>
        <v>16</v>
      </c>
      <c r="D6">
        <v>10</v>
      </c>
      <c r="E6">
        <v>2</v>
      </c>
      <c r="F6">
        <v>10</v>
      </c>
      <c r="G6">
        <v>6</v>
      </c>
      <c r="H6">
        <v>1</v>
      </c>
      <c r="I6" t="s">
        <v>851</v>
      </c>
      <c r="J6" t="s">
        <v>852</v>
      </c>
    </row>
    <row r="7" spans="1:10" x14ac:dyDescent="0.25">
      <c r="A7" t="s">
        <v>53</v>
      </c>
      <c r="B7" t="s">
        <v>49</v>
      </c>
      <c r="C7">
        <f>oe_adultes_202307[[#This Row],[Femmes]]+oe_adultes_202307[[#This Row],[Hommes]]</f>
        <v>2980</v>
      </c>
      <c r="D7">
        <v>493</v>
      </c>
      <c r="E7">
        <v>492</v>
      </c>
      <c r="F7">
        <v>0</v>
      </c>
      <c r="G7">
        <v>2980</v>
      </c>
      <c r="H7">
        <v>986</v>
      </c>
      <c r="I7" t="s">
        <v>853</v>
      </c>
      <c r="J7" t="s">
        <v>854</v>
      </c>
    </row>
    <row r="8" spans="1:10" x14ac:dyDescent="0.25">
      <c r="A8" t="s">
        <v>53</v>
      </c>
      <c r="B8" t="s">
        <v>48</v>
      </c>
      <c r="C8">
        <f>oe_adultes_202307[[#This Row],[Femmes]]+oe_adultes_202307[[#This Row],[Hommes]]</f>
        <v>2330</v>
      </c>
      <c r="D8">
        <v>618</v>
      </c>
      <c r="E8">
        <v>363</v>
      </c>
      <c r="F8">
        <v>2330</v>
      </c>
      <c r="G8">
        <v>0</v>
      </c>
      <c r="H8">
        <v>840</v>
      </c>
      <c r="I8" t="s">
        <v>855</v>
      </c>
      <c r="J8" t="s">
        <v>856</v>
      </c>
    </row>
    <row r="9" spans="1:10" x14ac:dyDescent="0.25">
      <c r="A9" t="s">
        <v>54</v>
      </c>
      <c r="B9" t="s">
        <v>55</v>
      </c>
      <c r="C9">
        <f>oe_adultes_202307[[#This Row],[Femmes]]+oe_adultes_202307[[#This Row],[Hommes]]</f>
        <v>794</v>
      </c>
      <c r="D9">
        <v>109</v>
      </c>
      <c r="E9">
        <v>63</v>
      </c>
      <c r="F9">
        <v>372</v>
      </c>
      <c r="G9">
        <v>422</v>
      </c>
      <c r="H9">
        <v>794</v>
      </c>
      <c r="I9" t="s">
        <v>857</v>
      </c>
      <c r="J9" t="s">
        <v>858</v>
      </c>
    </row>
    <row r="10" spans="1:10" x14ac:dyDescent="0.25">
      <c r="A10" t="s">
        <v>54</v>
      </c>
      <c r="B10" t="s">
        <v>56</v>
      </c>
      <c r="C10">
        <f>oe_adultes_202307[[#This Row],[Femmes]]+oe_adultes_202307[[#This Row],[Hommes]]</f>
        <v>1032</v>
      </c>
      <c r="D10">
        <v>166</v>
      </c>
      <c r="E10">
        <v>78</v>
      </c>
      <c r="F10">
        <v>468</v>
      </c>
      <c r="G10">
        <v>564</v>
      </c>
      <c r="H10">
        <v>1032</v>
      </c>
      <c r="I10" t="s">
        <v>859</v>
      </c>
      <c r="J10" t="s">
        <v>860</v>
      </c>
    </row>
    <row r="11" spans="1:10" x14ac:dyDescent="0.25">
      <c r="A11" t="s">
        <v>54</v>
      </c>
      <c r="B11" t="s">
        <v>57</v>
      </c>
      <c r="C11">
        <f>oe_adultes_202307[[#This Row],[Femmes]]+oe_adultes_202307[[#This Row],[Hommes]]</f>
        <v>893</v>
      </c>
      <c r="D11">
        <v>129</v>
      </c>
      <c r="E11">
        <v>111</v>
      </c>
      <c r="F11">
        <v>371</v>
      </c>
      <c r="G11">
        <v>522</v>
      </c>
      <c r="H11">
        <v>0</v>
      </c>
      <c r="I11" t="s">
        <v>861</v>
      </c>
      <c r="J11" t="s">
        <v>862</v>
      </c>
    </row>
    <row r="12" spans="1:10" x14ac:dyDescent="0.25">
      <c r="A12" t="s">
        <v>54</v>
      </c>
      <c r="B12" t="s">
        <v>58</v>
      </c>
      <c r="C12">
        <f>oe_adultes_202307[[#This Row],[Femmes]]+oe_adultes_202307[[#This Row],[Hommes]]</f>
        <v>716</v>
      </c>
      <c r="D12">
        <v>142</v>
      </c>
      <c r="E12">
        <v>123</v>
      </c>
      <c r="F12">
        <v>317</v>
      </c>
      <c r="G12">
        <v>399</v>
      </c>
      <c r="H12">
        <v>0</v>
      </c>
      <c r="I12" t="s">
        <v>863</v>
      </c>
      <c r="J12" t="s">
        <v>864</v>
      </c>
    </row>
    <row r="13" spans="1:10" x14ac:dyDescent="0.25">
      <c r="A13" t="s">
        <v>54</v>
      </c>
      <c r="B13" t="s">
        <v>59</v>
      </c>
      <c r="C13">
        <f>oe_adultes_202307[[#This Row],[Femmes]]+oe_adultes_202307[[#This Row],[Hommes]]</f>
        <v>583</v>
      </c>
      <c r="D13">
        <v>168</v>
      </c>
      <c r="E13">
        <v>130</v>
      </c>
      <c r="F13">
        <v>274</v>
      </c>
      <c r="G13">
        <v>309</v>
      </c>
      <c r="H13">
        <v>0</v>
      </c>
      <c r="I13" t="s">
        <v>865</v>
      </c>
      <c r="J13" t="s">
        <v>866</v>
      </c>
    </row>
    <row r="14" spans="1:10" x14ac:dyDescent="0.25">
      <c r="A14" t="s">
        <v>54</v>
      </c>
      <c r="B14" t="s">
        <v>60</v>
      </c>
      <c r="C14">
        <f>oe_adultes_202307[[#This Row],[Femmes]]+oe_adultes_202307[[#This Row],[Hommes]]</f>
        <v>462</v>
      </c>
      <c r="D14">
        <v>150</v>
      </c>
      <c r="E14">
        <v>119</v>
      </c>
      <c r="F14">
        <v>207</v>
      </c>
      <c r="G14">
        <v>255</v>
      </c>
      <c r="H14">
        <v>0</v>
      </c>
      <c r="I14" t="s">
        <v>867</v>
      </c>
      <c r="J14" t="s">
        <v>868</v>
      </c>
    </row>
    <row r="15" spans="1:10" x14ac:dyDescent="0.25">
      <c r="A15" t="s">
        <v>54</v>
      </c>
      <c r="B15" t="s">
        <v>61</v>
      </c>
      <c r="C15">
        <f>oe_adultes_202307[[#This Row],[Femmes]]+oe_adultes_202307[[#This Row],[Hommes]]</f>
        <v>345</v>
      </c>
      <c r="D15">
        <v>115</v>
      </c>
      <c r="E15">
        <v>88</v>
      </c>
      <c r="F15">
        <v>136</v>
      </c>
      <c r="G15">
        <v>209</v>
      </c>
      <c r="H15">
        <v>0</v>
      </c>
      <c r="I15" t="s">
        <v>869</v>
      </c>
      <c r="J15" t="s">
        <v>870</v>
      </c>
    </row>
    <row r="16" spans="1:10" x14ac:dyDescent="0.25">
      <c r="A16" t="s">
        <v>54</v>
      </c>
      <c r="B16" t="s">
        <v>62</v>
      </c>
      <c r="C16">
        <f>oe_adultes_202307[[#This Row],[Femmes]]+oe_adultes_202307[[#This Row],[Hommes]]</f>
        <v>211</v>
      </c>
      <c r="D16">
        <v>64</v>
      </c>
      <c r="E16">
        <v>52</v>
      </c>
      <c r="F16">
        <v>94</v>
      </c>
      <c r="G16">
        <v>117</v>
      </c>
      <c r="H16">
        <v>0</v>
      </c>
      <c r="I16" t="s">
        <v>871</v>
      </c>
      <c r="J16" t="s">
        <v>872</v>
      </c>
    </row>
    <row r="17" spans="1:10" x14ac:dyDescent="0.25">
      <c r="A17" t="s">
        <v>54</v>
      </c>
      <c r="B17" t="s">
        <v>63</v>
      </c>
      <c r="C17">
        <f>oe_adultes_202307[[#This Row],[Femmes]]+oe_adultes_202307[[#This Row],[Hommes]]</f>
        <v>274</v>
      </c>
      <c r="D17">
        <v>68</v>
      </c>
      <c r="E17">
        <v>91</v>
      </c>
      <c r="F17">
        <v>91</v>
      </c>
      <c r="G17">
        <v>183</v>
      </c>
      <c r="H17">
        <v>0</v>
      </c>
      <c r="I17" t="s">
        <v>873</v>
      </c>
      <c r="J17" t="s">
        <v>874</v>
      </c>
    </row>
    <row r="18" spans="1:10" x14ac:dyDescent="0.25">
      <c r="A18" t="s">
        <v>54</v>
      </c>
      <c r="B18" t="s">
        <v>64</v>
      </c>
      <c r="C18">
        <f>oe_adultes_202307[[#This Row],[Femmes]]+oe_adultes_202307[[#This Row],[Hommes]]</f>
        <v>3556</v>
      </c>
      <c r="D18">
        <v>574</v>
      </c>
      <c r="E18">
        <v>400</v>
      </c>
      <c r="F18">
        <v>1583</v>
      </c>
      <c r="G18">
        <v>1973</v>
      </c>
      <c r="H18">
        <v>1826</v>
      </c>
      <c r="I18" t="s">
        <v>875</v>
      </c>
      <c r="J18" t="s">
        <v>876</v>
      </c>
    </row>
    <row r="19" spans="1:10" x14ac:dyDescent="0.25">
      <c r="A19" t="s">
        <v>54</v>
      </c>
      <c r="B19" t="s">
        <v>65</v>
      </c>
      <c r="C19">
        <f>oe_adultes_202307[[#This Row],[Femmes]]+oe_adultes_202307[[#This Row],[Hommes]]</f>
        <v>1754</v>
      </c>
      <c r="D19">
        <v>537</v>
      </c>
      <c r="E19">
        <v>455</v>
      </c>
      <c r="F19">
        <v>747</v>
      </c>
      <c r="G19">
        <v>1007</v>
      </c>
      <c r="H19">
        <v>0</v>
      </c>
      <c r="I19" t="s">
        <v>877</v>
      </c>
      <c r="J19" t="s">
        <v>878</v>
      </c>
    </row>
    <row r="20" spans="1:10" x14ac:dyDescent="0.25">
      <c r="A20" t="s">
        <v>66</v>
      </c>
      <c r="B20" t="s">
        <v>67</v>
      </c>
      <c r="C20">
        <f>oe_adultes_202307[[#This Row],[Femmes]]+oe_adultes_202307[[#This Row],[Hommes]]</f>
        <v>429</v>
      </c>
      <c r="D20">
        <v>204</v>
      </c>
      <c r="E20">
        <v>48</v>
      </c>
      <c r="F20">
        <v>200</v>
      </c>
      <c r="G20">
        <v>229</v>
      </c>
      <c r="H20">
        <v>184</v>
      </c>
      <c r="I20" t="s">
        <v>879</v>
      </c>
      <c r="J20" t="s">
        <v>431</v>
      </c>
    </row>
    <row r="21" spans="1:10" x14ac:dyDescent="0.25">
      <c r="A21" t="s">
        <v>66</v>
      </c>
      <c r="B21" t="s">
        <v>68</v>
      </c>
      <c r="C21">
        <f>oe_adultes_202307[[#This Row],[Femmes]]+oe_adultes_202307[[#This Row],[Hommes]]</f>
        <v>1640</v>
      </c>
      <c r="D21">
        <v>100</v>
      </c>
      <c r="E21">
        <v>159</v>
      </c>
      <c r="F21">
        <v>623</v>
      </c>
      <c r="G21">
        <v>1017</v>
      </c>
      <c r="H21">
        <v>866</v>
      </c>
      <c r="I21" t="s">
        <v>880</v>
      </c>
      <c r="J21" t="s">
        <v>881</v>
      </c>
    </row>
    <row r="22" spans="1:10" x14ac:dyDescent="0.25">
      <c r="A22" t="s">
        <v>66</v>
      </c>
      <c r="B22" t="s">
        <v>69</v>
      </c>
      <c r="C22">
        <f>oe_adultes_202307[[#This Row],[Femmes]]+oe_adultes_202307[[#This Row],[Hommes]]</f>
        <v>1061</v>
      </c>
      <c r="D22">
        <v>124</v>
      </c>
      <c r="E22">
        <v>159</v>
      </c>
      <c r="F22">
        <v>467</v>
      </c>
      <c r="G22">
        <v>594</v>
      </c>
      <c r="H22">
        <v>251</v>
      </c>
      <c r="I22" t="s">
        <v>882</v>
      </c>
      <c r="J22" t="s">
        <v>883</v>
      </c>
    </row>
    <row r="23" spans="1:10" x14ac:dyDescent="0.25">
      <c r="A23" t="s">
        <v>66</v>
      </c>
      <c r="B23" t="s">
        <v>70</v>
      </c>
      <c r="C23">
        <f>oe_adultes_202307[[#This Row],[Femmes]]+oe_adultes_202307[[#This Row],[Hommes]]</f>
        <v>436</v>
      </c>
      <c r="D23">
        <v>39</v>
      </c>
      <c r="E23">
        <v>114</v>
      </c>
      <c r="F23">
        <v>196</v>
      </c>
      <c r="G23">
        <v>240</v>
      </c>
      <c r="H23">
        <v>42</v>
      </c>
      <c r="I23" t="s">
        <v>884</v>
      </c>
      <c r="J23" t="s">
        <v>885</v>
      </c>
    </row>
    <row r="24" spans="1:10" x14ac:dyDescent="0.25">
      <c r="A24" t="s">
        <v>66</v>
      </c>
      <c r="B24" t="s">
        <v>71</v>
      </c>
      <c r="C24">
        <f>oe_adultes_202307[[#This Row],[Femmes]]+oe_adultes_202307[[#This Row],[Hommes]]</f>
        <v>538</v>
      </c>
      <c r="D24">
        <v>146</v>
      </c>
      <c r="E24">
        <v>205</v>
      </c>
      <c r="F24">
        <v>261</v>
      </c>
      <c r="G24">
        <v>277</v>
      </c>
      <c r="H24">
        <v>12</v>
      </c>
      <c r="I24" t="s">
        <v>886</v>
      </c>
      <c r="J24" t="s">
        <v>887</v>
      </c>
    </row>
    <row r="25" spans="1:10" x14ac:dyDescent="0.25">
      <c r="A25" t="s">
        <v>66</v>
      </c>
      <c r="B25" t="s">
        <v>72</v>
      </c>
      <c r="C25">
        <f>oe_adultes_202307[[#This Row],[Femmes]]+oe_adultes_202307[[#This Row],[Hommes]]</f>
        <v>1206</v>
      </c>
      <c r="D25">
        <v>498</v>
      </c>
      <c r="E25">
        <v>170</v>
      </c>
      <c r="F25">
        <v>583</v>
      </c>
      <c r="G25">
        <v>623</v>
      </c>
      <c r="H25">
        <v>471</v>
      </c>
      <c r="I25" t="s">
        <v>888</v>
      </c>
      <c r="J25" t="s">
        <v>889</v>
      </c>
    </row>
    <row r="26" spans="1:10" x14ac:dyDescent="0.25">
      <c r="A26" t="s">
        <v>73</v>
      </c>
      <c r="B26" t="s">
        <v>74</v>
      </c>
      <c r="C26">
        <f>oe_adultes_202307[[#This Row],[Femmes]]+oe_adultes_202307[[#This Row],[Hommes]]</f>
        <v>2253</v>
      </c>
      <c r="D26">
        <v>356</v>
      </c>
      <c r="E26">
        <v>244</v>
      </c>
      <c r="F26">
        <v>918</v>
      </c>
      <c r="G26">
        <v>1335</v>
      </c>
      <c r="H26">
        <v>1088</v>
      </c>
      <c r="I26" t="s">
        <v>890</v>
      </c>
      <c r="J26" t="s">
        <v>891</v>
      </c>
    </row>
    <row r="27" spans="1:10" x14ac:dyDescent="0.25">
      <c r="A27" t="s">
        <v>73</v>
      </c>
      <c r="B27" t="s">
        <v>75</v>
      </c>
      <c r="C27">
        <f>oe_adultes_202307[[#This Row],[Femmes]]+oe_adultes_202307[[#This Row],[Hommes]]</f>
        <v>838</v>
      </c>
      <c r="D27">
        <v>69</v>
      </c>
      <c r="E27">
        <v>122</v>
      </c>
      <c r="F27">
        <v>366</v>
      </c>
      <c r="G27">
        <v>472</v>
      </c>
      <c r="H27">
        <v>217</v>
      </c>
      <c r="I27" t="s">
        <v>892</v>
      </c>
      <c r="J27" t="s">
        <v>893</v>
      </c>
    </row>
    <row r="28" spans="1:10" x14ac:dyDescent="0.25">
      <c r="A28" t="s">
        <v>73</v>
      </c>
      <c r="B28" t="s">
        <v>76</v>
      </c>
      <c r="C28">
        <f>oe_adultes_202307[[#This Row],[Femmes]]+oe_adultes_202307[[#This Row],[Hommes]]</f>
        <v>153</v>
      </c>
      <c r="D28">
        <v>7</v>
      </c>
      <c r="E28">
        <v>19</v>
      </c>
      <c r="F28">
        <v>55</v>
      </c>
      <c r="G28">
        <v>98</v>
      </c>
      <c r="H28">
        <v>21</v>
      </c>
      <c r="I28" t="s">
        <v>894</v>
      </c>
      <c r="J28" t="s">
        <v>895</v>
      </c>
    </row>
    <row r="29" spans="1:10" x14ac:dyDescent="0.25">
      <c r="A29" t="s">
        <v>73</v>
      </c>
      <c r="B29" t="s">
        <v>77</v>
      </c>
      <c r="C29">
        <f>oe_adultes_202307[[#This Row],[Femmes]]+oe_adultes_202307[[#This Row],[Hommes]]</f>
        <v>2</v>
      </c>
      <c r="D29">
        <v>0</v>
      </c>
      <c r="E29">
        <v>0</v>
      </c>
      <c r="F29">
        <v>0</v>
      </c>
      <c r="G29">
        <v>2</v>
      </c>
      <c r="H29">
        <v>0</v>
      </c>
      <c r="I29" t="s">
        <v>778</v>
      </c>
      <c r="J29" t="s">
        <v>896</v>
      </c>
    </row>
    <row r="30" spans="1:10" x14ac:dyDescent="0.25">
      <c r="A30" t="s">
        <v>73</v>
      </c>
      <c r="B30" t="s">
        <v>78</v>
      </c>
      <c r="C30">
        <f>oe_adultes_202307[[#This Row],[Femmes]]+oe_adultes_202307[[#This Row],[Hommes]]</f>
        <v>87</v>
      </c>
      <c r="D30">
        <v>6</v>
      </c>
      <c r="E30">
        <v>24</v>
      </c>
      <c r="F30">
        <v>33</v>
      </c>
      <c r="G30">
        <v>54</v>
      </c>
      <c r="H30">
        <v>1</v>
      </c>
      <c r="I30" t="s">
        <v>897</v>
      </c>
      <c r="J30" t="s">
        <v>898</v>
      </c>
    </row>
    <row r="31" spans="1:10" x14ac:dyDescent="0.25">
      <c r="A31" t="s">
        <v>73</v>
      </c>
      <c r="B31" t="s">
        <v>79</v>
      </c>
      <c r="C31">
        <f>oe_adultes_202307[[#This Row],[Femmes]]+oe_adultes_202307[[#This Row],[Hommes]]</f>
        <v>70</v>
      </c>
      <c r="D31">
        <v>5</v>
      </c>
      <c r="E31">
        <v>18</v>
      </c>
      <c r="F31">
        <v>32</v>
      </c>
      <c r="G31">
        <v>38</v>
      </c>
      <c r="H31">
        <v>5</v>
      </c>
      <c r="I31" t="s">
        <v>899</v>
      </c>
      <c r="J31" t="s">
        <v>900</v>
      </c>
    </row>
    <row r="32" spans="1:10" x14ac:dyDescent="0.25">
      <c r="A32" t="s">
        <v>73</v>
      </c>
      <c r="B32" t="s">
        <v>80</v>
      </c>
      <c r="C32">
        <f>oe_adultes_202307[[#This Row],[Femmes]]+oe_adultes_202307[[#This Row],[Hommes]]</f>
        <v>98</v>
      </c>
      <c r="D32">
        <v>7</v>
      </c>
      <c r="E32">
        <v>28</v>
      </c>
      <c r="F32">
        <v>47</v>
      </c>
      <c r="G32">
        <v>51</v>
      </c>
      <c r="H32">
        <v>5</v>
      </c>
      <c r="I32" t="s">
        <v>901</v>
      </c>
      <c r="J32" t="s">
        <v>902</v>
      </c>
    </row>
    <row r="33" spans="1:10" x14ac:dyDescent="0.25">
      <c r="A33" t="s">
        <v>73</v>
      </c>
      <c r="B33" t="s">
        <v>81</v>
      </c>
      <c r="C33">
        <f>oe_adultes_202307[[#This Row],[Femmes]]+oe_adultes_202307[[#This Row],[Hommes]]</f>
        <v>46</v>
      </c>
      <c r="D33">
        <v>4</v>
      </c>
      <c r="E33">
        <v>12</v>
      </c>
      <c r="F33">
        <v>25</v>
      </c>
      <c r="G33">
        <v>21</v>
      </c>
      <c r="H33">
        <v>0</v>
      </c>
      <c r="I33" t="s">
        <v>903</v>
      </c>
      <c r="J33" t="s">
        <v>904</v>
      </c>
    </row>
    <row r="34" spans="1:10" x14ac:dyDescent="0.25">
      <c r="A34" t="s">
        <v>73</v>
      </c>
      <c r="B34" t="s">
        <v>82</v>
      </c>
      <c r="C34">
        <f>oe_adultes_202307[[#This Row],[Femmes]]+oe_adultes_202307[[#This Row],[Hommes]]</f>
        <v>212</v>
      </c>
      <c r="D34">
        <v>57</v>
      </c>
      <c r="E34">
        <v>77</v>
      </c>
      <c r="F34">
        <v>112</v>
      </c>
      <c r="G34">
        <v>100</v>
      </c>
      <c r="H34">
        <v>7</v>
      </c>
      <c r="I34" t="s">
        <v>905</v>
      </c>
      <c r="J34" t="s">
        <v>906</v>
      </c>
    </row>
    <row r="35" spans="1:10" x14ac:dyDescent="0.25">
      <c r="A35" t="s">
        <v>73</v>
      </c>
      <c r="B35" t="s">
        <v>83</v>
      </c>
      <c r="C35">
        <f>oe_adultes_202307[[#This Row],[Femmes]]+oe_adultes_202307[[#This Row],[Hommes]]</f>
        <v>84</v>
      </c>
      <c r="D35">
        <v>28</v>
      </c>
      <c r="E35">
        <v>39</v>
      </c>
      <c r="F35">
        <v>42</v>
      </c>
      <c r="G35">
        <v>42</v>
      </c>
      <c r="H35">
        <v>1</v>
      </c>
      <c r="I35" t="s">
        <v>907</v>
      </c>
      <c r="J35" t="s">
        <v>908</v>
      </c>
    </row>
    <row r="36" spans="1:10" x14ac:dyDescent="0.25">
      <c r="A36" t="s">
        <v>73</v>
      </c>
      <c r="B36" t="s">
        <v>84</v>
      </c>
      <c r="C36">
        <f>oe_adultes_202307[[#This Row],[Femmes]]+oe_adultes_202307[[#This Row],[Hommes]]</f>
        <v>1467</v>
      </c>
      <c r="D36">
        <v>572</v>
      </c>
      <c r="E36">
        <v>272</v>
      </c>
      <c r="F36">
        <v>700</v>
      </c>
      <c r="G36">
        <v>767</v>
      </c>
      <c r="H36">
        <v>481</v>
      </c>
      <c r="I36" t="s">
        <v>909</v>
      </c>
      <c r="J36" t="s">
        <v>910</v>
      </c>
    </row>
    <row r="37" spans="1:10" x14ac:dyDescent="0.25">
      <c r="A37" t="s">
        <v>85</v>
      </c>
      <c r="B37" t="s">
        <v>86</v>
      </c>
      <c r="C37">
        <f>oe_adultes_202307[[#This Row],[Femmes]]+oe_adultes_202307[[#This Row],[Hommes]]</f>
        <v>409</v>
      </c>
      <c r="D37">
        <v>88</v>
      </c>
      <c r="E37">
        <v>71</v>
      </c>
      <c r="F37">
        <v>184</v>
      </c>
      <c r="G37">
        <v>225</v>
      </c>
      <c r="H37">
        <v>152</v>
      </c>
      <c r="I37" t="s">
        <v>911</v>
      </c>
      <c r="J37" t="s">
        <v>87</v>
      </c>
    </row>
    <row r="38" spans="1:10" x14ac:dyDescent="0.25">
      <c r="A38" t="s">
        <v>85</v>
      </c>
      <c r="B38" t="s">
        <v>191</v>
      </c>
      <c r="C38">
        <f>oe_adultes_202307[[#This Row],[Femmes]]+oe_adultes_202307[[#This Row],[Hommes]]</f>
        <v>1011</v>
      </c>
      <c r="D38">
        <v>211</v>
      </c>
      <c r="E38">
        <v>148</v>
      </c>
      <c r="F38">
        <v>460</v>
      </c>
      <c r="G38">
        <v>551</v>
      </c>
      <c r="H38">
        <v>338</v>
      </c>
      <c r="I38" t="s">
        <v>912</v>
      </c>
      <c r="J38" t="s">
        <v>913</v>
      </c>
    </row>
    <row r="39" spans="1:10" x14ac:dyDescent="0.25">
      <c r="A39" t="s">
        <v>85</v>
      </c>
      <c r="B39" t="s">
        <v>194</v>
      </c>
      <c r="C39">
        <f>oe_adultes_202307[[#This Row],[Femmes]]+oe_adultes_202307[[#This Row],[Hommes]]</f>
        <v>1326</v>
      </c>
      <c r="D39">
        <v>310</v>
      </c>
      <c r="E39">
        <v>195</v>
      </c>
      <c r="F39">
        <v>592</v>
      </c>
      <c r="G39">
        <v>734</v>
      </c>
      <c r="H39">
        <v>479</v>
      </c>
      <c r="I39" t="s">
        <v>914</v>
      </c>
      <c r="J39" t="s">
        <v>915</v>
      </c>
    </row>
    <row r="40" spans="1:10" x14ac:dyDescent="0.25">
      <c r="A40" t="s">
        <v>85</v>
      </c>
      <c r="B40" t="s">
        <v>197</v>
      </c>
      <c r="C40">
        <f>oe_adultes_202307[[#This Row],[Femmes]]+oe_adultes_202307[[#This Row],[Hommes]]</f>
        <v>1106</v>
      </c>
      <c r="D40">
        <v>284</v>
      </c>
      <c r="E40">
        <v>157</v>
      </c>
      <c r="F40">
        <v>478</v>
      </c>
      <c r="G40">
        <v>628</v>
      </c>
      <c r="H40">
        <v>365</v>
      </c>
      <c r="I40" t="s">
        <v>916</v>
      </c>
      <c r="J40" t="s">
        <v>917</v>
      </c>
    </row>
    <row r="41" spans="1:10" x14ac:dyDescent="0.25">
      <c r="A41" t="s">
        <v>85</v>
      </c>
      <c r="B41" t="s">
        <v>200</v>
      </c>
      <c r="C41">
        <f>oe_adultes_202307[[#This Row],[Femmes]]+oe_adultes_202307[[#This Row],[Hommes]]</f>
        <v>708</v>
      </c>
      <c r="D41">
        <v>131</v>
      </c>
      <c r="E41">
        <v>126</v>
      </c>
      <c r="F41">
        <v>311</v>
      </c>
      <c r="G41">
        <v>397</v>
      </c>
      <c r="H41">
        <v>264</v>
      </c>
      <c r="I41" t="s">
        <v>918</v>
      </c>
      <c r="J41" t="s">
        <v>919</v>
      </c>
    </row>
    <row r="42" spans="1:10" x14ac:dyDescent="0.25">
      <c r="A42" t="s">
        <v>85</v>
      </c>
      <c r="B42" t="s">
        <v>203</v>
      </c>
      <c r="C42">
        <f>oe_adultes_202307[[#This Row],[Femmes]]+oe_adultes_202307[[#This Row],[Hommes]]</f>
        <v>750</v>
      </c>
      <c r="D42">
        <v>87</v>
      </c>
      <c r="E42">
        <v>158</v>
      </c>
      <c r="F42">
        <v>305</v>
      </c>
      <c r="G42">
        <v>445</v>
      </c>
      <c r="H42">
        <v>228</v>
      </c>
      <c r="I42" t="s">
        <v>920</v>
      </c>
      <c r="J42" t="s">
        <v>921</v>
      </c>
    </row>
    <row r="43" spans="1:10" x14ac:dyDescent="0.25">
      <c r="A43" t="s">
        <v>206</v>
      </c>
      <c r="B43" t="s">
        <v>207</v>
      </c>
      <c r="C43">
        <f>oe_adultes_202307[[#This Row],[Femmes]]+oe_adultes_202307[[#This Row],[Hommes]]</f>
        <v>5074</v>
      </c>
      <c r="D43">
        <v>1039</v>
      </c>
      <c r="E43">
        <v>776</v>
      </c>
      <c r="F43">
        <v>2197</v>
      </c>
      <c r="G43">
        <v>2877</v>
      </c>
      <c r="H43">
        <v>1798</v>
      </c>
      <c r="I43" t="s">
        <v>922</v>
      </c>
      <c r="J43" t="s">
        <v>923</v>
      </c>
    </row>
    <row r="44" spans="1:10" x14ac:dyDescent="0.25">
      <c r="A44" t="s">
        <v>206</v>
      </c>
      <c r="B44" t="s">
        <v>210</v>
      </c>
      <c r="C44">
        <f>oe_adultes_202307[[#This Row],[Femmes]]+oe_adultes_202307[[#This Row],[Hommes]]</f>
        <v>236</v>
      </c>
      <c r="D44">
        <v>72</v>
      </c>
      <c r="E44">
        <v>79</v>
      </c>
      <c r="F44">
        <v>133</v>
      </c>
      <c r="G44">
        <v>103</v>
      </c>
      <c r="H44">
        <v>28</v>
      </c>
      <c r="I44" t="s">
        <v>924</v>
      </c>
      <c r="J44" t="s">
        <v>925</v>
      </c>
    </row>
    <row r="45" spans="1:10" x14ac:dyDescent="0.25">
      <c r="A45" t="s">
        <v>8</v>
      </c>
      <c r="B45" t="s">
        <v>9</v>
      </c>
      <c r="C45">
        <f>oe_adultes_202307[[#This Row],[Femmes]]+oe_adultes_202307[[#This Row],[Hommes]]</f>
        <v>75</v>
      </c>
      <c r="D45">
        <v>15</v>
      </c>
      <c r="E45">
        <v>2</v>
      </c>
      <c r="F45">
        <v>34</v>
      </c>
      <c r="G45">
        <v>41</v>
      </c>
      <c r="H45">
        <v>35</v>
      </c>
      <c r="I45" t="s">
        <v>926</v>
      </c>
      <c r="J45" t="s">
        <v>927</v>
      </c>
    </row>
    <row r="46" spans="1:10" x14ac:dyDescent="0.25">
      <c r="A46" t="s">
        <v>8</v>
      </c>
      <c r="B46" t="s">
        <v>10</v>
      </c>
      <c r="C46">
        <f>oe_adultes_202307[[#This Row],[Femmes]]+oe_adultes_202307[[#This Row],[Hommes]]</f>
        <v>129</v>
      </c>
      <c r="D46">
        <v>2</v>
      </c>
      <c r="E46">
        <v>2</v>
      </c>
      <c r="F46">
        <v>61</v>
      </c>
      <c r="G46">
        <v>68</v>
      </c>
      <c r="H46">
        <v>68</v>
      </c>
      <c r="I46" t="s">
        <v>928</v>
      </c>
      <c r="J46" t="s">
        <v>929</v>
      </c>
    </row>
    <row r="47" spans="1:10" x14ac:dyDescent="0.25">
      <c r="A47" t="s">
        <v>8</v>
      </c>
      <c r="B47" t="s">
        <v>11</v>
      </c>
      <c r="C47">
        <f>oe_adultes_202307[[#This Row],[Femmes]]+oe_adultes_202307[[#This Row],[Hommes]]</f>
        <v>490</v>
      </c>
      <c r="D47">
        <v>158</v>
      </c>
      <c r="E47">
        <v>36</v>
      </c>
      <c r="F47">
        <v>218</v>
      </c>
      <c r="G47">
        <v>272</v>
      </c>
      <c r="H47">
        <v>164</v>
      </c>
      <c r="I47" t="s">
        <v>930</v>
      </c>
      <c r="J47" t="s">
        <v>931</v>
      </c>
    </row>
    <row r="48" spans="1:10" x14ac:dyDescent="0.25">
      <c r="A48" t="s">
        <v>8</v>
      </c>
      <c r="B48" t="s">
        <v>12</v>
      </c>
      <c r="C48">
        <f>oe_adultes_202307[[#This Row],[Femmes]]+oe_adultes_202307[[#This Row],[Hommes]]</f>
        <v>247</v>
      </c>
      <c r="D48">
        <v>51</v>
      </c>
      <c r="E48">
        <v>6</v>
      </c>
      <c r="F48">
        <v>126</v>
      </c>
      <c r="G48">
        <v>121</v>
      </c>
      <c r="H48">
        <v>127</v>
      </c>
      <c r="I48" t="s">
        <v>932</v>
      </c>
      <c r="J48" t="s">
        <v>933</v>
      </c>
    </row>
    <row r="49" spans="1:10" x14ac:dyDescent="0.25">
      <c r="A49" t="s">
        <v>8</v>
      </c>
      <c r="B49" t="s">
        <v>13</v>
      </c>
      <c r="C49">
        <f>oe_adultes_202307[[#This Row],[Femmes]]+oe_adultes_202307[[#This Row],[Hommes]]</f>
        <v>381</v>
      </c>
      <c r="D49">
        <v>131</v>
      </c>
      <c r="E49">
        <v>27</v>
      </c>
      <c r="F49">
        <v>184</v>
      </c>
      <c r="G49">
        <v>197</v>
      </c>
      <c r="H49">
        <v>167</v>
      </c>
      <c r="I49" t="s">
        <v>934</v>
      </c>
      <c r="J49" t="s">
        <v>935</v>
      </c>
    </row>
    <row r="50" spans="1:10" x14ac:dyDescent="0.25">
      <c r="A50" t="s">
        <v>8</v>
      </c>
      <c r="B50" t="s">
        <v>14</v>
      </c>
      <c r="C50">
        <f>oe_adultes_202307[[#This Row],[Femmes]]+oe_adultes_202307[[#This Row],[Hommes]]</f>
        <v>1569</v>
      </c>
      <c r="D50">
        <v>303</v>
      </c>
      <c r="E50">
        <v>544</v>
      </c>
      <c r="F50">
        <v>659</v>
      </c>
      <c r="G50">
        <v>910</v>
      </c>
      <c r="H50">
        <v>407</v>
      </c>
      <c r="I50" t="s">
        <v>936</v>
      </c>
      <c r="J50" t="s">
        <v>937</v>
      </c>
    </row>
    <row r="51" spans="1:10" x14ac:dyDescent="0.25">
      <c r="A51" t="s">
        <v>8</v>
      </c>
      <c r="B51" t="s">
        <v>15</v>
      </c>
      <c r="C51">
        <f>oe_adultes_202307[[#This Row],[Femmes]]+oe_adultes_202307[[#This Row],[Hommes]]</f>
        <v>403</v>
      </c>
      <c r="D51">
        <v>75</v>
      </c>
      <c r="E51">
        <v>53</v>
      </c>
      <c r="F51">
        <v>171</v>
      </c>
      <c r="G51">
        <v>232</v>
      </c>
      <c r="H51">
        <v>105</v>
      </c>
      <c r="I51" t="s">
        <v>938</v>
      </c>
      <c r="J51" t="s">
        <v>939</v>
      </c>
    </row>
    <row r="52" spans="1:10" x14ac:dyDescent="0.25">
      <c r="A52" t="s">
        <v>8</v>
      </c>
      <c r="B52" t="s">
        <v>16</v>
      </c>
      <c r="C52">
        <f>oe_adultes_202307[[#This Row],[Femmes]]+oe_adultes_202307[[#This Row],[Hommes]]</f>
        <v>74</v>
      </c>
      <c r="D52">
        <v>0</v>
      </c>
      <c r="E52">
        <v>2</v>
      </c>
      <c r="F52">
        <v>37</v>
      </c>
      <c r="G52">
        <v>37</v>
      </c>
      <c r="H52">
        <v>42</v>
      </c>
      <c r="I52" t="s">
        <v>940</v>
      </c>
      <c r="J52" t="s">
        <v>941</v>
      </c>
    </row>
    <row r="53" spans="1:10" x14ac:dyDescent="0.25">
      <c r="A53" t="s">
        <v>8</v>
      </c>
      <c r="B53" t="s">
        <v>17</v>
      </c>
      <c r="C53">
        <f>oe_adultes_202307[[#This Row],[Femmes]]+oe_adultes_202307[[#This Row],[Hommes]]</f>
        <v>33</v>
      </c>
      <c r="D53">
        <v>0</v>
      </c>
      <c r="E53">
        <v>0</v>
      </c>
      <c r="F53">
        <v>13</v>
      </c>
      <c r="G53">
        <v>20</v>
      </c>
      <c r="H53">
        <v>13</v>
      </c>
      <c r="I53" t="s">
        <v>942</v>
      </c>
      <c r="J53" t="s">
        <v>943</v>
      </c>
    </row>
    <row r="54" spans="1:10" x14ac:dyDescent="0.25">
      <c r="A54" t="s">
        <v>8</v>
      </c>
      <c r="B54" t="s">
        <v>18</v>
      </c>
      <c r="C54">
        <f>oe_adultes_202307[[#This Row],[Femmes]]+oe_adultes_202307[[#This Row],[Hommes]]</f>
        <v>19</v>
      </c>
      <c r="D54">
        <v>0</v>
      </c>
      <c r="E54">
        <v>0</v>
      </c>
      <c r="F54">
        <v>9</v>
      </c>
      <c r="G54">
        <v>10</v>
      </c>
      <c r="H54">
        <v>9</v>
      </c>
      <c r="I54" t="s">
        <v>944</v>
      </c>
      <c r="J54" t="s">
        <v>945</v>
      </c>
    </row>
    <row r="55" spans="1:10" x14ac:dyDescent="0.25">
      <c r="A55" t="s">
        <v>8</v>
      </c>
      <c r="B55" t="s">
        <v>19</v>
      </c>
      <c r="C55">
        <f>oe_adultes_202307[[#This Row],[Femmes]]+oe_adultes_202307[[#This Row],[Hommes]]</f>
        <v>49</v>
      </c>
      <c r="D55">
        <v>1</v>
      </c>
      <c r="E55">
        <v>2</v>
      </c>
      <c r="F55">
        <v>15</v>
      </c>
      <c r="G55">
        <v>34</v>
      </c>
      <c r="H55">
        <v>22</v>
      </c>
      <c r="I55" t="s">
        <v>946</v>
      </c>
      <c r="J55" t="s">
        <v>947</v>
      </c>
    </row>
    <row r="56" spans="1:10" x14ac:dyDescent="0.25">
      <c r="A56" t="s">
        <v>8</v>
      </c>
      <c r="B56" t="s">
        <v>20</v>
      </c>
      <c r="C56">
        <f>oe_adultes_202307[[#This Row],[Femmes]]+oe_adultes_202307[[#This Row],[Hommes]]</f>
        <v>160</v>
      </c>
      <c r="D56">
        <v>7</v>
      </c>
      <c r="E56">
        <v>6</v>
      </c>
      <c r="F56">
        <v>55</v>
      </c>
      <c r="G56">
        <v>105</v>
      </c>
      <c r="H56">
        <v>52</v>
      </c>
      <c r="I56" t="s">
        <v>948</v>
      </c>
      <c r="J56" t="s">
        <v>949</v>
      </c>
    </row>
    <row r="57" spans="1:10" x14ac:dyDescent="0.25">
      <c r="A57" t="s">
        <v>8</v>
      </c>
      <c r="B57" t="s">
        <v>21</v>
      </c>
      <c r="C57">
        <f>oe_adultes_202307[[#This Row],[Femmes]]+oe_adultes_202307[[#This Row],[Hommes]]</f>
        <v>271</v>
      </c>
      <c r="D57">
        <v>94</v>
      </c>
      <c r="E57">
        <v>75</v>
      </c>
      <c r="F57">
        <v>119</v>
      </c>
      <c r="G57">
        <v>152</v>
      </c>
      <c r="H57">
        <v>64</v>
      </c>
      <c r="I57" t="s">
        <v>950</v>
      </c>
      <c r="J57" t="s">
        <v>951</v>
      </c>
    </row>
    <row r="58" spans="1:10" x14ac:dyDescent="0.25">
      <c r="A58" t="s">
        <v>8</v>
      </c>
      <c r="B58" t="s">
        <v>22</v>
      </c>
      <c r="C58">
        <f>oe_adultes_202307[[#This Row],[Femmes]]+oe_adultes_202307[[#This Row],[Hommes]]</f>
        <v>265</v>
      </c>
      <c r="D58">
        <v>32</v>
      </c>
      <c r="E58">
        <v>14</v>
      </c>
      <c r="F58">
        <v>120</v>
      </c>
      <c r="G58">
        <v>145</v>
      </c>
      <c r="H58">
        <v>128</v>
      </c>
      <c r="I58" t="s">
        <v>952</v>
      </c>
      <c r="J58" t="s">
        <v>953</v>
      </c>
    </row>
    <row r="59" spans="1:10" x14ac:dyDescent="0.25">
      <c r="A59" t="s">
        <v>8</v>
      </c>
      <c r="B59" t="s">
        <v>23</v>
      </c>
      <c r="C59">
        <f>oe_adultes_202307[[#This Row],[Femmes]]+oe_adultes_202307[[#This Row],[Hommes]]</f>
        <v>268</v>
      </c>
      <c r="D59">
        <v>30</v>
      </c>
      <c r="E59">
        <v>19</v>
      </c>
      <c r="F59">
        <v>117</v>
      </c>
      <c r="G59">
        <v>151</v>
      </c>
      <c r="H59">
        <v>95</v>
      </c>
      <c r="I59" t="s">
        <v>954</v>
      </c>
      <c r="J59" t="s">
        <v>955</v>
      </c>
    </row>
    <row r="60" spans="1:10" x14ac:dyDescent="0.25">
      <c r="A60" t="s">
        <v>8</v>
      </c>
      <c r="B60" t="s">
        <v>24</v>
      </c>
      <c r="C60">
        <f>oe_adultes_202307[[#This Row],[Femmes]]+oe_adultes_202307[[#This Row],[Hommes]]</f>
        <v>624</v>
      </c>
      <c r="D60">
        <v>135</v>
      </c>
      <c r="E60">
        <v>59</v>
      </c>
      <c r="F60">
        <v>266</v>
      </c>
      <c r="G60">
        <v>358</v>
      </c>
      <c r="H60">
        <v>217</v>
      </c>
      <c r="I60" t="s">
        <v>956</v>
      </c>
      <c r="J60" t="s">
        <v>957</v>
      </c>
    </row>
    <row r="61" spans="1:10" x14ac:dyDescent="0.25">
      <c r="A61" t="s">
        <v>8</v>
      </c>
      <c r="B61" t="s">
        <v>25</v>
      </c>
      <c r="C61">
        <f>oe_adultes_202307[[#This Row],[Femmes]]+oe_adultes_202307[[#This Row],[Hommes]]</f>
        <v>248</v>
      </c>
      <c r="D61">
        <v>75</v>
      </c>
      <c r="E61">
        <v>8</v>
      </c>
      <c r="F61">
        <v>123</v>
      </c>
      <c r="G61">
        <v>125</v>
      </c>
      <c r="H61">
        <v>109</v>
      </c>
      <c r="I61" t="s">
        <v>958</v>
      </c>
      <c r="J61" t="s">
        <v>959</v>
      </c>
    </row>
    <row r="62" spans="1:10" x14ac:dyDescent="0.25">
      <c r="A62" t="s">
        <v>8</v>
      </c>
      <c r="B62" t="s">
        <v>26</v>
      </c>
      <c r="C62">
        <f>oe_adultes_202307[[#This Row],[Femmes]]+oe_adultes_202307[[#This Row],[Hommes]]</f>
        <v>5</v>
      </c>
      <c r="D62">
        <v>2</v>
      </c>
      <c r="E62">
        <v>0</v>
      </c>
      <c r="F62">
        <v>3</v>
      </c>
      <c r="G62">
        <v>2</v>
      </c>
      <c r="H62">
        <v>2</v>
      </c>
      <c r="I62" t="s">
        <v>960</v>
      </c>
      <c r="J62" t="s">
        <v>961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37A06-395D-4479-8F8B-17AE68EF8779}">
  <dimension ref="A1:J62"/>
  <sheetViews>
    <sheetView workbookViewId="0"/>
  </sheetViews>
  <sheetFormatPr baseColWidth="10" defaultRowHeight="15" x14ac:dyDescent="0.25"/>
  <cols>
    <col min="1" max="1" width="24.5703125" bestFit="1" customWidth="1"/>
    <col min="2" max="2" width="32.28515625" bestFit="1" customWidth="1"/>
    <col min="3" max="3" width="32.28515625" customWidth="1"/>
    <col min="4" max="4" width="19.140625" bestFit="1" customWidth="1"/>
    <col min="5" max="5" width="20.140625" bestFit="1" customWidth="1"/>
    <col min="6" max="6" width="11" bestFit="1" customWidth="1"/>
    <col min="8" max="8" width="17.85546875" bestFit="1" customWidth="1"/>
    <col min="9" max="9" width="13.5703125" bestFit="1" customWidth="1"/>
    <col min="10" max="10" width="24.85546875" bestFit="1" customWidth="1"/>
  </cols>
  <sheetData>
    <row r="1" spans="1:10" x14ac:dyDescent="0.25">
      <c r="A1" t="s">
        <v>5</v>
      </c>
      <c r="B1" t="s">
        <v>6</v>
      </c>
      <c r="C1" t="s">
        <v>1550</v>
      </c>
      <c r="D1" t="s">
        <v>116</v>
      </c>
      <c r="E1" t="s">
        <v>117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</row>
    <row r="2" spans="1:10" x14ac:dyDescent="0.25">
      <c r="A2" t="s">
        <v>7</v>
      </c>
      <c r="B2" t="s">
        <v>1</v>
      </c>
      <c r="C2">
        <f>oe_adultes_202306[[#This Row],[Femmes]]+oe_adultes_202306[[#This Row],[Hommes]]</f>
        <v>3895</v>
      </c>
      <c r="D2">
        <v>457</v>
      </c>
      <c r="E2">
        <v>579</v>
      </c>
      <c r="F2">
        <v>1394</v>
      </c>
      <c r="G2">
        <v>2501</v>
      </c>
      <c r="H2">
        <v>1647</v>
      </c>
      <c r="I2" t="s">
        <v>724</v>
      </c>
      <c r="J2" t="s">
        <v>725</v>
      </c>
    </row>
    <row r="3" spans="1:10" x14ac:dyDescent="0.25">
      <c r="A3" t="s">
        <v>7</v>
      </c>
      <c r="B3" t="s">
        <v>2</v>
      </c>
      <c r="C3">
        <f>oe_adultes_202306[[#This Row],[Femmes]]+oe_adultes_202306[[#This Row],[Hommes]]</f>
        <v>202</v>
      </c>
      <c r="D3">
        <v>62</v>
      </c>
      <c r="E3">
        <v>43</v>
      </c>
      <c r="F3">
        <v>104</v>
      </c>
      <c r="G3">
        <v>98</v>
      </c>
      <c r="H3">
        <v>35</v>
      </c>
      <c r="I3" t="s">
        <v>726</v>
      </c>
      <c r="J3" t="s">
        <v>727</v>
      </c>
    </row>
    <row r="4" spans="1:10" x14ac:dyDescent="0.25">
      <c r="A4" t="s">
        <v>7</v>
      </c>
      <c r="B4" t="s">
        <v>3</v>
      </c>
      <c r="C4">
        <f>oe_adultes_202306[[#This Row],[Femmes]]+oe_adultes_202306[[#This Row],[Hommes]]</f>
        <v>511</v>
      </c>
      <c r="D4">
        <v>147</v>
      </c>
      <c r="E4">
        <v>80</v>
      </c>
      <c r="F4">
        <v>437</v>
      </c>
      <c r="G4">
        <v>74</v>
      </c>
      <c r="H4">
        <v>82</v>
      </c>
      <c r="I4" t="s">
        <v>728</v>
      </c>
      <c r="J4" t="s">
        <v>729</v>
      </c>
    </row>
    <row r="5" spans="1:10" x14ac:dyDescent="0.25">
      <c r="A5" t="s">
        <v>7</v>
      </c>
      <c r="B5" t="s">
        <v>4</v>
      </c>
      <c r="C5">
        <f>oe_adultes_202306[[#This Row],[Femmes]]+oe_adultes_202306[[#This Row],[Hommes]]</f>
        <v>628</v>
      </c>
      <c r="D5">
        <v>370</v>
      </c>
      <c r="E5">
        <v>131</v>
      </c>
      <c r="F5">
        <v>314</v>
      </c>
      <c r="G5">
        <v>314</v>
      </c>
      <c r="H5">
        <v>47</v>
      </c>
      <c r="I5" t="s">
        <v>730</v>
      </c>
      <c r="J5" t="s">
        <v>731</v>
      </c>
    </row>
    <row r="6" spans="1:10" x14ac:dyDescent="0.25">
      <c r="A6" t="s">
        <v>7</v>
      </c>
      <c r="B6" t="s">
        <v>118</v>
      </c>
      <c r="C6">
        <f>oe_adultes_202306[[#This Row],[Femmes]]+oe_adultes_202306[[#This Row],[Hommes]]</f>
        <v>16</v>
      </c>
      <c r="D6">
        <v>9</v>
      </c>
      <c r="E6">
        <v>4</v>
      </c>
      <c r="F6">
        <v>9</v>
      </c>
      <c r="G6">
        <v>7</v>
      </c>
      <c r="H6">
        <v>2</v>
      </c>
      <c r="I6" t="s">
        <v>732</v>
      </c>
      <c r="J6" t="s">
        <v>733</v>
      </c>
    </row>
    <row r="7" spans="1:10" x14ac:dyDescent="0.25">
      <c r="A7" t="s">
        <v>53</v>
      </c>
      <c r="B7" t="s">
        <v>49</v>
      </c>
      <c r="C7">
        <f>oe_adultes_202306[[#This Row],[Femmes]]+oe_adultes_202306[[#This Row],[Hommes]]</f>
        <v>2994</v>
      </c>
      <c r="D7">
        <v>472</v>
      </c>
      <c r="E7">
        <v>485</v>
      </c>
      <c r="F7">
        <v>0</v>
      </c>
      <c r="G7">
        <v>2994</v>
      </c>
      <c r="H7">
        <v>993</v>
      </c>
      <c r="I7" t="s">
        <v>734</v>
      </c>
      <c r="J7" t="s">
        <v>735</v>
      </c>
    </row>
    <row r="8" spans="1:10" x14ac:dyDescent="0.25">
      <c r="A8" t="s">
        <v>53</v>
      </c>
      <c r="B8" t="s">
        <v>48</v>
      </c>
      <c r="C8">
        <f>oe_adultes_202306[[#This Row],[Femmes]]+oe_adultes_202306[[#This Row],[Hommes]]</f>
        <v>2258</v>
      </c>
      <c r="D8">
        <v>573</v>
      </c>
      <c r="E8">
        <v>352</v>
      </c>
      <c r="F8">
        <v>2258</v>
      </c>
      <c r="G8">
        <v>0</v>
      </c>
      <c r="H8">
        <v>820</v>
      </c>
      <c r="I8" t="s">
        <v>736</v>
      </c>
      <c r="J8" t="s">
        <v>737</v>
      </c>
    </row>
    <row r="9" spans="1:10" x14ac:dyDescent="0.25">
      <c r="A9" t="s">
        <v>54</v>
      </c>
      <c r="B9" t="s">
        <v>55</v>
      </c>
      <c r="C9">
        <f>oe_adultes_202306[[#This Row],[Femmes]]+oe_adultes_202306[[#This Row],[Hommes]]</f>
        <v>780</v>
      </c>
      <c r="D9">
        <v>110</v>
      </c>
      <c r="E9">
        <v>61</v>
      </c>
      <c r="F9">
        <v>361</v>
      </c>
      <c r="G9">
        <v>419</v>
      </c>
      <c r="H9">
        <v>780</v>
      </c>
      <c r="I9" t="s">
        <v>738</v>
      </c>
      <c r="J9" t="s">
        <v>739</v>
      </c>
    </row>
    <row r="10" spans="1:10" x14ac:dyDescent="0.25">
      <c r="A10" t="s">
        <v>54</v>
      </c>
      <c r="B10" t="s">
        <v>56</v>
      </c>
      <c r="C10">
        <f>oe_adultes_202306[[#This Row],[Femmes]]+oe_adultes_202306[[#This Row],[Hommes]]</f>
        <v>1033</v>
      </c>
      <c r="D10">
        <v>164</v>
      </c>
      <c r="E10">
        <v>77</v>
      </c>
      <c r="F10">
        <v>459</v>
      </c>
      <c r="G10">
        <v>574</v>
      </c>
      <c r="H10">
        <v>1033</v>
      </c>
      <c r="I10" t="s">
        <v>740</v>
      </c>
      <c r="J10" t="s">
        <v>741</v>
      </c>
    </row>
    <row r="11" spans="1:10" x14ac:dyDescent="0.25">
      <c r="A11" t="s">
        <v>54</v>
      </c>
      <c r="B11" t="s">
        <v>57</v>
      </c>
      <c r="C11">
        <f>oe_adultes_202306[[#This Row],[Femmes]]+oe_adultes_202306[[#This Row],[Hommes]]</f>
        <v>878</v>
      </c>
      <c r="D11">
        <v>111</v>
      </c>
      <c r="E11">
        <v>111</v>
      </c>
      <c r="F11">
        <v>353</v>
      </c>
      <c r="G11">
        <v>525</v>
      </c>
      <c r="H11">
        <v>0</v>
      </c>
      <c r="I11" t="s">
        <v>742</v>
      </c>
      <c r="J11" t="s">
        <v>743</v>
      </c>
    </row>
    <row r="12" spans="1:10" x14ac:dyDescent="0.25">
      <c r="A12" t="s">
        <v>54</v>
      </c>
      <c r="B12" t="s">
        <v>58</v>
      </c>
      <c r="C12">
        <f>oe_adultes_202306[[#This Row],[Femmes]]+oe_adultes_202306[[#This Row],[Hommes]]</f>
        <v>680</v>
      </c>
      <c r="D12">
        <v>132</v>
      </c>
      <c r="E12">
        <v>114</v>
      </c>
      <c r="F12">
        <v>300</v>
      </c>
      <c r="G12">
        <v>380</v>
      </c>
      <c r="H12">
        <v>0</v>
      </c>
      <c r="I12" t="s">
        <v>744</v>
      </c>
      <c r="J12" t="s">
        <v>745</v>
      </c>
    </row>
    <row r="13" spans="1:10" x14ac:dyDescent="0.25">
      <c r="A13" t="s">
        <v>54</v>
      </c>
      <c r="B13" t="s">
        <v>59</v>
      </c>
      <c r="C13">
        <f>oe_adultes_202306[[#This Row],[Femmes]]+oe_adultes_202306[[#This Row],[Hommes]]</f>
        <v>594</v>
      </c>
      <c r="D13">
        <v>159</v>
      </c>
      <c r="E13">
        <v>128</v>
      </c>
      <c r="F13">
        <v>272</v>
      </c>
      <c r="G13">
        <v>322</v>
      </c>
      <c r="H13">
        <v>0</v>
      </c>
      <c r="I13" t="s">
        <v>746</v>
      </c>
      <c r="J13" t="s">
        <v>747</v>
      </c>
    </row>
    <row r="14" spans="1:10" x14ac:dyDescent="0.25">
      <c r="A14" t="s">
        <v>54</v>
      </c>
      <c r="B14" t="s">
        <v>60</v>
      </c>
      <c r="C14">
        <f>oe_adultes_202306[[#This Row],[Femmes]]+oe_adultes_202306[[#This Row],[Hommes]]</f>
        <v>467</v>
      </c>
      <c r="D14">
        <v>143</v>
      </c>
      <c r="E14">
        <v>120</v>
      </c>
      <c r="F14">
        <v>200</v>
      </c>
      <c r="G14">
        <v>267</v>
      </c>
      <c r="H14">
        <v>0</v>
      </c>
      <c r="I14" t="s">
        <v>748</v>
      </c>
      <c r="J14" t="s">
        <v>749</v>
      </c>
    </row>
    <row r="15" spans="1:10" x14ac:dyDescent="0.25">
      <c r="A15" t="s">
        <v>54</v>
      </c>
      <c r="B15" t="s">
        <v>61</v>
      </c>
      <c r="C15">
        <f>oe_adultes_202306[[#This Row],[Femmes]]+oe_adultes_202306[[#This Row],[Hommes]]</f>
        <v>331</v>
      </c>
      <c r="D15">
        <v>107</v>
      </c>
      <c r="E15">
        <v>80</v>
      </c>
      <c r="F15">
        <v>126</v>
      </c>
      <c r="G15">
        <v>205</v>
      </c>
      <c r="H15">
        <v>0</v>
      </c>
      <c r="I15" t="s">
        <v>750</v>
      </c>
      <c r="J15" t="s">
        <v>751</v>
      </c>
    </row>
    <row r="16" spans="1:10" x14ac:dyDescent="0.25">
      <c r="A16" t="s">
        <v>54</v>
      </c>
      <c r="B16" t="s">
        <v>62</v>
      </c>
      <c r="C16">
        <f>oe_adultes_202306[[#This Row],[Femmes]]+oe_adultes_202306[[#This Row],[Hommes]]</f>
        <v>210</v>
      </c>
      <c r="D16">
        <v>57</v>
      </c>
      <c r="E16">
        <v>52</v>
      </c>
      <c r="F16">
        <v>89</v>
      </c>
      <c r="G16">
        <v>121</v>
      </c>
      <c r="H16">
        <v>0</v>
      </c>
      <c r="I16" t="s">
        <v>752</v>
      </c>
      <c r="J16" t="s">
        <v>753</v>
      </c>
    </row>
    <row r="17" spans="1:10" x14ac:dyDescent="0.25">
      <c r="A17" t="s">
        <v>54</v>
      </c>
      <c r="B17" t="s">
        <v>63</v>
      </c>
      <c r="C17">
        <f>oe_adultes_202306[[#This Row],[Femmes]]+oe_adultes_202306[[#This Row],[Hommes]]</f>
        <v>279</v>
      </c>
      <c r="D17">
        <v>62</v>
      </c>
      <c r="E17">
        <v>94</v>
      </c>
      <c r="F17">
        <v>98</v>
      </c>
      <c r="G17">
        <v>181</v>
      </c>
      <c r="H17">
        <v>0</v>
      </c>
      <c r="I17" t="s">
        <v>754</v>
      </c>
      <c r="J17" t="s">
        <v>755</v>
      </c>
    </row>
    <row r="18" spans="1:10" x14ac:dyDescent="0.25">
      <c r="A18" t="s">
        <v>54</v>
      </c>
      <c r="B18" t="s">
        <v>64</v>
      </c>
      <c r="C18">
        <f>oe_adultes_202306[[#This Row],[Femmes]]+oe_adultes_202306[[#This Row],[Hommes]]</f>
        <v>3494</v>
      </c>
      <c r="D18">
        <v>544</v>
      </c>
      <c r="E18">
        <v>384</v>
      </c>
      <c r="F18">
        <v>1527</v>
      </c>
      <c r="G18">
        <v>1967</v>
      </c>
      <c r="H18">
        <v>1813</v>
      </c>
      <c r="I18" t="s">
        <v>756</v>
      </c>
      <c r="J18" t="s">
        <v>757</v>
      </c>
    </row>
    <row r="19" spans="1:10" x14ac:dyDescent="0.25">
      <c r="A19" t="s">
        <v>54</v>
      </c>
      <c r="B19" t="s">
        <v>65</v>
      </c>
      <c r="C19">
        <f>oe_adultes_202306[[#This Row],[Femmes]]+oe_adultes_202306[[#This Row],[Hommes]]</f>
        <v>1758</v>
      </c>
      <c r="D19">
        <v>501</v>
      </c>
      <c r="E19">
        <v>453</v>
      </c>
      <c r="F19">
        <v>731</v>
      </c>
      <c r="G19">
        <v>1027</v>
      </c>
      <c r="H19">
        <v>0</v>
      </c>
      <c r="I19" t="s">
        <v>758</v>
      </c>
      <c r="J19" t="s">
        <v>759</v>
      </c>
    </row>
    <row r="20" spans="1:10" x14ac:dyDescent="0.25">
      <c r="A20" t="s">
        <v>66</v>
      </c>
      <c r="B20" t="s">
        <v>67</v>
      </c>
      <c r="C20">
        <f>oe_adultes_202306[[#This Row],[Femmes]]+oe_adultes_202306[[#This Row],[Hommes]]</f>
        <v>419</v>
      </c>
      <c r="D20">
        <v>190</v>
      </c>
      <c r="E20">
        <v>51</v>
      </c>
      <c r="F20">
        <v>194</v>
      </c>
      <c r="G20">
        <v>225</v>
      </c>
      <c r="H20">
        <v>173</v>
      </c>
      <c r="I20" t="s">
        <v>760</v>
      </c>
      <c r="J20" t="s">
        <v>761</v>
      </c>
    </row>
    <row r="21" spans="1:10" x14ac:dyDescent="0.25">
      <c r="A21" t="s">
        <v>66</v>
      </c>
      <c r="B21" t="s">
        <v>68</v>
      </c>
      <c r="C21">
        <f>oe_adultes_202306[[#This Row],[Femmes]]+oe_adultes_202306[[#This Row],[Hommes]]</f>
        <v>1642</v>
      </c>
      <c r="D21">
        <v>97</v>
      </c>
      <c r="E21">
        <v>158</v>
      </c>
      <c r="F21">
        <v>618</v>
      </c>
      <c r="G21">
        <v>1024</v>
      </c>
      <c r="H21">
        <v>866</v>
      </c>
      <c r="I21" t="s">
        <v>762</v>
      </c>
      <c r="J21" t="s">
        <v>763</v>
      </c>
    </row>
    <row r="22" spans="1:10" x14ac:dyDescent="0.25">
      <c r="A22" t="s">
        <v>66</v>
      </c>
      <c r="B22" t="s">
        <v>69</v>
      </c>
      <c r="C22">
        <f>oe_adultes_202306[[#This Row],[Femmes]]+oe_adultes_202306[[#This Row],[Hommes]]</f>
        <v>1045</v>
      </c>
      <c r="D22">
        <v>112</v>
      </c>
      <c r="E22">
        <v>154</v>
      </c>
      <c r="F22">
        <v>449</v>
      </c>
      <c r="G22">
        <v>596</v>
      </c>
      <c r="H22">
        <v>245</v>
      </c>
      <c r="I22" t="s">
        <v>764</v>
      </c>
      <c r="J22" t="s">
        <v>765</v>
      </c>
    </row>
    <row r="23" spans="1:10" x14ac:dyDescent="0.25">
      <c r="A23" t="s">
        <v>66</v>
      </c>
      <c r="B23" t="s">
        <v>70</v>
      </c>
      <c r="C23">
        <f>oe_adultes_202306[[#This Row],[Femmes]]+oe_adultes_202306[[#This Row],[Hommes]]</f>
        <v>441</v>
      </c>
      <c r="D23">
        <v>43</v>
      </c>
      <c r="E23">
        <v>113</v>
      </c>
      <c r="F23">
        <v>190</v>
      </c>
      <c r="G23">
        <v>251</v>
      </c>
      <c r="H23">
        <v>45</v>
      </c>
      <c r="I23" t="s">
        <v>766</v>
      </c>
      <c r="J23" t="s">
        <v>767</v>
      </c>
    </row>
    <row r="24" spans="1:10" x14ac:dyDescent="0.25">
      <c r="A24" t="s">
        <v>66</v>
      </c>
      <c r="B24" t="s">
        <v>71</v>
      </c>
      <c r="C24">
        <f>oe_adultes_202306[[#This Row],[Femmes]]+oe_adultes_202306[[#This Row],[Hommes]]</f>
        <v>518</v>
      </c>
      <c r="D24">
        <v>141</v>
      </c>
      <c r="E24">
        <v>189</v>
      </c>
      <c r="F24">
        <v>249</v>
      </c>
      <c r="G24">
        <v>269</v>
      </c>
      <c r="H24">
        <v>9</v>
      </c>
      <c r="I24" t="s">
        <v>768</v>
      </c>
      <c r="J24" t="s">
        <v>769</v>
      </c>
    </row>
    <row r="25" spans="1:10" x14ac:dyDescent="0.25">
      <c r="A25" t="s">
        <v>66</v>
      </c>
      <c r="B25" t="s">
        <v>72</v>
      </c>
      <c r="C25">
        <f>oe_adultes_202306[[#This Row],[Femmes]]+oe_adultes_202306[[#This Row],[Hommes]]</f>
        <v>1187</v>
      </c>
      <c r="D25">
        <v>462</v>
      </c>
      <c r="E25">
        <v>172</v>
      </c>
      <c r="F25">
        <v>558</v>
      </c>
      <c r="G25">
        <v>629</v>
      </c>
      <c r="H25">
        <v>475</v>
      </c>
      <c r="I25" t="s">
        <v>770</v>
      </c>
      <c r="J25" t="s">
        <v>771</v>
      </c>
    </row>
    <row r="26" spans="1:10" x14ac:dyDescent="0.25">
      <c r="A26" t="s">
        <v>73</v>
      </c>
      <c r="B26" t="s">
        <v>74</v>
      </c>
      <c r="C26">
        <f>oe_adultes_202306[[#This Row],[Femmes]]+oe_adultes_202306[[#This Row],[Hommes]]</f>
        <v>2234</v>
      </c>
      <c r="D26">
        <v>335</v>
      </c>
      <c r="E26">
        <v>241</v>
      </c>
      <c r="F26">
        <v>894</v>
      </c>
      <c r="G26">
        <v>1340</v>
      </c>
      <c r="H26">
        <v>1072</v>
      </c>
      <c r="I26" t="s">
        <v>772</v>
      </c>
      <c r="J26" t="s">
        <v>773</v>
      </c>
    </row>
    <row r="27" spans="1:10" x14ac:dyDescent="0.25">
      <c r="A27" t="s">
        <v>73</v>
      </c>
      <c r="B27" t="s">
        <v>75</v>
      </c>
      <c r="C27">
        <f>oe_adultes_202306[[#This Row],[Femmes]]+oe_adultes_202306[[#This Row],[Hommes]]</f>
        <v>836</v>
      </c>
      <c r="D27">
        <v>63</v>
      </c>
      <c r="E27">
        <v>120</v>
      </c>
      <c r="F27">
        <v>354</v>
      </c>
      <c r="G27">
        <v>482</v>
      </c>
      <c r="H27">
        <v>215</v>
      </c>
      <c r="I27" t="s">
        <v>774</v>
      </c>
      <c r="J27" t="s">
        <v>775</v>
      </c>
    </row>
    <row r="28" spans="1:10" x14ac:dyDescent="0.25">
      <c r="A28" t="s">
        <v>73</v>
      </c>
      <c r="B28" t="s">
        <v>76</v>
      </c>
      <c r="C28">
        <f>oe_adultes_202306[[#This Row],[Femmes]]+oe_adultes_202306[[#This Row],[Hommes]]</f>
        <v>160</v>
      </c>
      <c r="D28">
        <v>8</v>
      </c>
      <c r="E28">
        <v>25</v>
      </c>
      <c r="F28">
        <v>61</v>
      </c>
      <c r="G28">
        <v>99</v>
      </c>
      <c r="H28">
        <v>21</v>
      </c>
      <c r="I28" t="s">
        <v>776</v>
      </c>
      <c r="J28" t="s">
        <v>777</v>
      </c>
    </row>
    <row r="29" spans="1:10" x14ac:dyDescent="0.25">
      <c r="A29" t="s">
        <v>73</v>
      </c>
      <c r="B29" t="s">
        <v>77</v>
      </c>
      <c r="C29">
        <f>oe_adultes_202306[[#This Row],[Femmes]]+oe_adultes_202306[[#This Row],[Hommes]]</f>
        <v>2</v>
      </c>
      <c r="D29">
        <v>0</v>
      </c>
      <c r="E29">
        <v>0</v>
      </c>
      <c r="F29">
        <v>0</v>
      </c>
      <c r="G29">
        <v>2</v>
      </c>
      <c r="H29">
        <v>0</v>
      </c>
      <c r="I29" t="s">
        <v>778</v>
      </c>
      <c r="J29" t="s">
        <v>779</v>
      </c>
    </row>
    <row r="30" spans="1:10" x14ac:dyDescent="0.25">
      <c r="A30" t="s">
        <v>73</v>
      </c>
      <c r="B30" t="s">
        <v>78</v>
      </c>
      <c r="C30">
        <f>oe_adultes_202306[[#This Row],[Femmes]]+oe_adultes_202306[[#This Row],[Hommes]]</f>
        <v>81</v>
      </c>
      <c r="D30">
        <v>5</v>
      </c>
      <c r="E30">
        <v>21</v>
      </c>
      <c r="F30">
        <v>28</v>
      </c>
      <c r="G30">
        <v>53</v>
      </c>
      <c r="H30">
        <v>2</v>
      </c>
      <c r="I30" t="s">
        <v>780</v>
      </c>
      <c r="J30" t="s">
        <v>781</v>
      </c>
    </row>
    <row r="31" spans="1:10" x14ac:dyDescent="0.25">
      <c r="A31" t="s">
        <v>73</v>
      </c>
      <c r="B31" t="s">
        <v>79</v>
      </c>
      <c r="C31">
        <f>oe_adultes_202306[[#This Row],[Femmes]]+oe_adultes_202306[[#This Row],[Hommes]]</f>
        <v>74</v>
      </c>
      <c r="D31">
        <v>6</v>
      </c>
      <c r="E31">
        <v>17</v>
      </c>
      <c r="F31">
        <v>37</v>
      </c>
      <c r="G31">
        <v>37</v>
      </c>
      <c r="H31">
        <v>7</v>
      </c>
      <c r="I31" t="s">
        <v>782</v>
      </c>
      <c r="J31" t="s">
        <v>783</v>
      </c>
    </row>
    <row r="32" spans="1:10" x14ac:dyDescent="0.25">
      <c r="A32" t="s">
        <v>73</v>
      </c>
      <c r="B32" t="s">
        <v>80</v>
      </c>
      <c r="C32">
        <f>oe_adultes_202306[[#This Row],[Femmes]]+oe_adultes_202306[[#This Row],[Hommes]]</f>
        <v>94</v>
      </c>
      <c r="D32">
        <v>5</v>
      </c>
      <c r="E32">
        <v>26</v>
      </c>
      <c r="F32">
        <v>44</v>
      </c>
      <c r="G32">
        <v>50</v>
      </c>
      <c r="H32">
        <v>5</v>
      </c>
      <c r="I32" t="s">
        <v>784</v>
      </c>
      <c r="J32" t="s">
        <v>785</v>
      </c>
    </row>
    <row r="33" spans="1:10" x14ac:dyDescent="0.25">
      <c r="A33" t="s">
        <v>73</v>
      </c>
      <c r="B33" t="s">
        <v>81</v>
      </c>
      <c r="C33">
        <f>oe_adultes_202306[[#This Row],[Femmes]]+oe_adultes_202306[[#This Row],[Hommes]]</f>
        <v>36</v>
      </c>
      <c r="D33">
        <v>4</v>
      </c>
      <c r="E33">
        <v>7</v>
      </c>
      <c r="F33">
        <v>19</v>
      </c>
      <c r="G33">
        <v>17</v>
      </c>
      <c r="H33">
        <v>0</v>
      </c>
      <c r="I33" t="s">
        <v>306</v>
      </c>
      <c r="J33" t="s">
        <v>786</v>
      </c>
    </row>
    <row r="34" spans="1:10" x14ac:dyDescent="0.25">
      <c r="A34" t="s">
        <v>73</v>
      </c>
      <c r="B34" t="s">
        <v>82</v>
      </c>
      <c r="C34">
        <f>oe_adultes_202306[[#This Row],[Femmes]]+oe_adultes_202306[[#This Row],[Hommes]]</f>
        <v>207</v>
      </c>
      <c r="D34">
        <v>56</v>
      </c>
      <c r="E34">
        <v>71</v>
      </c>
      <c r="F34">
        <v>108</v>
      </c>
      <c r="G34">
        <v>99</v>
      </c>
      <c r="H34">
        <v>5</v>
      </c>
      <c r="I34" t="s">
        <v>787</v>
      </c>
      <c r="J34" t="s">
        <v>788</v>
      </c>
    </row>
    <row r="35" spans="1:10" x14ac:dyDescent="0.25">
      <c r="A35" t="s">
        <v>73</v>
      </c>
      <c r="B35" t="s">
        <v>83</v>
      </c>
      <c r="C35">
        <f>oe_adultes_202306[[#This Row],[Femmes]]+oe_adultes_202306[[#This Row],[Hommes]]</f>
        <v>66</v>
      </c>
      <c r="D35">
        <v>21</v>
      </c>
      <c r="E35">
        <v>31</v>
      </c>
      <c r="F35">
        <v>33</v>
      </c>
      <c r="G35">
        <v>33</v>
      </c>
      <c r="H35">
        <v>0</v>
      </c>
      <c r="I35" t="s">
        <v>789</v>
      </c>
      <c r="J35" t="s">
        <v>790</v>
      </c>
    </row>
    <row r="36" spans="1:10" x14ac:dyDescent="0.25">
      <c r="A36" t="s">
        <v>73</v>
      </c>
      <c r="B36" t="s">
        <v>84</v>
      </c>
      <c r="C36">
        <f>oe_adultes_202306[[#This Row],[Femmes]]+oe_adultes_202306[[#This Row],[Hommes]]</f>
        <v>1462</v>
      </c>
      <c r="D36">
        <v>542</v>
      </c>
      <c r="E36">
        <v>278</v>
      </c>
      <c r="F36">
        <v>680</v>
      </c>
      <c r="G36">
        <v>782</v>
      </c>
      <c r="H36">
        <v>486</v>
      </c>
      <c r="I36" t="s">
        <v>791</v>
      </c>
      <c r="J36" t="s">
        <v>792</v>
      </c>
    </row>
    <row r="37" spans="1:10" x14ac:dyDescent="0.25">
      <c r="A37" t="s">
        <v>85</v>
      </c>
      <c r="B37" t="s">
        <v>86</v>
      </c>
      <c r="C37">
        <f>oe_adultes_202306[[#This Row],[Femmes]]+oe_adultes_202306[[#This Row],[Hommes]]</f>
        <v>431</v>
      </c>
      <c r="D37">
        <v>99</v>
      </c>
      <c r="E37">
        <v>57</v>
      </c>
      <c r="F37">
        <v>199</v>
      </c>
      <c r="G37">
        <v>232</v>
      </c>
      <c r="H37">
        <v>137</v>
      </c>
      <c r="I37" t="s">
        <v>793</v>
      </c>
      <c r="J37" t="s">
        <v>87</v>
      </c>
    </row>
    <row r="38" spans="1:10" x14ac:dyDescent="0.25">
      <c r="A38" t="s">
        <v>85</v>
      </c>
      <c r="B38" t="s">
        <v>191</v>
      </c>
      <c r="C38">
        <f>oe_adultes_202306[[#This Row],[Femmes]]+oe_adultes_202306[[#This Row],[Hommes]]</f>
        <v>918</v>
      </c>
      <c r="D38">
        <v>180</v>
      </c>
      <c r="E38">
        <v>131</v>
      </c>
      <c r="F38">
        <v>432</v>
      </c>
      <c r="G38">
        <v>486</v>
      </c>
      <c r="H38">
        <v>317</v>
      </c>
      <c r="I38" t="s">
        <v>794</v>
      </c>
      <c r="J38" t="s">
        <v>795</v>
      </c>
    </row>
    <row r="39" spans="1:10" x14ac:dyDescent="0.25">
      <c r="A39" t="s">
        <v>85</v>
      </c>
      <c r="B39" t="s">
        <v>194</v>
      </c>
      <c r="C39">
        <f>oe_adultes_202306[[#This Row],[Femmes]]+oe_adultes_202306[[#This Row],[Hommes]]</f>
        <v>1472</v>
      </c>
      <c r="D39">
        <v>336</v>
      </c>
      <c r="E39">
        <v>221</v>
      </c>
      <c r="F39">
        <v>602</v>
      </c>
      <c r="G39">
        <v>870</v>
      </c>
      <c r="H39">
        <v>528</v>
      </c>
      <c r="I39" t="s">
        <v>796</v>
      </c>
      <c r="J39" t="s">
        <v>797</v>
      </c>
    </row>
    <row r="40" spans="1:10" x14ac:dyDescent="0.25">
      <c r="A40" t="s">
        <v>85</v>
      </c>
      <c r="B40" t="s">
        <v>197</v>
      </c>
      <c r="C40">
        <f>oe_adultes_202306[[#This Row],[Femmes]]+oe_adultes_202306[[#This Row],[Hommes]]</f>
        <v>1021</v>
      </c>
      <c r="D40">
        <v>254</v>
      </c>
      <c r="E40">
        <v>166</v>
      </c>
      <c r="F40">
        <v>447</v>
      </c>
      <c r="G40">
        <v>574</v>
      </c>
      <c r="H40">
        <v>349</v>
      </c>
      <c r="I40" t="s">
        <v>798</v>
      </c>
      <c r="J40" t="s">
        <v>799</v>
      </c>
    </row>
    <row r="41" spans="1:10" x14ac:dyDescent="0.25">
      <c r="A41" t="s">
        <v>85</v>
      </c>
      <c r="B41" t="s">
        <v>200</v>
      </c>
      <c r="C41">
        <f>oe_adultes_202306[[#This Row],[Femmes]]+oe_adultes_202306[[#This Row],[Hommes]]</f>
        <v>656</v>
      </c>
      <c r="D41">
        <v>86</v>
      </c>
      <c r="E41">
        <v>104</v>
      </c>
      <c r="F41">
        <v>281</v>
      </c>
      <c r="G41">
        <v>375</v>
      </c>
      <c r="H41">
        <v>258</v>
      </c>
      <c r="I41" t="s">
        <v>800</v>
      </c>
      <c r="J41" t="s">
        <v>801</v>
      </c>
    </row>
    <row r="42" spans="1:10" x14ac:dyDescent="0.25">
      <c r="A42" t="s">
        <v>85</v>
      </c>
      <c r="B42" t="s">
        <v>203</v>
      </c>
      <c r="C42">
        <f>oe_adultes_202306[[#This Row],[Femmes]]+oe_adultes_202306[[#This Row],[Hommes]]</f>
        <v>754</v>
      </c>
      <c r="D42">
        <v>90</v>
      </c>
      <c r="E42">
        <v>158</v>
      </c>
      <c r="F42">
        <v>297</v>
      </c>
      <c r="G42">
        <v>457</v>
      </c>
      <c r="H42">
        <v>224</v>
      </c>
      <c r="I42" t="s">
        <v>802</v>
      </c>
      <c r="J42" t="s">
        <v>803</v>
      </c>
    </row>
    <row r="43" spans="1:10" x14ac:dyDescent="0.25">
      <c r="A43" t="s">
        <v>206</v>
      </c>
      <c r="B43" t="s">
        <v>207</v>
      </c>
      <c r="C43">
        <f>oe_adultes_202306[[#This Row],[Femmes]]+oe_adultes_202306[[#This Row],[Hommes]]</f>
        <v>5026</v>
      </c>
      <c r="D43">
        <v>983</v>
      </c>
      <c r="E43">
        <v>759</v>
      </c>
      <c r="F43">
        <v>2135</v>
      </c>
      <c r="G43">
        <v>2891</v>
      </c>
      <c r="H43">
        <v>1783</v>
      </c>
      <c r="I43" t="s">
        <v>804</v>
      </c>
      <c r="J43" t="s">
        <v>805</v>
      </c>
    </row>
    <row r="44" spans="1:10" x14ac:dyDescent="0.25">
      <c r="A44" t="s">
        <v>206</v>
      </c>
      <c r="B44" t="s">
        <v>210</v>
      </c>
      <c r="C44">
        <f>oe_adultes_202306[[#This Row],[Femmes]]+oe_adultes_202306[[#This Row],[Hommes]]</f>
        <v>226</v>
      </c>
      <c r="D44">
        <v>62</v>
      </c>
      <c r="E44">
        <v>78</v>
      </c>
      <c r="F44">
        <v>123</v>
      </c>
      <c r="G44">
        <v>103</v>
      </c>
      <c r="H44">
        <v>30</v>
      </c>
      <c r="I44" t="s">
        <v>806</v>
      </c>
      <c r="J44" t="s">
        <v>807</v>
      </c>
    </row>
    <row r="45" spans="1:10" x14ac:dyDescent="0.25">
      <c r="A45" t="s">
        <v>8</v>
      </c>
      <c r="B45" t="s">
        <v>9</v>
      </c>
      <c r="C45">
        <f>oe_adultes_202306[[#This Row],[Femmes]]+oe_adultes_202306[[#This Row],[Hommes]]</f>
        <v>75</v>
      </c>
      <c r="D45">
        <v>8</v>
      </c>
      <c r="E45">
        <v>0</v>
      </c>
      <c r="F45">
        <v>28</v>
      </c>
      <c r="G45">
        <v>47</v>
      </c>
      <c r="H45">
        <v>33</v>
      </c>
      <c r="I45" t="s">
        <v>808</v>
      </c>
      <c r="J45" t="s">
        <v>809</v>
      </c>
    </row>
    <row r="46" spans="1:10" x14ac:dyDescent="0.25">
      <c r="A46" t="s">
        <v>8</v>
      </c>
      <c r="B46" t="s">
        <v>10</v>
      </c>
      <c r="C46">
        <f>oe_adultes_202306[[#This Row],[Femmes]]+oe_adultes_202306[[#This Row],[Hommes]]</f>
        <v>137</v>
      </c>
      <c r="D46">
        <v>2</v>
      </c>
      <c r="E46">
        <v>2</v>
      </c>
      <c r="F46">
        <v>64</v>
      </c>
      <c r="G46">
        <v>73</v>
      </c>
      <c r="H46">
        <v>72</v>
      </c>
      <c r="I46" t="s">
        <v>810</v>
      </c>
      <c r="J46" t="s">
        <v>811</v>
      </c>
    </row>
    <row r="47" spans="1:10" x14ac:dyDescent="0.25">
      <c r="A47" t="s">
        <v>8</v>
      </c>
      <c r="B47" t="s">
        <v>11</v>
      </c>
      <c r="C47">
        <f>oe_adultes_202306[[#This Row],[Femmes]]+oe_adultes_202306[[#This Row],[Hommes]]</f>
        <v>484</v>
      </c>
      <c r="D47">
        <v>142</v>
      </c>
      <c r="E47">
        <v>39</v>
      </c>
      <c r="F47">
        <v>208</v>
      </c>
      <c r="G47">
        <v>276</v>
      </c>
      <c r="H47">
        <v>172</v>
      </c>
      <c r="I47" t="s">
        <v>812</v>
      </c>
      <c r="J47" t="s">
        <v>813</v>
      </c>
    </row>
    <row r="48" spans="1:10" x14ac:dyDescent="0.25">
      <c r="A48" t="s">
        <v>8</v>
      </c>
      <c r="B48" t="s">
        <v>12</v>
      </c>
      <c r="C48">
        <f>oe_adultes_202306[[#This Row],[Femmes]]+oe_adultes_202306[[#This Row],[Hommes]]</f>
        <v>225</v>
      </c>
      <c r="D48">
        <v>35</v>
      </c>
      <c r="E48">
        <v>5</v>
      </c>
      <c r="F48">
        <v>106</v>
      </c>
      <c r="G48">
        <v>119</v>
      </c>
      <c r="H48">
        <v>118</v>
      </c>
      <c r="I48" t="s">
        <v>814</v>
      </c>
      <c r="J48" t="s">
        <v>815</v>
      </c>
    </row>
    <row r="49" spans="1:10" x14ac:dyDescent="0.25">
      <c r="A49" t="s">
        <v>8</v>
      </c>
      <c r="B49" t="s">
        <v>13</v>
      </c>
      <c r="C49">
        <f>oe_adultes_202306[[#This Row],[Femmes]]+oe_adultes_202306[[#This Row],[Hommes]]</f>
        <v>372</v>
      </c>
      <c r="D49">
        <v>119</v>
      </c>
      <c r="E49">
        <v>31</v>
      </c>
      <c r="F49">
        <v>173</v>
      </c>
      <c r="G49">
        <v>199</v>
      </c>
      <c r="H49">
        <v>161</v>
      </c>
      <c r="I49" t="s">
        <v>816</v>
      </c>
      <c r="J49" t="s">
        <v>817</v>
      </c>
    </row>
    <row r="50" spans="1:10" x14ac:dyDescent="0.25">
      <c r="A50" t="s">
        <v>8</v>
      </c>
      <c r="B50" t="s">
        <v>14</v>
      </c>
      <c r="C50">
        <f>oe_adultes_202306[[#This Row],[Femmes]]+oe_adultes_202306[[#This Row],[Hommes]]</f>
        <v>1578</v>
      </c>
      <c r="D50">
        <v>333</v>
      </c>
      <c r="E50">
        <v>515</v>
      </c>
      <c r="F50">
        <v>652</v>
      </c>
      <c r="G50">
        <v>926</v>
      </c>
      <c r="H50">
        <v>413</v>
      </c>
      <c r="I50" t="s">
        <v>818</v>
      </c>
      <c r="J50" t="s">
        <v>819</v>
      </c>
    </row>
    <row r="51" spans="1:10" x14ac:dyDescent="0.25">
      <c r="A51" t="s">
        <v>8</v>
      </c>
      <c r="B51" t="s">
        <v>15</v>
      </c>
      <c r="C51">
        <f>oe_adultes_202306[[#This Row],[Femmes]]+oe_adultes_202306[[#This Row],[Hommes]]</f>
        <v>414</v>
      </c>
      <c r="D51">
        <v>70</v>
      </c>
      <c r="E51">
        <v>56</v>
      </c>
      <c r="F51">
        <v>171</v>
      </c>
      <c r="G51">
        <v>243</v>
      </c>
      <c r="H51">
        <v>106</v>
      </c>
      <c r="I51" t="s">
        <v>820</v>
      </c>
      <c r="J51" t="s">
        <v>821</v>
      </c>
    </row>
    <row r="52" spans="1:10" x14ac:dyDescent="0.25">
      <c r="A52" t="s">
        <v>8</v>
      </c>
      <c r="B52" t="s">
        <v>16</v>
      </c>
      <c r="C52">
        <f>oe_adultes_202306[[#This Row],[Femmes]]+oe_adultes_202306[[#This Row],[Hommes]]</f>
        <v>70</v>
      </c>
      <c r="D52">
        <v>0</v>
      </c>
      <c r="E52">
        <v>3</v>
      </c>
      <c r="F52">
        <v>34</v>
      </c>
      <c r="G52">
        <v>36</v>
      </c>
      <c r="H52">
        <v>40</v>
      </c>
      <c r="I52" t="s">
        <v>822</v>
      </c>
      <c r="J52" t="s">
        <v>175</v>
      </c>
    </row>
    <row r="53" spans="1:10" x14ac:dyDescent="0.25">
      <c r="A53" t="s">
        <v>8</v>
      </c>
      <c r="B53" t="s">
        <v>17</v>
      </c>
      <c r="C53">
        <f>oe_adultes_202306[[#This Row],[Femmes]]+oe_adultes_202306[[#This Row],[Hommes]]</f>
        <v>36</v>
      </c>
      <c r="D53">
        <v>0</v>
      </c>
      <c r="E53">
        <v>0</v>
      </c>
      <c r="F53">
        <v>15</v>
      </c>
      <c r="G53">
        <v>21</v>
      </c>
      <c r="H53">
        <v>15</v>
      </c>
      <c r="I53" t="s">
        <v>823</v>
      </c>
      <c r="J53" t="s">
        <v>824</v>
      </c>
    </row>
    <row r="54" spans="1:10" x14ac:dyDescent="0.25">
      <c r="A54" t="s">
        <v>8</v>
      </c>
      <c r="B54" t="s">
        <v>18</v>
      </c>
      <c r="C54">
        <f>oe_adultes_202306[[#This Row],[Femmes]]+oe_adultes_202306[[#This Row],[Hommes]]</f>
        <v>16</v>
      </c>
      <c r="D54">
        <v>0</v>
      </c>
      <c r="E54">
        <v>0</v>
      </c>
      <c r="F54">
        <v>9</v>
      </c>
      <c r="G54">
        <v>7</v>
      </c>
      <c r="H54">
        <v>10</v>
      </c>
      <c r="I54" t="s">
        <v>825</v>
      </c>
      <c r="J54" t="s">
        <v>826</v>
      </c>
    </row>
    <row r="55" spans="1:10" x14ac:dyDescent="0.25">
      <c r="A55" t="s">
        <v>8</v>
      </c>
      <c r="B55" t="s">
        <v>19</v>
      </c>
      <c r="C55">
        <f>oe_adultes_202306[[#This Row],[Femmes]]+oe_adultes_202306[[#This Row],[Hommes]]</f>
        <v>46</v>
      </c>
      <c r="D55">
        <v>0</v>
      </c>
      <c r="E55">
        <v>1</v>
      </c>
      <c r="F55">
        <v>10</v>
      </c>
      <c r="G55">
        <v>36</v>
      </c>
      <c r="H55">
        <v>21</v>
      </c>
      <c r="I55" t="s">
        <v>827</v>
      </c>
      <c r="J55" t="s">
        <v>828</v>
      </c>
    </row>
    <row r="56" spans="1:10" x14ac:dyDescent="0.25">
      <c r="A56" t="s">
        <v>8</v>
      </c>
      <c r="B56" t="s">
        <v>20</v>
      </c>
      <c r="C56">
        <f>oe_adultes_202306[[#This Row],[Femmes]]+oe_adultes_202306[[#This Row],[Hommes]]</f>
        <v>167</v>
      </c>
      <c r="D56">
        <v>7</v>
      </c>
      <c r="E56">
        <v>6</v>
      </c>
      <c r="F56">
        <v>62</v>
      </c>
      <c r="G56">
        <v>105</v>
      </c>
      <c r="H56">
        <v>55</v>
      </c>
      <c r="I56" t="s">
        <v>829</v>
      </c>
      <c r="J56" t="s">
        <v>830</v>
      </c>
    </row>
    <row r="57" spans="1:10" x14ac:dyDescent="0.25">
      <c r="A57" t="s">
        <v>8</v>
      </c>
      <c r="B57" t="s">
        <v>21</v>
      </c>
      <c r="C57">
        <f>oe_adultes_202306[[#This Row],[Femmes]]+oe_adultes_202306[[#This Row],[Hommes]]</f>
        <v>255</v>
      </c>
      <c r="D57">
        <v>83</v>
      </c>
      <c r="E57">
        <v>74</v>
      </c>
      <c r="F57">
        <v>117</v>
      </c>
      <c r="G57">
        <v>138</v>
      </c>
      <c r="H57">
        <v>56</v>
      </c>
      <c r="I57" t="s">
        <v>831</v>
      </c>
      <c r="J57" t="s">
        <v>832</v>
      </c>
    </row>
    <row r="58" spans="1:10" x14ac:dyDescent="0.25">
      <c r="A58" t="s">
        <v>8</v>
      </c>
      <c r="B58" t="s">
        <v>22</v>
      </c>
      <c r="C58">
        <f>oe_adultes_202306[[#This Row],[Femmes]]+oe_adultes_202306[[#This Row],[Hommes]]</f>
        <v>268</v>
      </c>
      <c r="D58">
        <v>29</v>
      </c>
      <c r="E58">
        <v>15</v>
      </c>
      <c r="F58">
        <v>125</v>
      </c>
      <c r="G58">
        <v>143</v>
      </c>
      <c r="H58">
        <v>122</v>
      </c>
      <c r="I58" t="s">
        <v>833</v>
      </c>
      <c r="J58" t="s">
        <v>834</v>
      </c>
    </row>
    <row r="59" spans="1:10" x14ac:dyDescent="0.25">
      <c r="A59" t="s">
        <v>8</v>
      </c>
      <c r="B59" t="s">
        <v>23</v>
      </c>
      <c r="C59">
        <f>oe_adultes_202306[[#This Row],[Femmes]]+oe_adultes_202306[[#This Row],[Hommes]]</f>
        <v>263</v>
      </c>
      <c r="D59">
        <v>29</v>
      </c>
      <c r="E59">
        <v>21</v>
      </c>
      <c r="F59">
        <v>116</v>
      </c>
      <c r="G59">
        <v>147</v>
      </c>
      <c r="H59">
        <v>91</v>
      </c>
      <c r="I59" t="s">
        <v>835</v>
      </c>
      <c r="J59" t="s">
        <v>836</v>
      </c>
    </row>
    <row r="60" spans="1:10" x14ac:dyDescent="0.25">
      <c r="A60" t="s">
        <v>8</v>
      </c>
      <c r="B60" t="s">
        <v>24</v>
      </c>
      <c r="C60">
        <f>oe_adultes_202306[[#This Row],[Femmes]]+oe_adultes_202306[[#This Row],[Hommes]]</f>
        <v>603</v>
      </c>
      <c r="D60">
        <v>116</v>
      </c>
      <c r="E60">
        <v>61</v>
      </c>
      <c r="F60">
        <v>245</v>
      </c>
      <c r="G60">
        <v>358</v>
      </c>
      <c r="H60">
        <v>216</v>
      </c>
      <c r="I60" t="s">
        <v>837</v>
      </c>
      <c r="J60" t="s">
        <v>838</v>
      </c>
    </row>
    <row r="61" spans="1:10" x14ac:dyDescent="0.25">
      <c r="A61" t="s">
        <v>8</v>
      </c>
      <c r="B61" t="s">
        <v>25</v>
      </c>
      <c r="C61">
        <f>oe_adultes_202306[[#This Row],[Femmes]]+oe_adultes_202306[[#This Row],[Hommes]]</f>
        <v>240</v>
      </c>
      <c r="D61">
        <v>71</v>
      </c>
      <c r="E61">
        <v>8</v>
      </c>
      <c r="F61">
        <v>121</v>
      </c>
      <c r="G61">
        <v>119</v>
      </c>
      <c r="H61">
        <v>111</v>
      </c>
      <c r="I61" t="s">
        <v>839</v>
      </c>
      <c r="J61" t="s">
        <v>840</v>
      </c>
    </row>
    <row r="62" spans="1:10" x14ac:dyDescent="0.25">
      <c r="A62" t="s">
        <v>8</v>
      </c>
      <c r="B62" t="s">
        <v>26</v>
      </c>
      <c r="C62">
        <f>oe_adultes_202306[[#This Row],[Femmes]]+oe_adultes_202306[[#This Row],[Hommes]]</f>
        <v>3</v>
      </c>
      <c r="D62">
        <v>1</v>
      </c>
      <c r="E62">
        <v>0</v>
      </c>
      <c r="F62">
        <v>2</v>
      </c>
      <c r="G62">
        <v>1</v>
      </c>
      <c r="H62">
        <v>1</v>
      </c>
      <c r="I62" t="s">
        <v>841</v>
      </c>
      <c r="J62" t="s">
        <v>842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C782E-7A83-4D74-8619-E4083578D26F}">
  <dimension ref="A1:J62"/>
  <sheetViews>
    <sheetView workbookViewId="0"/>
  </sheetViews>
  <sheetFormatPr baseColWidth="10" defaultRowHeight="15" x14ac:dyDescent="0.25"/>
  <cols>
    <col min="1" max="1" width="24.5703125" bestFit="1" customWidth="1"/>
    <col min="2" max="2" width="32.28515625" bestFit="1" customWidth="1"/>
    <col min="3" max="3" width="32.28515625" customWidth="1"/>
    <col min="4" max="4" width="19.140625" bestFit="1" customWidth="1"/>
    <col min="5" max="5" width="20.140625" bestFit="1" customWidth="1"/>
    <col min="6" max="6" width="11" bestFit="1" customWidth="1"/>
    <col min="8" max="8" width="17.85546875" bestFit="1" customWidth="1"/>
    <col min="9" max="9" width="13.5703125" bestFit="1" customWidth="1"/>
    <col min="10" max="10" width="24.85546875" bestFit="1" customWidth="1"/>
  </cols>
  <sheetData>
    <row r="1" spans="1:10" x14ac:dyDescent="0.25">
      <c r="A1" t="s">
        <v>5</v>
      </c>
      <c r="B1" t="s">
        <v>6</v>
      </c>
      <c r="C1" t="s">
        <v>1550</v>
      </c>
      <c r="D1" t="s">
        <v>116</v>
      </c>
      <c r="E1" t="s">
        <v>117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</row>
    <row r="2" spans="1:10" x14ac:dyDescent="0.25">
      <c r="A2" t="s">
        <v>7</v>
      </c>
      <c r="B2" t="s">
        <v>1</v>
      </c>
      <c r="C2">
        <f>oe_adultes_202305[[#This Row],[Femmes]]+oe_adultes_202305[[#This Row],[Hommes]]</f>
        <v>3898</v>
      </c>
      <c r="D2">
        <v>453</v>
      </c>
      <c r="E2">
        <v>598</v>
      </c>
      <c r="F2">
        <v>1385</v>
      </c>
      <c r="G2">
        <v>2513</v>
      </c>
      <c r="H2">
        <v>1644</v>
      </c>
      <c r="I2" t="s">
        <v>604</v>
      </c>
      <c r="J2" t="s">
        <v>605</v>
      </c>
    </row>
    <row r="3" spans="1:10" x14ac:dyDescent="0.25">
      <c r="A3" t="s">
        <v>7</v>
      </c>
      <c r="B3" t="s">
        <v>2</v>
      </c>
      <c r="C3">
        <f>oe_adultes_202305[[#This Row],[Femmes]]+oe_adultes_202305[[#This Row],[Hommes]]</f>
        <v>212</v>
      </c>
      <c r="D3">
        <v>68</v>
      </c>
      <c r="E3">
        <v>45</v>
      </c>
      <c r="F3">
        <v>110</v>
      </c>
      <c r="G3">
        <v>102</v>
      </c>
      <c r="H3">
        <v>35</v>
      </c>
      <c r="I3" t="s">
        <v>606</v>
      </c>
      <c r="J3" t="s">
        <v>607</v>
      </c>
    </row>
    <row r="4" spans="1:10" x14ac:dyDescent="0.25">
      <c r="A4" t="s">
        <v>7</v>
      </c>
      <c r="B4" t="s">
        <v>3</v>
      </c>
      <c r="C4">
        <f>oe_adultes_202305[[#This Row],[Femmes]]+oe_adultes_202305[[#This Row],[Hommes]]</f>
        <v>517</v>
      </c>
      <c r="D4">
        <v>150</v>
      </c>
      <c r="E4">
        <v>85</v>
      </c>
      <c r="F4">
        <v>437</v>
      </c>
      <c r="G4">
        <v>80</v>
      </c>
      <c r="H4">
        <v>79</v>
      </c>
      <c r="I4" t="s">
        <v>608</v>
      </c>
      <c r="J4" t="s">
        <v>609</v>
      </c>
    </row>
    <row r="5" spans="1:10" x14ac:dyDescent="0.25">
      <c r="A5" t="s">
        <v>7</v>
      </c>
      <c r="B5" t="s">
        <v>4</v>
      </c>
      <c r="C5">
        <f>oe_adultes_202305[[#This Row],[Femmes]]+oe_adultes_202305[[#This Row],[Hommes]]</f>
        <v>700</v>
      </c>
      <c r="D5">
        <v>427</v>
      </c>
      <c r="E5">
        <v>133</v>
      </c>
      <c r="F5">
        <v>350</v>
      </c>
      <c r="G5">
        <v>350</v>
      </c>
      <c r="H5">
        <v>51</v>
      </c>
      <c r="I5" t="s">
        <v>610</v>
      </c>
      <c r="J5" t="s">
        <v>611</v>
      </c>
    </row>
    <row r="6" spans="1:10" x14ac:dyDescent="0.25">
      <c r="A6" t="s">
        <v>7</v>
      </c>
      <c r="B6" t="s">
        <v>118</v>
      </c>
      <c r="C6">
        <f>oe_adultes_202305[[#This Row],[Femmes]]+oe_adultes_202305[[#This Row],[Hommes]]</f>
        <v>15</v>
      </c>
      <c r="D6">
        <v>6</v>
      </c>
      <c r="E6">
        <v>4</v>
      </c>
      <c r="F6">
        <v>7</v>
      </c>
      <c r="G6">
        <v>8</v>
      </c>
      <c r="H6">
        <v>4</v>
      </c>
      <c r="I6" t="s">
        <v>612</v>
      </c>
      <c r="J6" t="s">
        <v>613</v>
      </c>
    </row>
    <row r="7" spans="1:10" x14ac:dyDescent="0.25">
      <c r="A7" t="s">
        <v>53</v>
      </c>
      <c r="B7" t="s">
        <v>49</v>
      </c>
      <c r="C7">
        <f>oe_adultes_202305[[#This Row],[Femmes]]+oe_adultes_202305[[#This Row],[Hommes]]</f>
        <v>3053</v>
      </c>
      <c r="D7">
        <v>503</v>
      </c>
      <c r="E7">
        <v>507</v>
      </c>
      <c r="F7">
        <v>0</v>
      </c>
      <c r="G7">
        <v>3053</v>
      </c>
      <c r="H7">
        <v>1002</v>
      </c>
      <c r="I7" t="s">
        <v>614</v>
      </c>
      <c r="J7" t="s">
        <v>615</v>
      </c>
    </row>
    <row r="8" spans="1:10" x14ac:dyDescent="0.25">
      <c r="A8" t="s">
        <v>53</v>
      </c>
      <c r="B8" t="s">
        <v>48</v>
      </c>
      <c r="C8">
        <f>oe_adultes_202305[[#This Row],[Femmes]]+oe_adultes_202305[[#This Row],[Hommes]]</f>
        <v>2289</v>
      </c>
      <c r="D8">
        <v>601</v>
      </c>
      <c r="E8">
        <v>358</v>
      </c>
      <c r="F8">
        <v>2289</v>
      </c>
      <c r="G8">
        <v>0</v>
      </c>
      <c r="H8">
        <v>811</v>
      </c>
      <c r="I8" t="s">
        <v>616</v>
      </c>
      <c r="J8" t="s">
        <v>617</v>
      </c>
    </row>
    <row r="9" spans="1:10" x14ac:dyDescent="0.25">
      <c r="A9" t="s">
        <v>54</v>
      </c>
      <c r="B9" t="s">
        <v>55</v>
      </c>
      <c r="C9">
        <f>oe_adultes_202305[[#This Row],[Femmes]]+oe_adultes_202305[[#This Row],[Hommes]]</f>
        <v>760</v>
      </c>
      <c r="D9">
        <v>106</v>
      </c>
      <c r="E9">
        <v>55</v>
      </c>
      <c r="F9">
        <v>350</v>
      </c>
      <c r="G9">
        <v>410</v>
      </c>
      <c r="H9">
        <v>760</v>
      </c>
      <c r="I9" t="s">
        <v>618</v>
      </c>
      <c r="J9" t="s">
        <v>619</v>
      </c>
    </row>
    <row r="10" spans="1:10" x14ac:dyDescent="0.25">
      <c r="A10" t="s">
        <v>54</v>
      </c>
      <c r="B10" t="s">
        <v>56</v>
      </c>
      <c r="C10">
        <f>oe_adultes_202305[[#This Row],[Femmes]]+oe_adultes_202305[[#This Row],[Hommes]]</f>
        <v>1053</v>
      </c>
      <c r="D10">
        <v>169</v>
      </c>
      <c r="E10">
        <v>91</v>
      </c>
      <c r="F10">
        <v>461</v>
      </c>
      <c r="G10">
        <v>592</v>
      </c>
      <c r="H10">
        <v>1053</v>
      </c>
      <c r="I10" t="s">
        <v>620</v>
      </c>
      <c r="J10" t="s">
        <v>621</v>
      </c>
    </row>
    <row r="11" spans="1:10" x14ac:dyDescent="0.25">
      <c r="A11" t="s">
        <v>54</v>
      </c>
      <c r="B11" t="s">
        <v>57</v>
      </c>
      <c r="C11">
        <f>oe_adultes_202305[[#This Row],[Femmes]]+oe_adultes_202305[[#This Row],[Hommes]]</f>
        <v>885</v>
      </c>
      <c r="D11">
        <v>122</v>
      </c>
      <c r="E11">
        <v>115</v>
      </c>
      <c r="F11">
        <v>354</v>
      </c>
      <c r="G11">
        <v>531</v>
      </c>
      <c r="H11">
        <v>0</v>
      </c>
      <c r="I11" t="s">
        <v>622</v>
      </c>
      <c r="J11" t="s">
        <v>623</v>
      </c>
    </row>
    <row r="12" spans="1:10" x14ac:dyDescent="0.25">
      <c r="A12" t="s">
        <v>54</v>
      </c>
      <c r="B12" t="s">
        <v>58</v>
      </c>
      <c r="C12">
        <f>oe_adultes_202305[[#This Row],[Femmes]]+oe_adultes_202305[[#This Row],[Hommes]]</f>
        <v>710</v>
      </c>
      <c r="D12">
        <v>140</v>
      </c>
      <c r="E12">
        <v>118</v>
      </c>
      <c r="F12">
        <v>316</v>
      </c>
      <c r="G12">
        <v>394</v>
      </c>
      <c r="H12">
        <v>0</v>
      </c>
      <c r="I12" t="s">
        <v>624</v>
      </c>
      <c r="J12" t="s">
        <v>625</v>
      </c>
    </row>
    <row r="13" spans="1:10" x14ac:dyDescent="0.25">
      <c r="A13" t="s">
        <v>54</v>
      </c>
      <c r="B13" t="s">
        <v>59</v>
      </c>
      <c r="C13">
        <f>oe_adultes_202305[[#This Row],[Femmes]]+oe_adultes_202305[[#This Row],[Hommes]]</f>
        <v>613</v>
      </c>
      <c r="D13">
        <v>173</v>
      </c>
      <c r="E13">
        <v>129</v>
      </c>
      <c r="F13">
        <v>279</v>
      </c>
      <c r="G13">
        <v>334</v>
      </c>
      <c r="H13">
        <v>0</v>
      </c>
      <c r="I13" t="s">
        <v>626</v>
      </c>
      <c r="J13" t="s">
        <v>627</v>
      </c>
    </row>
    <row r="14" spans="1:10" x14ac:dyDescent="0.25">
      <c r="A14" t="s">
        <v>54</v>
      </c>
      <c r="B14" t="s">
        <v>60</v>
      </c>
      <c r="C14">
        <f>oe_adultes_202305[[#This Row],[Femmes]]+oe_adultes_202305[[#This Row],[Hommes]]</f>
        <v>468</v>
      </c>
      <c r="D14">
        <v>152</v>
      </c>
      <c r="E14">
        <v>125</v>
      </c>
      <c r="F14">
        <v>208</v>
      </c>
      <c r="G14">
        <v>260</v>
      </c>
      <c r="H14">
        <v>0</v>
      </c>
      <c r="I14" t="s">
        <v>628</v>
      </c>
      <c r="J14" t="s">
        <v>629</v>
      </c>
    </row>
    <row r="15" spans="1:10" x14ac:dyDescent="0.25">
      <c r="A15" t="s">
        <v>54</v>
      </c>
      <c r="B15" t="s">
        <v>61</v>
      </c>
      <c r="C15">
        <f>oe_adultes_202305[[#This Row],[Femmes]]+oe_adultes_202305[[#This Row],[Hommes]]</f>
        <v>332</v>
      </c>
      <c r="D15">
        <v>109</v>
      </c>
      <c r="E15">
        <v>81</v>
      </c>
      <c r="F15">
        <v>125</v>
      </c>
      <c r="G15">
        <v>207</v>
      </c>
      <c r="H15">
        <v>0</v>
      </c>
      <c r="I15" t="s">
        <v>630</v>
      </c>
      <c r="J15" t="s">
        <v>631</v>
      </c>
    </row>
    <row r="16" spans="1:10" x14ac:dyDescent="0.25">
      <c r="A16" t="s">
        <v>54</v>
      </c>
      <c r="B16" t="s">
        <v>62</v>
      </c>
      <c r="C16">
        <f>oe_adultes_202305[[#This Row],[Femmes]]+oe_adultes_202305[[#This Row],[Hommes]]</f>
        <v>241</v>
      </c>
      <c r="D16">
        <v>71</v>
      </c>
      <c r="E16">
        <v>59</v>
      </c>
      <c r="F16">
        <v>97</v>
      </c>
      <c r="G16">
        <v>144</v>
      </c>
      <c r="H16">
        <v>0</v>
      </c>
      <c r="I16" t="s">
        <v>632</v>
      </c>
      <c r="J16" t="s">
        <v>633</v>
      </c>
    </row>
    <row r="17" spans="1:10" x14ac:dyDescent="0.25">
      <c r="A17" t="s">
        <v>54</v>
      </c>
      <c r="B17" t="s">
        <v>63</v>
      </c>
      <c r="C17">
        <f>oe_adultes_202305[[#This Row],[Femmes]]+oe_adultes_202305[[#This Row],[Hommes]]</f>
        <v>280</v>
      </c>
      <c r="D17">
        <v>62</v>
      </c>
      <c r="E17">
        <v>92</v>
      </c>
      <c r="F17">
        <v>99</v>
      </c>
      <c r="G17">
        <v>181</v>
      </c>
      <c r="H17">
        <v>0</v>
      </c>
      <c r="I17" t="s">
        <v>634</v>
      </c>
      <c r="J17" t="s">
        <v>635</v>
      </c>
    </row>
    <row r="18" spans="1:10" x14ac:dyDescent="0.25">
      <c r="A18" t="s">
        <v>54</v>
      </c>
      <c r="B18" t="s">
        <v>64</v>
      </c>
      <c r="C18">
        <f>oe_adultes_202305[[#This Row],[Femmes]]+oe_adultes_202305[[#This Row],[Hommes]]</f>
        <v>3534</v>
      </c>
      <c r="D18">
        <v>567</v>
      </c>
      <c r="E18">
        <v>400</v>
      </c>
      <c r="F18">
        <v>1536</v>
      </c>
      <c r="G18">
        <v>1998</v>
      </c>
      <c r="H18">
        <v>1813</v>
      </c>
      <c r="I18" t="s">
        <v>636</v>
      </c>
      <c r="J18" t="s">
        <v>637</v>
      </c>
    </row>
    <row r="19" spans="1:10" x14ac:dyDescent="0.25">
      <c r="A19" t="s">
        <v>54</v>
      </c>
      <c r="B19" t="s">
        <v>65</v>
      </c>
      <c r="C19">
        <f>oe_adultes_202305[[#This Row],[Femmes]]+oe_adultes_202305[[#This Row],[Hommes]]</f>
        <v>1808</v>
      </c>
      <c r="D19">
        <v>537</v>
      </c>
      <c r="E19">
        <v>465</v>
      </c>
      <c r="F19">
        <v>753</v>
      </c>
      <c r="G19">
        <v>1055</v>
      </c>
      <c r="H19">
        <v>0</v>
      </c>
      <c r="I19" t="s">
        <v>638</v>
      </c>
      <c r="J19" t="s">
        <v>639</v>
      </c>
    </row>
    <row r="20" spans="1:10" x14ac:dyDescent="0.25">
      <c r="A20" t="s">
        <v>66</v>
      </c>
      <c r="B20" t="s">
        <v>67</v>
      </c>
      <c r="C20">
        <f>oe_adultes_202305[[#This Row],[Femmes]]+oe_adultes_202305[[#This Row],[Hommes]]</f>
        <v>430</v>
      </c>
      <c r="D20">
        <v>195</v>
      </c>
      <c r="E20">
        <v>55</v>
      </c>
      <c r="F20">
        <v>203</v>
      </c>
      <c r="G20">
        <v>227</v>
      </c>
      <c r="H20">
        <v>178</v>
      </c>
      <c r="I20" t="s">
        <v>640</v>
      </c>
      <c r="J20" t="s">
        <v>641</v>
      </c>
    </row>
    <row r="21" spans="1:10" x14ac:dyDescent="0.25">
      <c r="A21" t="s">
        <v>66</v>
      </c>
      <c r="B21" t="s">
        <v>68</v>
      </c>
      <c r="C21">
        <f>oe_adultes_202305[[#This Row],[Femmes]]+oe_adultes_202305[[#This Row],[Hommes]]</f>
        <v>1647</v>
      </c>
      <c r="D21">
        <v>98</v>
      </c>
      <c r="E21">
        <v>170</v>
      </c>
      <c r="F21">
        <v>609</v>
      </c>
      <c r="G21">
        <v>1038</v>
      </c>
      <c r="H21">
        <v>857</v>
      </c>
      <c r="I21" t="s">
        <v>642</v>
      </c>
      <c r="J21" t="s">
        <v>643</v>
      </c>
    </row>
    <row r="22" spans="1:10" x14ac:dyDescent="0.25">
      <c r="A22" t="s">
        <v>66</v>
      </c>
      <c r="B22" t="s">
        <v>69</v>
      </c>
      <c r="C22">
        <f>oe_adultes_202305[[#This Row],[Femmes]]+oe_adultes_202305[[#This Row],[Hommes]]</f>
        <v>1064</v>
      </c>
      <c r="D22">
        <v>112</v>
      </c>
      <c r="E22">
        <v>164</v>
      </c>
      <c r="F22">
        <v>451</v>
      </c>
      <c r="G22">
        <v>613</v>
      </c>
      <c r="H22">
        <v>235</v>
      </c>
      <c r="I22" t="s">
        <v>644</v>
      </c>
      <c r="J22" t="s">
        <v>645</v>
      </c>
    </row>
    <row r="23" spans="1:10" x14ac:dyDescent="0.25">
      <c r="A23" t="s">
        <v>66</v>
      </c>
      <c r="B23" t="s">
        <v>70</v>
      </c>
      <c r="C23">
        <f>oe_adultes_202305[[#This Row],[Femmes]]+oe_adultes_202305[[#This Row],[Hommes]]</f>
        <v>443</v>
      </c>
      <c r="D23">
        <v>45</v>
      </c>
      <c r="E23">
        <v>112</v>
      </c>
      <c r="F23">
        <v>194</v>
      </c>
      <c r="G23">
        <v>249</v>
      </c>
      <c r="H23">
        <v>50</v>
      </c>
      <c r="I23" t="s">
        <v>646</v>
      </c>
      <c r="J23" t="s">
        <v>647</v>
      </c>
    </row>
    <row r="24" spans="1:10" x14ac:dyDescent="0.25">
      <c r="A24" t="s">
        <v>66</v>
      </c>
      <c r="B24" t="s">
        <v>71</v>
      </c>
      <c r="C24">
        <f>oe_adultes_202305[[#This Row],[Femmes]]+oe_adultes_202305[[#This Row],[Hommes]]</f>
        <v>517</v>
      </c>
      <c r="D24">
        <v>157</v>
      </c>
      <c r="E24">
        <v>184</v>
      </c>
      <c r="F24">
        <v>247</v>
      </c>
      <c r="G24">
        <v>270</v>
      </c>
      <c r="H24">
        <v>12</v>
      </c>
      <c r="I24" t="s">
        <v>648</v>
      </c>
      <c r="J24" t="s">
        <v>649</v>
      </c>
    </row>
    <row r="25" spans="1:10" x14ac:dyDescent="0.25">
      <c r="A25" t="s">
        <v>66</v>
      </c>
      <c r="B25" t="s">
        <v>72</v>
      </c>
      <c r="C25">
        <f>oe_adultes_202305[[#This Row],[Femmes]]+oe_adultes_202305[[#This Row],[Hommes]]</f>
        <v>1241</v>
      </c>
      <c r="D25">
        <v>497</v>
      </c>
      <c r="E25">
        <v>180</v>
      </c>
      <c r="F25">
        <v>585</v>
      </c>
      <c r="G25">
        <v>656</v>
      </c>
      <c r="H25">
        <v>481</v>
      </c>
      <c r="I25" t="s">
        <v>650</v>
      </c>
      <c r="J25" t="s">
        <v>651</v>
      </c>
    </row>
    <row r="26" spans="1:10" x14ac:dyDescent="0.25">
      <c r="A26" t="s">
        <v>73</v>
      </c>
      <c r="B26" t="s">
        <v>74</v>
      </c>
      <c r="C26">
        <f>oe_adultes_202305[[#This Row],[Femmes]]+oe_adultes_202305[[#This Row],[Hommes]]</f>
        <v>2271</v>
      </c>
      <c r="D26">
        <v>346</v>
      </c>
      <c r="E26">
        <v>264</v>
      </c>
      <c r="F26">
        <v>896</v>
      </c>
      <c r="G26">
        <v>1375</v>
      </c>
      <c r="H26">
        <v>1080</v>
      </c>
      <c r="I26" t="s">
        <v>652</v>
      </c>
      <c r="J26" t="s">
        <v>653</v>
      </c>
    </row>
    <row r="27" spans="1:10" x14ac:dyDescent="0.25">
      <c r="A27" t="s">
        <v>73</v>
      </c>
      <c r="B27" t="s">
        <v>75</v>
      </c>
      <c r="C27">
        <f>oe_adultes_202305[[#This Row],[Femmes]]+oe_adultes_202305[[#This Row],[Hommes]]</f>
        <v>832</v>
      </c>
      <c r="D27">
        <v>60</v>
      </c>
      <c r="E27">
        <v>116</v>
      </c>
      <c r="F27">
        <v>353</v>
      </c>
      <c r="G27">
        <v>479</v>
      </c>
      <c r="H27">
        <v>197</v>
      </c>
      <c r="I27" t="s">
        <v>654</v>
      </c>
      <c r="J27" t="s">
        <v>655</v>
      </c>
    </row>
    <row r="28" spans="1:10" x14ac:dyDescent="0.25">
      <c r="A28" t="s">
        <v>73</v>
      </c>
      <c r="B28" t="s">
        <v>76</v>
      </c>
      <c r="C28">
        <f>oe_adultes_202305[[#This Row],[Femmes]]+oe_adultes_202305[[#This Row],[Hommes]]</f>
        <v>160</v>
      </c>
      <c r="D28">
        <v>5</v>
      </c>
      <c r="E28">
        <v>29</v>
      </c>
      <c r="F28">
        <v>59</v>
      </c>
      <c r="G28">
        <v>101</v>
      </c>
      <c r="H28">
        <v>20</v>
      </c>
      <c r="I28" t="s">
        <v>656</v>
      </c>
      <c r="J28" t="s">
        <v>657</v>
      </c>
    </row>
    <row r="29" spans="1:10" x14ac:dyDescent="0.25">
      <c r="A29" t="s">
        <v>73</v>
      </c>
      <c r="B29" t="s">
        <v>77</v>
      </c>
      <c r="C29">
        <f>oe_adultes_202305[[#This Row],[Femmes]]+oe_adultes_202305[[#This Row],[Hommes]]</f>
        <v>3</v>
      </c>
      <c r="D29">
        <v>0</v>
      </c>
      <c r="E29">
        <v>0</v>
      </c>
      <c r="F29">
        <v>0</v>
      </c>
      <c r="G29">
        <v>3</v>
      </c>
      <c r="H29">
        <v>0</v>
      </c>
      <c r="I29" t="s">
        <v>90</v>
      </c>
      <c r="J29" t="s">
        <v>658</v>
      </c>
    </row>
    <row r="30" spans="1:10" x14ac:dyDescent="0.25">
      <c r="A30" t="s">
        <v>73</v>
      </c>
      <c r="B30" t="s">
        <v>78</v>
      </c>
      <c r="C30">
        <f>oe_adultes_202305[[#This Row],[Femmes]]+oe_adultes_202305[[#This Row],[Hommes]]</f>
        <v>82</v>
      </c>
      <c r="D30">
        <v>7</v>
      </c>
      <c r="E30">
        <v>20</v>
      </c>
      <c r="F30">
        <v>32</v>
      </c>
      <c r="G30">
        <v>50</v>
      </c>
      <c r="H30">
        <v>4</v>
      </c>
      <c r="I30" t="s">
        <v>659</v>
      </c>
      <c r="J30" t="s">
        <v>660</v>
      </c>
    </row>
    <row r="31" spans="1:10" x14ac:dyDescent="0.25">
      <c r="A31" t="s">
        <v>73</v>
      </c>
      <c r="B31" t="s">
        <v>79</v>
      </c>
      <c r="C31">
        <f>oe_adultes_202305[[#This Row],[Femmes]]+oe_adultes_202305[[#This Row],[Hommes]]</f>
        <v>66</v>
      </c>
      <c r="D31">
        <v>5</v>
      </c>
      <c r="E31">
        <v>15</v>
      </c>
      <c r="F31">
        <v>36</v>
      </c>
      <c r="G31">
        <v>30</v>
      </c>
      <c r="H31">
        <v>6</v>
      </c>
      <c r="I31" t="s">
        <v>661</v>
      </c>
      <c r="J31" t="s">
        <v>662</v>
      </c>
    </row>
    <row r="32" spans="1:10" x14ac:dyDescent="0.25">
      <c r="A32" t="s">
        <v>73</v>
      </c>
      <c r="B32" t="s">
        <v>80</v>
      </c>
      <c r="C32">
        <f>oe_adultes_202305[[#This Row],[Femmes]]+oe_adultes_202305[[#This Row],[Hommes]]</f>
        <v>92</v>
      </c>
      <c r="D32">
        <v>5</v>
      </c>
      <c r="E32">
        <v>26</v>
      </c>
      <c r="F32">
        <v>44</v>
      </c>
      <c r="G32">
        <v>48</v>
      </c>
      <c r="H32">
        <v>5</v>
      </c>
      <c r="I32" t="s">
        <v>663</v>
      </c>
      <c r="J32" t="s">
        <v>664</v>
      </c>
    </row>
    <row r="33" spans="1:10" x14ac:dyDescent="0.25">
      <c r="A33" t="s">
        <v>73</v>
      </c>
      <c r="B33" t="s">
        <v>81</v>
      </c>
      <c r="C33">
        <f>oe_adultes_202305[[#This Row],[Femmes]]+oe_adultes_202305[[#This Row],[Hommes]]</f>
        <v>32</v>
      </c>
      <c r="D33">
        <v>7</v>
      </c>
      <c r="E33">
        <v>7</v>
      </c>
      <c r="F33">
        <v>12</v>
      </c>
      <c r="G33">
        <v>20</v>
      </c>
      <c r="H33">
        <v>0</v>
      </c>
      <c r="I33" t="s">
        <v>665</v>
      </c>
      <c r="J33" t="s">
        <v>666</v>
      </c>
    </row>
    <row r="34" spans="1:10" x14ac:dyDescent="0.25">
      <c r="A34" t="s">
        <v>73</v>
      </c>
      <c r="B34" t="s">
        <v>82</v>
      </c>
      <c r="C34">
        <f>oe_adultes_202305[[#This Row],[Femmes]]+oe_adultes_202305[[#This Row],[Hommes]]</f>
        <v>209</v>
      </c>
      <c r="D34">
        <v>60</v>
      </c>
      <c r="E34">
        <v>66</v>
      </c>
      <c r="F34">
        <v>107</v>
      </c>
      <c r="G34">
        <v>102</v>
      </c>
      <c r="H34">
        <v>7</v>
      </c>
      <c r="I34" t="s">
        <v>667</v>
      </c>
      <c r="J34" t="s">
        <v>668</v>
      </c>
    </row>
    <row r="35" spans="1:10" x14ac:dyDescent="0.25">
      <c r="A35" t="s">
        <v>73</v>
      </c>
      <c r="B35" t="s">
        <v>83</v>
      </c>
      <c r="C35">
        <f>oe_adultes_202305[[#This Row],[Femmes]]+oe_adultes_202305[[#This Row],[Hommes]]</f>
        <v>64</v>
      </c>
      <c r="D35">
        <v>21</v>
      </c>
      <c r="E35">
        <v>29</v>
      </c>
      <c r="F35">
        <v>34</v>
      </c>
      <c r="G35">
        <v>30</v>
      </c>
      <c r="H35">
        <v>1</v>
      </c>
      <c r="I35" t="s">
        <v>669</v>
      </c>
      <c r="J35" t="s">
        <v>670</v>
      </c>
    </row>
    <row r="36" spans="1:10" x14ac:dyDescent="0.25">
      <c r="A36" t="s">
        <v>73</v>
      </c>
      <c r="B36" t="s">
        <v>84</v>
      </c>
      <c r="C36">
        <f>oe_adultes_202305[[#This Row],[Femmes]]+oe_adultes_202305[[#This Row],[Hommes]]</f>
        <v>1531</v>
      </c>
      <c r="D36">
        <v>588</v>
      </c>
      <c r="E36">
        <v>293</v>
      </c>
      <c r="F36">
        <v>716</v>
      </c>
      <c r="G36">
        <v>815</v>
      </c>
      <c r="H36">
        <v>493</v>
      </c>
      <c r="I36" t="s">
        <v>671</v>
      </c>
      <c r="J36" t="s">
        <v>672</v>
      </c>
    </row>
    <row r="37" spans="1:10" x14ac:dyDescent="0.25">
      <c r="A37" t="s">
        <v>85</v>
      </c>
      <c r="B37" t="s">
        <v>86</v>
      </c>
      <c r="C37">
        <f>oe_adultes_202305[[#This Row],[Femmes]]+oe_adultes_202305[[#This Row],[Hommes]]</f>
        <v>383</v>
      </c>
      <c r="D37">
        <v>73</v>
      </c>
      <c r="E37">
        <v>53</v>
      </c>
      <c r="F37">
        <v>180</v>
      </c>
      <c r="G37">
        <v>203</v>
      </c>
      <c r="H37">
        <v>117</v>
      </c>
      <c r="I37" t="s">
        <v>673</v>
      </c>
      <c r="J37" t="s">
        <v>87</v>
      </c>
    </row>
    <row r="38" spans="1:10" x14ac:dyDescent="0.25">
      <c r="A38" t="s">
        <v>85</v>
      </c>
      <c r="B38" t="s">
        <v>191</v>
      </c>
      <c r="C38">
        <f>oe_adultes_202305[[#This Row],[Femmes]]+oe_adultes_202305[[#This Row],[Hommes]]</f>
        <v>1043</v>
      </c>
      <c r="D38">
        <v>239</v>
      </c>
      <c r="E38">
        <v>147</v>
      </c>
      <c r="F38">
        <v>468</v>
      </c>
      <c r="G38">
        <v>575</v>
      </c>
      <c r="H38">
        <v>362</v>
      </c>
      <c r="I38" t="s">
        <v>674</v>
      </c>
      <c r="J38" t="s">
        <v>675</v>
      </c>
    </row>
    <row r="39" spans="1:10" x14ac:dyDescent="0.25">
      <c r="A39" t="s">
        <v>85</v>
      </c>
      <c r="B39" t="s">
        <v>194</v>
      </c>
      <c r="C39">
        <f>oe_adultes_202305[[#This Row],[Femmes]]+oe_adultes_202305[[#This Row],[Hommes]]</f>
        <v>1463</v>
      </c>
      <c r="D39">
        <v>331</v>
      </c>
      <c r="E39">
        <v>227</v>
      </c>
      <c r="F39">
        <v>607</v>
      </c>
      <c r="G39">
        <v>856</v>
      </c>
      <c r="H39">
        <v>535</v>
      </c>
      <c r="I39" t="s">
        <v>676</v>
      </c>
      <c r="J39" t="s">
        <v>677</v>
      </c>
    </row>
    <row r="40" spans="1:10" x14ac:dyDescent="0.25">
      <c r="A40" t="s">
        <v>85</v>
      </c>
      <c r="B40" t="s">
        <v>197</v>
      </c>
      <c r="C40">
        <f>oe_adultes_202305[[#This Row],[Femmes]]+oe_adultes_202305[[#This Row],[Hommes]]</f>
        <v>1071</v>
      </c>
      <c r="D40">
        <v>291</v>
      </c>
      <c r="E40">
        <v>178</v>
      </c>
      <c r="F40">
        <v>483</v>
      </c>
      <c r="G40">
        <v>588</v>
      </c>
      <c r="H40">
        <v>354</v>
      </c>
      <c r="I40" t="s">
        <v>678</v>
      </c>
      <c r="J40" t="s">
        <v>679</v>
      </c>
    </row>
    <row r="41" spans="1:10" x14ac:dyDescent="0.25">
      <c r="A41" t="s">
        <v>85</v>
      </c>
      <c r="B41" t="s">
        <v>200</v>
      </c>
      <c r="C41">
        <f>oe_adultes_202305[[#This Row],[Femmes]]+oe_adultes_202305[[#This Row],[Hommes]]</f>
        <v>633</v>
      </c>
      <c r="D41">
        <v>83</v>
      </c>
      <c r="E41">
        <v>97</v>
      </c>
      <c r="F41">
        <v>251</v>
      </c>
      <c r="G41">
        <v>382</v>
      </c>
      <c r="H41">
        <v>229</v>
      </c>
      <c r="I41" t="s">
        <v>680</v>
      </c>
      <c r="J41" t="s">
        <v>681</v>
      </c>
    </row>
    <row r="42" spans="1:10" x14ac:dyDescent="0.25">
      <c r="A42" t="s">
        <v>85</v>
      </c>
      <c r="B42" t="s">
        <v>203</v>
      </c>
      <c r="C42">
        <f>oe_adultes_202305[[#This Row],[Femmes]]+oe_adultes_202305[[#This Row],[Hommes]]</f>
        <v>749</v>
      </c>
      <c r="D42">
        <v>87</v>
      </c>
      <c r="E42">
        <v>163</v>
      </c>
      <c r="F42">
        <v>300</v>
      </c>
      <c r="G42">
        <v>449</v>
      </c>
      <c r="H42">
        <v>216</v>
      </c>
      <c r="I42" t="s">
        <v>682</v>
      </c>
      <c r="J42" t="s">
        <v>683</v>
      </c>
    </row>
    <row r="43" spans="1:10" x14ac:dyDescent="0.25">
      <c r="A43" t="s">
        <v>206</v>
      </c>
      <c r="B43" t="s">
        <v>207</v>
      </c>
      <c r="C43">
        <f>oe_adultes_202305[[#This Row],[Femmes]]+oe_adultes_202305[[#This Row],[Hommes]]</f>
        <v>5088</v>
      </c>
      <c r="D43">
        <v>1031</v>
      </c>
      <c r="E43">
        <v>782</v>
      </c>
      <c r="F43">
        <v>2145</v>
      </c>
      <c r="G43">
        <v>2943</v>
      </c>
      <c r="H43">
        <v>1782</v>
      </c>
      <c r="I43" t="s">
        <v>684</v>
      </c>
      <c r="J43" t="s">
        <v>685</v>
      </c>
    </row>
    <row r="44" spans="1:10" x14ac:dyDescent="0.25">
      <c r="A44" t="s">
        <v>206</v>
      </c>
      <c r="B44" t="s">
        <v>210</v>
      </c>
      <c r="C44">
        <f>oe_adultes_202305[[#This Row],[Femmes]]+oe_adultes_202305[[#This Row],[Hommes]]</f>
        <v>254</v>
      </c>
      <c r="D44">
        <v>73</v>
      </c>
      <c r="E44">
        <v>83</v>
      </c>
      <c r="F44">
        <v>144</v>
      </c>
      <c r="G44">
        <v>110</v>
      </c>
      <c r="H44">
        <v>31</v>
      </c>
      <c r="I44" t="s">
        <v>686</v>
      </c>
      <c r="J44" t="s">
        <v>687</v>
      </c>
    </row>
    <row r="45" spans="1:10" x14ac:dyDescent="0.25">
      <c r="A45" t="s">
        <v>8</v>
      </c>
      <c r="B45" t="s">
        <v>9</v>
      </c>
      <c r="C45">
        <f>oe_adultes_202305[[#This Row],[Femmes]]+oe_adultes_202305[[#This Row],[Hommes]]</f>
        <v>86</v>
      </c>
      <c r="D45">
        <v>8</v>
      </c>
      <c r="E45">
        <v>2</v>
      </c>
      <c r="F45">
        <v>33</v>
      </c>
      <c r="G45">
        <v>53</v>
      </c>
      <c r="H45">
        <v>35</v>
      </c>
      <c r="I45" t="s">
        <v>688</v>
      </c>
      <c r="J45" t="s">
        <v>689</v>
      </c>
    </row>
    <row r="46" spans="1:10" x14ac:dyDescent="0.25">
      <c r="A46" t="s">
        <v>8</v>
      </c>
      <c r="B46" t="s">
        <v>10</v>
      </c>
      <c r="C46">
        <f>oe_adultes_202305[[#This Row],[Femmes]]+oe_adultes_202305[[#This Row],[Hommes]]</f>
        <v>136</v>
      </c>
      <c r="D46">
        <v>3</v>
      </c>
      <c r="E46">
        <v>2</v>
      </c>
      <c r="F46">
        <v>59</v>
      </c>
      <c r="G46">
        <v>77</v>
      </c>
      <c r="H46">
        <v>69</v>
      </c>
      <c r="I46" t="s">
        <v>690</v>
      </c>
      <c r="J46" t="s">
        <v>691</v>
      </c>
    </row>
    <row r="47" spans="1:10" x14ac:dyDescent="0.25">
      <c r="A47" t="s">
        <v>8</v>
      </c>
      <c r="B47" t="s">
        <v>11</v>
      </c>
      <c r="C47">
        <f>oe_adultes_202305[[#This Row],[Femmes]]+oe_adultes_202305[[#This Row],[Hommes]]</f>
        <v>526</v>
      </c>
      <c r="D47">
        <v>188</v>
      </c>
      <c r="E47">
        <v>40</v>
      </c>
      <c r="F47">
        <v>226</v>
      </c>
      <c r="G47">
        <v>300</v>
      </c>
      <c r="H47">
        <v>170</v>
      </c>
      <c r="I47" t="s">
        <v>692</v>
      </c>
      <c r="J47" t="s">
        <v>693</v>
      </c>
    </row>
    <row r="48" spans="1:10" x14ac:dyDescent="0.25">
      <c r="A48" t="s">
        <v>8</v>
      </c>
      <c r="B48" t="s">
        <v>12</v>
      </c>
      <c r="C48">
        <f>oe_adultes_202305[[#This Row],[Femmes]]+oe_adultes_202305[[#This Row],[Hommes]]</f>
        <v>220</v>
      </c>
      <c r="D48">
        <v>30</v>
      </c>
      <c r="E48">
        <v>5</v>
      </c>
      <c r="F48">
        <v>96</v>
      </c>
      <c r="G48">
        <v>124</v>
      </c>
      <c r="H48">
        <v>120</v>
      </c>
      <c r="I48" t="s">
        <v>694</v>
      </c>
      <c r="J48" t="s">
        <v>695</v>
      </c>
    </row>
    <row r="49" spans="1:10" x14ac:dyDescent="0.25">
      <c r="A49" t="s">
        <v>8</v>
      </c>
      <c r="B49" t="s">
        <v>13</v>
      </c>
      <c r="C49">
        <f>oe_adultes_202305[[#This Row],[Femmes]]+oe_adultes_202305[[#This Row],[Hommes]]</f>
        <v>373</v>
      </c>
      <c r="D49">
        <v>131</v>
      </c>
      <c r="E49">
        <v>30</v>
      </c>
      <c r="F49">
        <v>168</v>
      </c>
      <c r="G49">
        <v>205</v>
      </c>
      <c r="H49">
        <v>159</v>
      </c>
      <c r="I49" t="s">
        <v>696</v>
      </c>
      <c r="J49" t="s">
        <v>697</v>
      </c>
    </row>
    <row r="50" spans="1:10" x14ac:dyDescent="0.25">
      <c r="A50" t="s">
        <v>8</v>
      </c>
      <c r="B50" t="s">
        <v>14</v>
      </c>
      <c r="C50">
        <f>oe_adultes_202305[[#This Row],[Femmes]]+oe_adultes_202305[[#This Row],[Hommes]]</f>
        <v>1601</v>
      </c>
      <c r="D50">
        <v>342</v>
      </c>
      <c r="E50">
        <v>541</v>
      </c>
      <c r="F50">
        <v>673</v>
      </c>
      <c r="G50">
        <v>928</v>
      </c>
      <c r="H50">
        <v>430</v>
      </c>
      <c r="I50" t="s">
        <v>698</v>
      </c>
      <c r="J50" t="s">
        <v>699</v>
      </c>
    </row>
    <row r="51" spans="1:10" x14ac:dyDescent="0.25">
      <c r="A51" t="s">
        <v>8</v>
      </c>
      <c r="B51" t="s">
        <v>15</v>
      </c>
      <c r="C51">
        <f>oe_adultes_202305[[#This Row],[Femmes]]+oe_adultes_202305[[#This Row],[Hommes]]</f>
        <v>432</v>
      </c>
      <c r="D51">
        <v>81</v>
      </c>
      <c r="E51">
        <v>55</v>
      </c>
      <c r="F51">
        <v>182</v>
      </c>
      <c r="G51">
        <v>250</v>
      </c>
      <c r="H51">
        <v>109</v>
      </c>
      <c r="I51" t="s">
        <v>700</v>
      </c>
      <c r="J51" t="s">
        <v>701</v>
      </c>
    </row>
    <row r="52" spans="1:10" x14ac:dyDescent="0.25">
      <c r="A52" t="s">
        <v>8</v>
      </c>
      <c r="B52" t="s">
        <v>16</v>
      </c>
      <c r="C52">
        <f>oe_adultes_202305[[#This Row],[Femmes]]+oe_adultes_202305[[#This Row],[Hommes]]</f>
        <v>68</v>
      </c>
      <c r="D52">
        <v>0</v>
      </c>
      <c r="E52">
        <v>2</v>
      </c>
      <c r="F52">
        <v>34</v>
      </c>
      <c r="G52">
        <v>34</v>
      </c>
      <c r="H52">
        <v>37</v>
      </c>
      <c r="I52" t="s">
        <v>702</v>
      </c>
      <c r="J52" t="s">
        <v>703</v>
      </c>
    </row>
    <row r="53" spans="1:10" x14ac:dyDescent="0.25">
      <c r="A53" t="s">
        <v>8</v>
      </c>
      <c r="B53" t="s">
        <v>17</v>
      </c>
      <c r="C53">
        <f>oe_adultes_202305[[#This Row],[Femmes]]+oe_adultes_202305[[#This Row],[Hommes]]</f>
        <v>40</v>
      </c>
      <c r="D53">
        <v>0</v>
      </c>
      <c r="E53">
        <v>0</v>
      </c>
      <c r="F53">
        <v>17</v>
      </c>
      <c r="G53">
        <v>23</v>
      </c>
      <c r="H53">
        <v>17</v>
      </c>
      <c r="I53" t="s">
        <v>704</v>
      </c>
      <c r="J53" t="s">
        <v>705</v>
      </c>
    </row>
    <row r="54" spans="1:10" x14ac:dyDescent="0.25">
      <c r="A54" t="s">
        <v>8</v>
      </c>
      <c r="B54" t="s">
        <v>18</v>
      </c>
      <c r="C54">
        <f>oe_adultes_202305[[#This Row],[Femmes]]+oe_adultes_202305[[#This Row],[Hommes]]</f>
        <v>14</v>
      </c>
      <c r="D54">
        <v>0</v>
      </c>
      <c r="E54">
        <v>0</v>
      </c>
      <c r="F54">
        <v>7</v>
      </c>
      <c r="G54">
        <v>7</v>
      </c>
      <c r="H54">
        <v>8</v>
      </c>
      <c r="I54" t="s">
        <v>706</v>
      </c>
      <c r="J54" t="s">
        <v>707</v>
      </c>
    </row>
    <row r="55" spans="1:10" x14ac:dyDescent="0.25">
      <c r="A55" t="s">
        <v>8</v>
      </c>
      <c r="B55" t="s">
        <v>19</v>
      </c>
      <c r="C55">
        <f>oe_adultes_202305[[#This Row],[Femmes]]+oe_adultes_202305[[#This Row],[Hommes]]</f>
        <v>47</v>
      </c>
      <c r="D55">
        <v>0</v>
      </c>
      <c r="E55">
        <v>2</v>
      </c>
      <c r="F55">
        <v>11</v>
      </c>
      <c r="G55">
        <v>36</v>
      </c>
      <c r="H55">
        <v>16</v>
      </c>
      <c r="I55" t="s">
        <v>708</v>
      </c>
      <c r="J55" t="s">
        <v>709</v>
      </c>
    </row>
    <row r="56" spans="1:10" x14ac:dyDescent="0.25">
      <c r="A56" t="s">
        <v>8</v>
      </c>
      <c r="B56" t="s">
        <v>20</v>
      </c>
      <c r="C56">
        <f>oe_adultes_202305[[#This Row],[Femmes]]+oe_adultes_202305[[#This Row],[Hommes]]</f>
        <v>176</v>
      </c>
      <c r="D56">
        <v>6</v>
      </c>
      <c r="E56">
        <v>8</v>
      </c>
      <c r="F56">
        <v>67</v>
      </c>
      <c r="G56">
        <v>109</v>
      </c>
      <c r="H56">
        <v>61</v>
      </c>
      <c r="I56" t="s">
        <v>710</v>
      </c>
      <c r="J56" t="s">
        <v>711</v>
      </c>
    </row>
    <row r="57" spans="1:10" x14ac:dyDescent="0.25">
      <c r="A57" t="s">
        <v>8</v>
      </c>
      <c r="B57" t="s">
        <v>21</v>
      </c>
      <c r="C57">
        <f>oe_adultes_202305[[#This Row],[Femmes]]+oe_adultes_202305[[#This Row],[Hommes]]</f>
        <v>255</v>
      </c>
      <c r="D57">
        <v>85</v>
      </c>
      <c r="E57">
        <v>75</v>
      </c>
      <c r="F57">
        <v>117</v>
      </c>
      <c r="G57">
        <v>138</v>
      </c>
      <c r="H57">
        <v>52</v>
      </c>
      <c r="I57" t="s">
        <v>712</v>
      </c>
      <c r="J57" t="s">
        <v>713</v>
      </c>
    </row>
    <row r="58" spans="1:10" x14ac:dyDescent="0.25">
      <c r="A58" t="s">
        <v>8</v>
      </c>
      <c r="B58" t="s">
        <v>22</v>
      </c>
      <c r="C58">
        <f>oe_adultes_202305[[#This Row],[Femmes]]+oe_adultes_202305[[#This Row],[Hommes]]</f>
        <v>267</v>
      </c>
      <c r="D58">
        <v>22</v>
      </c>
      <c r="E58">
        <v>15</v>
      </c>
      <c r="F58">
        <v>121</v>
      </c>
      <c r="G58">
        <v>146</v>
      </c>
      <c r="H58">
        <v>121</v>
      </c>
      <c r="I58" t="s">
        <v>714</v>
      </c>
      <c r="J58" t="s">
        <v>715</v>
      </c>
    </row>
    <row r="59" spans="1:10" x14ac:dyDescent="0.25">
      <c r="A59" t="s">
        <v>8</v>
      </c>
      <c r="B59" t="s">
        <v>23</v>
      </c>
      <c r="C59">
        <f>oe_adultes_202305[[#This Row],[Femmes]]+oe_adultes_202305[[#This Row],[Hommes]]</f>
        <v>264</v>
      </c>
      <c r="D59">
        <v>24</v>
      </c>
      <c r="E59">
        <v>20</v>
      </c>
      <c r="F59">
        <v>115</v>
      </c>
      <c r="G59">
        <v>149</v>
      </c>
      <c r="H59">
        <v>96</v>
      </c>
      <c r="I59" t="s">
        <v>716</v>
      </c>
      <c r="J59" t="s">
        <v>717</v>
      </c>
    </row>
    <row r="60" spans="1:10" x14ac:dyDescent="0.25">
      <c r="A60" t="s">
        <v>8</v>
      </c>
      <c r="B60" t="s">
        <v>24</v>
      </c>
      <c r="C60">
        <f>oe_adultes_202305[[#This Row],[Femmes]]+oe_adultes_202305[[#This Row],[Hommes]]</f>
        <v>605</v>
      </c>
      <c r="D60">
        <v>117</v>
      </c>
      <c r="E60">
        <v>60</v>
      </c>
      <c r="F60">
        <v>247</v>
      </c>
      <c r="G60">
        <v>358</v>
      </c>
      <c r="H60">
        <v>205</v>
      </c>
      <c r="I60" t="s">
        <v>718</v>
      </c>
      <c r="J60" t="s">
        <v>719</v>
      </c>
    </row>
    <row r="61" spans="1:10" x14ac:dyDescent="0.25">
      <c r="A61" t="s">
        <v>8</v>
      </c>
      <c r="B61" t="s">
        <v>25</v>
      </c>
      <c r="C61">
        <f>oe_adultes_202305[[#This Row],[Femmes]]+oe_adultes_202305[[#This Row],[Hommes]]</f>
        <v>230</v>
      </c>
      <c r="D61">
        <v>66</v>
      </c>
      <c r="E61">
        <v>8</v>
      </c>
      <c r="F61">
        <v>114</v>
      </c>
      <c r="G61">
        <v>116</v>
      </c>
      <c r="H61">
        <v>107</v>
      </c>
      <c r="I61" t="s">
        <v>720</v>
      </c>
      <c r="J61" t="s">
        <v>721</v>
      </c>
    </row>
    <row r="62" spans="1:10" x14ac:dyDescent="0.25">
      <c r="A62" t="s">
        <v>8</v>
      </c>
      <c r="B62" t="s">
        <v>26</v>
      </c>
      <c r="C62">
        <f>oe_adultes_202305[[#This Row],[Femmes]]+oe_adultes_202305[[#This Row],[Hommes]]</f>
        <v>2</v>
      </c>
      <c r="D62">
        <v>1</v>
      </c>
      <c r="E62">
        <v>0</v>
      </c>
      <c r="F62">
        <v>2</v>
      </c>
      <c r="G62">
        <v>0</v>
      </c>
      <c r="H62">
        <v>1</v>
      </c>
      <c r="I62" t="s">
        <v>722</v>
      </c>
      <c r="J62" t="s">
        <v>723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4C050-0D12-45FC-AB52-B792FD42252B}">
  <dimension ref="A1:J62"/>
  <sheetViews>
    <sheetView workbookViewId="0"/>
  </sheetViews>
  <sheetFormatPr baseColWidth="10" defaultRowHeight="15" x14ac:dyDescent="0.25"/>
  <cols>
    <col min="1" max="1" width="24.5703125" bestFit="1" customWidth="1"/>
    <col min="2" max="2" width="32.28515625" bestFit="1" customWidth="1"/>
    <col min="3" max="3" width="32.28515625" customWidth="1"/>
    <col min="4" max="4" width="19.140625" bestFit="1" customWidth="1"/>
    <col min="5" max="5" width="20.140625" bestFit="1" customWidth="1"/>
    <col min="6" max="6" width="11" bestFit="1" customWidth="1"/>
    <col min="8" max="8" width="17.85546875" bestFit="1" customWidth="1"/>
    <col min="9" max="9" width="13.5703125" bestFit="1" customWidth="1"/>
    <col min="10" max="10" width="24.85546875" bestFit="1" customWidth="1"/>
  </cols>
  <sheetData>
    <row r="1" spans="1:10" x14ac:dyDescent="0.25">
      <c r="A1" t="s">
        <v>5</v>
      </c>
      <c r="B1" t="s">
        <v>6</v>
      </c>
      <c r="C1" t="s">
        <v>1550</v>
      </c>
      <c r="D1" t="s">
        <v>116</v>
      </c>
      <c r="E1" t="s">
        <v>117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</row>
    <row r="2" spans="1:10" x14ac:dyDescent="0.25">
      <c r="A2" t="s">
        <v>7</v>
      </c>
      <c r="B2" t="s">
        <v>1</v>
      </c>
      <c r="C2">
        <f>oe_adultes_202304[[#This Row],[Femmes]]+oe_adultes_202304[[#This Row],[Hommes]]</f>
        <v>3881</v>
      </c>
      <c r="D2">
        <v>471</v>
      </c>
      <c r="E2">
        <v>584</v>
      </c>
      <c r="F2">
        <v>1358</v>
      </c>
      <c r="G2">
        <v>2523</v>
      </c>
      <c r="H2">
        <v>1653</v>
      </c>
      <c r="I2" t="s">
        <v>486</v>
      </c>
      <c r="J2" t="s">
        <v>487</v>
      </c>
    </row>
    <row r="3" spans="1:10" x14ac:dyDescent="0.25">
      <c r="A3" t="s">
        <v>7</v>
      </c>
      <c r="B3" t="s">
        <v>2</v>
      </c>
      <c r="C3">
        <f>oe_adultes_202304[[#This Row],[Femmes]]+oe_adultes_202304[[#This Row],[Hommes]]</f>
        <v>220</v>
      </c>
      <c r="D3">
        <v>71</v>
      </c>
      <c r="E3">
        <v>40</v>
      </c>
      <c r="F3">
        <v>114</v>
      </c>
      <c r="G3">
        <v>106</v>
      </c>
      <c r="H3">
        <v>40</v>
      </c>
      <c r="I3" t="s">
        <v>488</v>
      </c>
      <c r="J3" t="s">
        <v>489</v>
      </c>
    </row>
    <row r="4" spans="1:10" x14ac:dyDescent="0.25">
      <c r="A4" t="s">
        <v>7</v>
      </c>
      <c r="B4" t="s">
        <v>3</v>
      </c>
      <c r="C4">
        <f>oe_adultes_202304[[#This Row],[Femmes]]+oe_adultes_202304[[#This Row],[Hommes]]</f>
        <v>514</v>
      </c>
      <c r="D4">
        <v>147</v>
      </c>
      <c r="E4">
        <v>78</v>
      </c>
      <c r="F4">
        <v>428</v>
      </c>
      <c r="G4">
        <v>86</v>
      </c>
      <c r="H4">
        <v>79</v>
      </c>
      <c r="I4" t="s">
        <v>490</v>
      </c>
      <c r="J4" t="s">
        <v>491</v>
      </c>
    </row>
    <row r="5" spans="1:10" x14ac:dyDescent="0.25">
      <c r="A5" t="s">
        <v>7</v>
      </c>
      <c r="B5" t="s">
        <v>4</v>
      </c>
      <c r="C5">
        <f>oe_adultes_202304[[#This Row],[Femmes]]+oe_adultes_202304[[#This Row],[Hommes]]</f>
        <v>698</v>
      </c>
      <c r="D5">
        <v>410</v>
      </c>
      <c r="E5">
        <v>136</v>
      </c>
      <c r="F5">
        <v>349</v>
      </c>
      <c r="G5">
        <v>349</v>
      </c>
      <c r="H5">
        <v>57</v>
      </c>
      <c r="I5" t="s">
        <v>492</v>
      </c>
      <c r="J5" t="s">
        <v>493</v>
      </c>
    </row>
    <row r="6" spans="1:10" x14ac:dyDescent="0.25">
      <c r="A6" t="s">
        <v>7</v>
      </c>
      <c r="B6" t="s">
        <v>118</v>
      </c>
      <c r="C6">
        <f>oe_adultes_202304[[#This Row],[Femmes]]+oe_adultes_202304[[#This Row],[Hommes]]</f>
        <v>14</v>
      </c>
      <c r="D6">
        <v>6</v>
      </c>
      <c r="E6">
        <v>2</v>
      </c>
      <c r="F6">
        <v>7</v>
      </c>
      <c r="G6">
        <v>7</v>
      </c>
      <c r="H6">
        <v>3</v>
      </c>
      <c r="I6" t="s">
        <v>494</v>
      </c>
      <c r="J6" t="s">
        <v>495</v>
      </c>
    </row>
    <row r="7" spans="1:10" x14ac:dyDescent="0.25">
      <c r="A7" t="s">
        <v>53</v>
      </c>
      <c r="B7" t="s">
        <v>49</v>
      </c>
      <c r="C7">
        <f>oe_adultes_202304[[#This Row],[Femmes]]+oe_adultes_202304[[#This Row],[Hommes]]</f>
        <v>3071</v>
      </c>
      <c r="D7">
        <v>508</v>
      </c>
      <c r="E7">
        <v>500</v>
      </c>
      <c r="F7">
        <v>0</v>
      </c>
      <c r="G7">
        <v>3071</v>
      </c>
      <c r="H7">
        <v>1013</v>
      </c>
      <c r="I7" t="s">
        <v>496</v>
      </c>
      <c r="J7" t="s">
        <v>497</v>
      </c>
    </row>
    <row r="8" spans="1:10" x14ac:dyDescent="0.25">
      <c r="A8" t="s">
        <v>53</v>
      </c>
      <c r="B8" t="s">
        <v>48</v>
      </c>
      <c r="C8">
        <f>oe_adultes_202304[[#This Row],[Femmes]]+oe_adultes_202304[[#This Row],[Hommes]]</f>
        <v>2256</v>
      </c>
      <c r="D8">
        <v>597</v>
      </c>
      <c r="E8">
        <v>340</v>
      </c>
      <c r="F8">
        <v>2256</v>
      </c>
      <c r="G8">
        <v>0</v>
      </c>
      <c r="H8">
        <v>819</v>
      </c>
      <c r="I8" t="s">
        <v>498</v>
      </c>
      <c r="J8" t="s">
        <v>499</v>
      </c>
    </row>
    <row r="9" spans="1:10" x14ac:dyDescent="0.25">
      <c r="A9" t="s">
        <v>54</v>
      </c>
      <c r="B9" t="s">
        <v>55</v>
      </c>
      <c r="C9">
        <f>oe_adultes_202304[[#This Row],[Femmes]]+oe_adultes_202304[[#This Row],[Hommes]]</f>
        <v>766</v>
      </c>
      <c r="D9">
        <v>112</v>
      </c>
      <c r="E9">
        <v>54</v>
      </c>
      <c r="F9">
        <v>349</v>
      </c>
      <c r="G9">
        <v>417</v>
      </c>
      <c r="H9">
        <v>766</v>
      </c>
      <c r="I9" t="s">
        <v>500</v>
      </c>
      <c r="J9" t="s">
        <v>501</v>
      </c>
    </row>
    <row r="10" spans="1:10" x14ac:dyDescent="0.25">
      <c r="A10" t="s">
        <v>54</v>
      </c>
      <c r="B10" t="s">
        <v>56</v>
      </c>
      <c r="C10">
        <f>oe_adultes_202304[[#This Row],[Femmes]]+oe_adultes_202304[[#This Row],[Hommes]]</f>
        <v>1066</v>
      </c>
      <c r="D10">
        <v>180</v>
      </c>
      <c r="E10">
        <v>90</v>
      </c>
      <c r="F10">
        <v>470</v>
      </c>
      <c r="G10">
        <v>596</v>
      </c>
      <c r="H10">
        <v>1066</v>
      </c>
      <c r="I10" t="s">
        <v>502</v>
      </c>
      <c r="J10" t="s">
        <v>503</v>
      </c>
    </row>
    <row r="11" spans="1:10" x14ac:dyDescent="0.25">
      <c r="A11" t="s">
        <v>54</v>
      </c>
      <c r="B11" t="s">
        <v>57</v>
      </c>
      <c r="C11">
        <f>oe_adultes_202304[[#This Row],[Femmes]]+oe_adultes_202304[[#This Row],[Hommes]]</f>
        <v>878</v>
      </c>
      <c r="D11">
        <v>112</v>
      </c>
      <c r="E11">
        <v>122</v>
      </c>
      <c r="F11">
        <v>351</v>
      </c>
      <c r="G11">
        <v>527</v>
      </c>
      <c r="H11">
        <v>0</v>
      </c>
      <c r="I11" t="s">
        <v>504</v>
      </c>
      <c r="J11" t="s">
        <v>505</v>
      </c>
    </row>
    <row r="12" spans="1:10" x14ac:dyDescent="0.25">
      <c r="A12" t="s">
        <v>54</v>
      </c>
      <c r="B12" t="s">
        <v>58</v>
      </c>
      <c r="C12">
        <f>oe_adultes_202304[[#This Row],[Femmes]]+oe_adultes_202304[[#This Row],[Hommes]]</f>
        <v>721</v>
      </c>
      <c r="D12">
        <v>147</v>
      </c>
      <c r="E12">
        <v>125</v>
      </c>
      <c r="F12">
        <v>304</v>
      </c>
      <c r="G12">
        <v>417</v>
      </c>
      <c r="H12">
        <v>0</v>
      </c>
      <c r="I12" t="s">
        <v>506</v>
      </c>
      <c r="J12" t="s">
        <v>507</v>
      </c>
    </row>
    <row r="13" spans="1:10" x14ac:dyDescent="0.25">
      <c r="A13" t="s">
        <v>54</v>
      </c>
      <c r="B13" t="s">
        <v>59</v>
      </c>
      <c r="C13">
        <f>oe_adultes_202304[[#This Row],[Femmes]]+oe_adultes_202304[[#This Row],[Hommes]]</f>
        <v>599</v>
      </c>
      <c r="D13">
        <v>162</v>
      </c>
      <c r="E13">
        <v>120</v>
      </c>
      <c r="F13">
        <v>276</v>
      </c>
      <c r="G13">
        <v>323</v>
      </c>
      <c r="H13">
        <v>0</v>
      </c>
      <c r="I13" t="s">
        <v>508</v>
      </c>
      <c r="J13" t="s">
        <v>509</v>
      </c>
    </row>
    <row r="14" spans="1:10" x14ac:dyDescent="0.25">
      <c r="A14" t="s">
        <v>54</v>
      </c>
      <c r="B14" t="s">
        <v>60</v>
      </c>
      <c r="C14">
        <f>oe_adultes_202304[[#This Row],[Femmes]]+oe_adultes_202304[[#This Row],[Hommes]]</f>
        <v>462</v>
      </c>
      <c r="D14">
        <v>148</v>
      </c>
      <c r="E14">
        <v>115</v>
      </c>
      <c r="F14">
        <v>202</v>
      </c>
      <c r="G14">
        <v>260</v>
      </c>
      <c r="H14">
        <v>0</v>
      </c>
      <c r="I14" t="s">
        <v>510</v>
      </c>
      <c r="J14" t="s">
        <v>511</v>
      </c>
    </row>
    <row r="15" spans="1:10" x14ac:dyDescent="0.25">
      <c r="A15" t="s">
        <v>54</v>
      </c>
      <c r="B15" t="s">
        <v>61</v>
      </c>
      <c r="C15">
        <f>oe_adultes_202304[[#This Row],[Femmes]]+oe_adultes_202304[[#This Row],[Hommes]]</f>
        <v>331</v>
      </c>
      <c r="D15">
        <v>111</v>
      </c>
      <c r="E15">
        <v>68</v>
      </c>
      <c r="F15">
        <v>124</v>
      </c>
      <c r="G15">
        <v>207</v>
      </c>
      <c r="H15">
        <v>0</v>
      </c>
      <c r="I15" t="s">
        <v>512</v>
      </c>
      <c r="J15" t="s">
        <v>513</v>
      </c>
    </row>
    <row r="16" spans="1:10" x14ac:dyDescent="0.25">
      <c r="A16" t="s">
        <v>54</v>
      </c>
      <c r="B16" t="s">
        <v>62</v>
      </c>
      <c r="C16">
        <f>oe_adultes_202304[[#This Row],[Femmes]]+oe_adultes_202304[[#This Row],[Hommes]]</f>
        <v>233</v>
      </c>
      <c r="D16">
        <v>66</v>
      </c>
      <c r="E16">
        <v>58</v>
      </c>
      <c r="F16">
        <v>91</v>
      </c>
      <c r="G16">
        <v>142</v>
      </c>
      <c r="H16">
        <v>0</v>
      </c>
      <c r="I16" t="s">
        <v>514</v>
      </c>
      <c r="J16" t="s">
        <v>515</v>
      </c>
    </row>
    <row r="17" spans="1:10" x14ac:dyDescent="0.25">
      <c r="A17" t="s">
        <v>54</v>
      </c>
      <c r="B17" t="s">
        <v>63</v>
      </c>
      <c r="C17">
        <f>oe_adultes_202304[[#This Row],[Femmes]]+oe_adultes_202304[[#This Row],[Hommes]]</f>
        <v>271</v>
      </c>
      <c r="D17">
        <v>67</v>
      </c>
      <c r="E17">
        <v>88</v>
      </c>
      <c r="F17">
        <v>89</v>
      </c>
      <c r="G17">
        <v>182</v>
      </c>
      <c r="H17">
        <v>0</v>
      </c>
      <c r="I17" t="s">
        <v>516</v>
      </c>
      <c r="J17" t="s">
        <v>517</v>
      </c>
    </row>
    <row r="18" spans="1:10" x14ac:dyDescent="0.25">
      <c r="A18" t="s">
        <v>54</v>
      </c>
      <c r="B18" t="s">
        <v>64</v>
      </c>
      <c r="C18">
        <f>oe_adultes_202304[[#This Row],[Femmes]]+oe_adultes_202304[[#This Row],[Hommes]]</f>
        <v>3568</v>
      </c>
      <c r="D18">
        <v>585</v>
      </c>
      <c r="E18">
        <v>413</v>
      </c>
      <c r="F18">
        <v>1539</v>
      </c>
      <c r="G18">
        <v>2029</v>
      </c>
      <c r="H18">
        <v>1832</v>
      </c>
      <c r="I18" t="s">
        <v>518</v>
      </c>
      <c r="J18" t="s">
        <v>519</v>
      </c>
    </row>
    <row r="19" spans="1:10" x14ac:dyDescent="0.25">
      <c r="A19" t="s">
        <v>54</v>
      </c>
      <c r="B19" t="s">
        <v>65</v>
      </c>
      <c r="C19">
        <f>oe_adultes_202304[[#This Row],[Femmes]]+oe_adultes_202304[[#This Row],[Hommes]]</f>
        <v>1759</v>
      </c>
      <c r="D19">
        <v>520</v>
      </c>
      <c r="E19">
        <v>427</v>
      </c>
      <c r="F19">
        <v>717</v>
      </c>
      <c r="G19">
        <v>1042</v>
      </c>
      <c r="H19">
        <v>0</v>
      </c>
      <c r="I19" t="s">
        <v>520</v>
      </c>
      <c r="J19" t="s">
        <v>521</v>
      </c>
    </row>
    <row r="20" spans="1:10" x14ac:dyDescent="0.25">
      <c r="A20" t="s">
        <v>66</v>
      </c>
      <c r="B20" t="s">
        <v>67</v>
      </c>
      <c r="C20">
        <f>oe_adultes_202304[[#This Row],[Femmes]]+oe_adultes_202304[[#This Row],[Hommes]]</f>
        <v>421</v>
      </c>
      <c r="D20">
        <v>193</v>
      </c>
      <c r="E20">
        <v>57</v>
      </c>
      <c r="F20">
        <v>196</v>
      </c>
      <c r="G20">
        <v>225</v>
      </c>
      <c r="H20">
        <v>174</v>
      </c>
      <c r="I20" t="s">
        <v>522</v>
      </c>
      <c r="J20" t="s">
        <v>523</v>
      </c>
    </row>
    <row r="21" spans="1:10" x14ac:dyDescent="0.25">
      <c r="A21" t="s">
        <v>66</v>
      </c>
      <c r="B21" t="s">
        <v>68</v>
      </c>
      <c r="C21">
        <f>oe_adultes_202304[[#This Row],[Femmes]]+oe_adultes_202304[[#This Row],[Hommes]]</f>
        <v>1661</v>
      </c>
      <c r="D21">
        <v>102</v>
      </c>
      <c r="E21">
        <v>169</v>
      </c>
      <c r="F21">
        <v>605</v>
      </c>
      <c r="G21">
        <v>1056</v>
      </c>
      <c r="H21">
        <v>870</v>
      </c>
      <c r="I21" t="s">
        <v>524</v>
      </c>
      <c r="J21" t="s">
        <v>525</v>
      </c>
    </row>
    <row r="22" spans="1:10" x14ac:dyDescent="0.25">
      <c r="A22" t="s">
        <v>66</v>
      </c>
      <c r="B22" t="s">
        <v>69</v>
      </c>
      <c r="C22">
        <f>oe_adultes_202304[[#This Row],[Femmes]]+oe_adultes_202304[[#This Row],[Hommes]]</f>
        <v>1060</v>
      </c>
      <c r="D22">
        <v>119</v>
      </c>
      <c r="E22">
        <v>158</v>
      </c>
      <c r="F22">
        <v>438</v>
      </c>
      <c r="G22">
        <v>622</v>
      </c>
      <c r="H22">
        <v>241</v>
      </c>
      <c r="I22" t="s">
        <v>526</v>
      </c>
      <c r="J22" t="s">
        <v>527</v>
      </c>
    </row>
    <row r="23" spans="1:10" x14ac:dyDescent="0.25">
      <c r="A23" t="s">
        <v>66</v>
      </c>
      <c r="B23" t="s">
        <v>70</v>
      </c>
      <c r="C23">
        <f>oe_adultes_202304[[#This Row],[Femmes]]+oe_adultes_202304[[#This Row],[Hommes]]</f>
        <v>437</v>
      </c>
      <c r="D23">
        <v>44</v>
      </c>
      <c r="E23">
        <v>104</v>
      </c>
      <c r="F23">
        <v>196</v>
      </c>
      <c r="G23">
        <v>241</v>
      </c>
      <c r="H23">
        <v>47</v>
      </c>
      <c r="I23" t="s">
        <v>528</v>
      </c>
      <c r="J23" t="s">
        <v>529</v>
      </c>
    </row>
    <row r="24" spans="1:10" x14ac:dyDescent="0.25">
      <c r="A24" t="s">
        <v>66</v>
      </c>
      <c r="B24" t="s">
        <v>71</v>
      </c>
      <c r="C24">
        <f>oe_adultes_202304[[#This Row],[Femmes]]+oe_adultes_202304[[#This Row],[Hommes]]</f>
        <v>492</v>
      </c>
      <c r="D24">
        <v>151</v>
      </c>
      <c r="E24">
        <v>168</v>
      </c>
      <c r="F24">
        <v>233</v>
      </c>
      <c r="G24">
        <v>259</v>
      </c>
      <c r="H24">
        <v>12</v>
      </c>
      <c r="I24" t="s">
        <v>530</v>
      </c>
      <c r="J24" t="s">
        <v>531</v>
      </c>
    </row>
    <row r="25" spans="1:10" x14ac:dyDescent="0.25">
      <c r="A25" t="s">
        <v>66</v>
      </c>
      <c r="B25" t="s">
        <v>72</v>
      </c>
      <c r="C25">
        <f>oe_adultes_202304[[#This Row],[Femmes]]+oe_adultes_202304[[#This Row],[Hommes]]</f>
        <v>1256</v>
      </c>
      <c r="D25">
        <v>496</v>
      </c>
      <c r="E25">
        <v>184</v>
      </c>
      <c r="F25">
        <v>588</v>
      </c>
      <c r="G25">
        <v>668</v>
      </c>
      <c r="H25">
        <v>488</v>
      </c>
      <c r="I25" t="s">
        <v>532</v>
      </c>
      <c r="J25" t="s">
        <v>533</v>
      </c>
    </row>
    <row r="26" spans="1:10" x14ac:dyDescent="0.25">
      <c r="A26" t="s">
        <v>73</v>
      </c>
      <c r="B26" t="s">
        <v>74</v>
      </c>
      <c r="C26">
        <f>oe_adultes_202304[[#This Row],[Femmes]]+oe_adultes_202304[[#This Row],[Hommes]]</f>
        <v>2290</v>
      </c>
      <c r="D26">
        <v>350</v>
      </c>
      <c r="E26">
        <v>262</v>
      </c>
      <c r="F26">
        <v>882</v>
      </c>
      <c r="G26">
        <v>1408</v>
      </c>
      <c r="H26">
        <v>1091</v>
      </c>
      <c r="I26" t="s">
        <v>534</v>
      </c>
      <c r="J26" t="s">
        <v>535</v>
      </c>
    </row>
    <row r="27" spans="1:10" x14ac:dyDescent="0.25">
      <c r="A27" t="s">
        <v>73</v>
      </c>
      <c r="B27" t="s">
        <v>75</v>
      </c>
      <c r="C27">
        <f>oe_adultes_202304[[#This Row],[Femmes]]+oe_adultes_202304[[#This Row],[Hommes]]</f>
        <v>833</v>
      </c>
      <c r="D27">
        <v>68</v>
      </c>
      <c r="E27">
        <v>118</v>
      </c>
      <c r="F27">
        <v>357</v>
      </c>
      <c r="G27">
        <v>476</v>
      </c>
      <c r="H27">
        <v>202</v>
      </c>
      <c r="I27" t="s">
        <v>536</v>
      </c>
      <c r="J27" t="s">
        <v>537</v>
      </c>
    </row>
    <row r="28" spans="1:10" x14ac:dyDescent="0.25">
      <c r="A28" t="s">
        <v>73</v>
      </c>
      <c r="B28" t="s">
        <v>76</v>
      </c>
      <c r="C28">
        <f>oe_adultes_202304[[#This Row],[Femmes]]+oe_adultes_202304[[#This Row],[Hommes]]</f>
        <v>142</v>
      </c>
      <c r="D28">
        <v>4</v>
      </c>
      <c r="E28">
        <v>26</v>
      </c>
      <c r="F28">
        <v>47</v>
      </c>
      <c r="G28">
        <v>95</v>
      </c>
      <c r="H28">
        <v>16</v>
      </c>
      <c r="I28" t="s">
        <v>538</v>
      </c>
      <c r="J28" t="s">
        <v>539</v>
      </c>
    </row>
    <row r="29" spans="1:10" x14ac:dyDescent="0.25">
      <c r="A29" t="s">
        <v>73</v>
      </c>
      <c r="B29" t="s">
        <v>77</v>
      </c>
      <c r="C29">
        <f>oe_adultes_202304[[#This Row],[Femmes]]+oe_adultes_202304[[#This Row],[Hommes]]</f>
        <v>7</v>
      </c>
      <c r="D29">
        <v>0</v>
      </c>
      <c r="E29">
        <v>0</v>
      </c>
      <c r="F29">
        <v>0</v>
      </c>
      <c r="G29">
        <v>7</v>
      </c>
      <c r="H29">
        <v>2</v>
      </c>
      <c r="I29" t="s">
        <v>540</v>
      </c>
      <c r="J29" t="s">
        <v>541</v>
      </c>
    </row>
    <row r="30" spans="1:10" x14ac:dyDescent="0.25">
      <c r="A30" t="s">
        <v>73</v>
      </c>
      <c r="B30" t="s">
        <v>78</v>
      </c>
      <c r="C30">
        <f>oe_adultes_202304[[#This Row],[Femmes]]+oe_adultes_202304[[#This Row],[Hommes]]</f>
        <v>83</v>
      </c>
      <c r="D30">
        <v>7</v>
      </c>
      <c r="E30">
        <v>21</v>
      </c>
      <c r="F30">
        <v>35</v>
      </c>
      <c r="G30">
        <v>48</v>
      </c>
      <c r="H30">
        <v>4</v>
      </c>
      <c r="I30" t="s">
        <v>542</v>
      </c>
      <c r="J30" t="s">
        <v>543</v>
      </c>
    </row>
    <row r="31" spans="1:10" x14ac:dyDescent="0.25">
      <c r="A31" t="s">
        <v>73</v>
      </c>
      <c r="B31" t="s">
        <v>79</v>
      </c>
      <c r="C31">
        <f>oe_adultes_202304[[#This Row],[Femmes]]+oe_adultes_202304[[#This Row],[Hommes]]</f>
        <v>70</v>
      </c>
      <c r="D31">
        <v>8</v>
      </c>
      <c r="E31">
        <v>13</v>
      </c>
      <c r="F31">
        <v>35</v>
      </c>
      <c r="G31">
        <v>35</v>
      </c>
      <c r="H31">
        <v>5</v>
      </c>
      <c r="I31" t="s">
        <v>544</v>
      </c>
      <c r="J31" t="s">
        <v>545</v>
      </c>
    </row>
    <row r="32" spans="1:10" x14ac:dyDescent="0.25">
      <c r="A32" t="s">
        <v>73</v>
      </c>
      <c r="B32" t="s">
        <v>80</v>
      </c>
      <c r="C32">
        <f>oe_adultes_202304[[#This Row],[Femmes]]+oe_adultes_202304[[#This Row],[Hommes]]</f>
        <v>81</v>
      </c>
      <c r="D32">
        <v>4</v>
      </c>
      <c r="E32">
        <v>23</v>
      </c>
      <c r="F32">
        <v>39</v>
      </c>
      <c r="G32">
        <v>42</v>
      </c>
      <c r="H32">
        <v>3</v>
      </c>
      <c r="I32" t="s">
        <v>546</v>
      </c>
      <c r="J32" t="s">
        <v>547</v>
      </c>
    </row>
    <row r="33" spans="1:10" x14ac:dyDescent="0.25">
      <c r="A33" t="s">
        <v>73</v>
      </c>
      <c r="B33" t="s">
        <v>81</v>
      </c>
      <c r="C33">
        <f>oe_adultes_202304[[#This Row],[Femmes]]+oe_adultes_202304[[#This Row],[Hommes]]</f>
        <v>30</v>
      </c>
      <c r="D33">
        <v>8</v>
      </c>
      <c r="E33">
        <v>4</v>
      </c>
      <c r="F33">
        <v>10</v>
      </c>
      <c r="G33">
        <v>20</v>
      </c>
      <c r="H33">
        <v>1</v>
      </c>
      <c r="I33" t="s">
        <v>548</v>
      </c>
      <c r="J33" t="s">
        <v>549</v>
      </c>
    </row>
    <row r="34" spans="1:10" x14ac:dyDescent="0.25">
      <c r="A34" t="s">
        <v>73</v>
      </c>
      <c r="B34" t="s">
        <v>82</v>
      </c>
      <c r="C34">
        <f>oe_adultes_202304[[#This Row],[Femmes]]+oe_adultes_202304[[#This Row],[Hommes]]</f>
        <v>197</v>
      </c>
      <c r="D34">
        <v>55</v>
      </c>
      <c r="E34">
        <v>64</v>
      </c>
      <c r="F34">
        <v>99</v>
      </c>
      <c r="G34">
        <v>98</v>
      </c>
      <c r="H34">
        <v>7</v>
      </c>
      <c r="I34" t="s">
        <v>550</v>
      </c>
      <c r="J34" t="s">
        <v>551</v>
      </c>
    </row>
    <row r="35" spans="1:10" x14ac:dyDescent="0.25">
      <c r="A35" t="s">
        <v>73</v>
      </c>
      <c r="B35" t="s">
        <v>83</v>
      </c>
      <c r="C35">
        <f>oe_adultes_202304[[#This Row],[Femmes]]+oe_adultes_202304[[#This Row],[Hommes]]</f>
        <v>61</v>
      </c>
      <c r="D35">
        <v>25</v>
      </c>
      <c r="E35">
        <v>23</v>
      </c>
      <c r="F35">
        <v>30</v>
      </c>
      <c r="G35">
        <v>31</v>
      </c>
      <c r="H35">
        <v>1</v>
      </c>
      <c r="I35" t="s">
        <v>552</v>
      </c>
      <c r="J35" t="s">
        <v>553</v>
      </c>
    </row>
    <row r="36" spans="1:10" x14ac:dyDescent="0.25">
      <c r="A36" t="s">
        <v>73</v>
      </c>
      <c r="B36" t="s">
        <v>84</v>
      </c>
      <c r="C36">
        <f>oe_adultes_202304[[#This Row],[Femmes]]+oe_adultes_202304[[#This Row],[Hommes]]</f>
        <v>1533</v>
      </c>
      <c r="D36">
        <v>576</v>
      </c>
      <c r="E36">
        <v>286</v>
      </c>
      <c r="F36">
        <v>722</v>
      </c>
      <c r="G36">
        <v>811</v>
      </c>
      <c r="H36">
        <v>500</v>
      </c>
      <c r="I36" t="s">
        <v>554</v>
      </c>
      <c r="J36" t="s">
        <v>555</v>
      </c>
    </row>
    <row r="37" spans="1:10" x14ac:dyDescent="0.25">
      <c r="A37" t="s">
        <v>85</v>
      </c>
      <c r="B37" t="s">
        <v>86</v>
      </c>
      <c r="C37">
        <f>oe_adultes_202304[[#This Row],[Femmes]]+oe_adultes_202304[[#This Row],[Hommes]]</f>
        <v>372</v>
      </c>
      <c r="D37">
        <v>84</v>
      </c>
      <c r="E37">
        <v>43</v>
      </c>
      <c r="F37">
        <v>169</v>
      </c>
      <c r="G37">
        <v>203</v>
      </c>
      <c r="H37">
        <v>125</v>
      </c>
      <c r="I37" t="s">
        <v>556</v>
      </c>
      <c r="J37" t="s">
        <v>87</v>
      </c>
    </row>
    <row r="38" spans="1:10" x14ac:dyDescent="0.25">
      <c r="A38" t="s">
        <v>85</v>
      </c>
      <c r="B38" t="s">
        <v>191</v>
      </c>
      <c r="C38">
        <f>oe_adultes_202304[[#This Row],[Femmes]]+oe_adultes_202304[[#This Row],[Hommes]]</f>
        <v>1231</v>
      </c>
      <c r="D38">
        <v>276</v>
      </c>
      <c r="E38">
        <v>188</v>
      </c>
      <c r="F38">
        <v>507</v>
      </c>
      <c r="G38">
        <v>724</v>
      </c>
      <c r="H38">
        <v>443</v>
      </c>
      <c r="I38" t="s">
        <v>557</v>
      </c>
      <c r="J38" t="s">
        <v>558</v>
      </c>
    </row>
    <row r="39" spans="1:10" x14ac:dyDescent="0.25">
      <c r="A39" t="s">
        <v>85</v>
      </c>
      <c r="B39" t="s">
        <v>194</v>
      </c>
      <c r="C39">
        <f>oe_adultes_202304[[#This Row],[Femmes]]+oe_adultes_202304[[#This Row],[Hommes]]</f>
        <v>1422</v>
      </c>
      <c r="D39">
        <v>356</v>
      </c>
      <c r="E39">
        <v>202</v>
      </c>
      <c r="F39">
        <v>602</v>
      </c>
      <c r="G39">
        <v>820</v>
      </c>
      <c r="H39">
        <v>477</v>
      </c>
      <c r="I39" t="s">
        <v>559</v>
      </c>
      <c r="J39" t="s">
        <v>560</v>
      </c>
    </row>
    <row r="40" spans="1:10" x14ac:dyDescent="0.25">
      <c r="A40" t="s">
        <v>85</v>
      </c>
      <c r="B40" t="s">
        <v>197</v>
      </c>
      <c r="C40">
        <f>oe_adultes_202304[[#This Row],[Femmes]]+oe_adultes_202304[[#This Row],[Hommes]]</f>
        <v>937</v>
      </c>
      <c r="D40">
        <v>210</v>
      </c>
      <c r="E40">
        <v>141</v>
      </c>
      <c r="F40">
        <v>420</v>
      </c>
      <c r="G40">
        <v>517</v>
      </c>
      <c r="H40">
        <v>342</v>
      </c>
      <c r="I40" t="s">
        <v>561</v>
      </c>
      <c r="J40" t="s">
        <v>562</v>
      </c>
    </row>
    <row r="41" spans="1:10" x14ac:dyDescent="0.25">
      <c r="A41" t="s">
        <v>85</v>
      </c>
      <c r="B41" t="s">
        <v>200</v>
      </c>
      <c r="C41">
        <f>oe_adultes_202304[[#This Row],[Femmes]]+oe_adultes_202304[[#This Row],[Hommes]]</f>
        <v>604</v>
      </c>
      <c r="D41">
        <v>87</v>
      </c>
      <c r="E41">
        <v>95</v>
      </c>
      <c r="F41">
        <v>253</v>
      </c>
      <c r="G41">
        <v>351</v>
      </c>
      <c r="H41">
        <v>219</v>
      </c>
      <c r="I41" t="s">
        <v>563</v>
      </c>
      <c r="J41" t="s">
        <v>564</v>
      </c>
    </row>
    <row r="42" spans="1:10" x14ac:dyDescent="0.25">
      <c r="A42" t="s">
        <v>85</v>
      </c>
      <c r="B42" t="s">
        <v>203</v>
      </c>
      <c r="C42">
        <f>oe_adultes_202304[[#This Row],[Femmes]]+oe_adultes_202304[[#This Row],[Hommes]]</f>
        <v>761</v>
      </c>
      <c r="D42">
        <v>92</v>
      </c>
      <c r="E42">
        <v>171</v>
      </c>
      <c r="F42">
        <v>305</v>
      </c>
      <c r="G42">
        <v>456</v>
      </c>
      <c r="H42">
        <v>226</v>
      </c>
      <c r="I42" t="s">
        <v>565</v>
      </c>
      <c r="J42" t="s">
        <v>566</v>
      </c>
    </row>
    <row r="43" spans="1:10" x14ac:dyDescent="0.25">
      <c r="A43" t="s">
        <v>206</v>
      </c>
      <c r="B43" t="s">
        <v>207</v>
      </c>
      <c r="C43">
        <f>oe_adultes_202304[[#This Row],[Femmes]]+oe_adultes_202304[[#This Row],[Hommes]]</f>
        <v>5063</v>
      </c>
      <c r="D43">
        <v>1030</v>
      </c>
      <c r="E43">
        <v>759</v>
      </c>
      <c r="F43">
        <v>2106</v>
      </c>
      <c r="G43">
        <v>2957</v>
      </c>
      <c r="H43">
        <v>1795</v>
      </c>
      <c r="I43" t="s">
        <v>567</v>
      </c>
      <c r="J43" t="s">
        <v>568</v>
      </c>
    </row>
    <row r="44" spans="1:10" x14ac:dyDescent="0.25">
      <c r="A44" t="s">
        <v>206</v>
      </c>
      <c r="B44" t="s">
        <v>210</v>
      </c>
      <c r="C44">
        <f>oe_adultes_202304[[#This Row],[Femmes]]+oe_adultes_202304[[#This Row],[Hommes]]</f>
        <v>264</v>
      </c>
      <c r="D44">
        <v>75</v>
      </c>
      <c r="E44">
        <v>81</v>
      </c>
      <c r="F44">
        <v>150</v>
      </c>
      <c r="G44">
        <v>114</v>
      </c>
      <c r="H44">
        <v>37</v>
      </c>
      <c r="I44" t="s">
        <v>569</v>
      </c>
      <c r="J44" t="s">
        <v>570</v>
      </c>
    </row>
    <row r="45" spans="1:10" x14ac:dyDescent="0.25">
      <c r="A45" t="s">
        <v>8</v>
      </c>
      <c r="B45" t="s">
        <v>9</v>
      </c>
      <c r="C45">
        <f>oe_adultes_202304[[#This Row],[Femmes]]+oe_adultes_202304[[#This Row],[Hommes]]</f>
        <v>87</v>
      </c>
      <c r="D45">
        <v>9</v>
      </c>
      <c r="E45">
        <v>2</v>
      </c>
      <c r="F45">
        <v>32</v>
      </c>
      <c r="G45">
        <v>55</v>
      </c>
      <c r="H45">
        <v>35</v>
      </c>
      <c r="I45" t="s">
        <v>571</v>
      </c>
      <c r="J45" t="s">
        <v>572</v>
      </c>
    </row>
    <row r="46" spans="1:10" x14ac:dyDescent="0.25">
      <c r="A46" t="s">
        <v>8</v>
      </c>
      <c r="B46" t="s">
        <v>10</v>
      </c>
      <c r="C46">
        <f>oe_adultes_202304[[#This Row],[Femmes]]+oe_adultes_202304[[#This Row],[Hommes]]</f>
        <v>126</v>
      </c>
      <c r="D46">
        <v>3</v>
      </c>
      <c r="E46">
        <v>1</v>
      </c>
      <c r="F46">
        <v>56</v>
      </c>
      <c r="G46">
        <v>70</v>
      </c>
      <c r="H46">
        <v>65</v>
      </c>
      <c r="I46" t="s">
        <v>573</v>
      </c>
      <c r="J46" t="s">
        <v>574</v>
      </c>
    </row>
    <row r="47" spans="1:10" x14ac:dyDescent="0.25">
      <c r="A47" t="s">
        <v>8</v>
      </c>
      <c r="B47" t="s">
        <v>11</v>
      </c>
      <c r="C47">
        <f>oe_adultes_202304[[#This Row],[Femmes]]+oe_adultes_202304[[#This Row],[Hommes]]</f>
        <v>516</v>
      </c>
      <c r="D47">
        <v>179</v>
      </c>
      <c r="E47">
        <v>35</v>
      </c>
      <c r="F47">
        <v>214</v>
      </c>
      <c r="G47">
        <v>302</v>
      </c>
      <c r="H47">
        <v>171</v>
      </c>
      <c r="I47" t="s">
        <v>575</v>
      </c>
      <c r="J47" t="s">
        <v>576</v>
      </c>
    </row>
    <row r="48" spans="1:10" x14ac:dyDescent="0.25">
      <c r="A48" t="s">
        <v>8</v>
      </c>
      <c r="B48" t="s">
        <v>12</v>
      </c>
      <c r="C48">
        <f>oe_adultes_202304[[#This Row],[Femmes]]+oe_adultes_202304[[#This Row],[Hommes]]</f>
        <v>215</v>
      </c>
      <c r="D48">
        <v>38</v>
      </c>
      <c r="E48">
        <v>7</v>
      </c>
      <c r="F48">
        <v>98</v>
      </c>
      <c r="G48">
        <v>117</v>
      </c>
      <c r="H48">
        <v>128</v>
      </c>
      <c r="I48" t="s">
        <v>577</v>
      </c>
      <c r="J48" t="s">
        <v>236</v>
      </c>
    </row>
    <row r="49" spans="1:10" x14ac:dyDescent="0.25">
      <c r="A49" t="s">
        <v>8</v>
      </c>
      <c r="B49" t="s">
        <v>13</v>
      </c>
      <c r="C49">
        <f>oe_adultes_202304[[#This Row],[Femmes]]+oe_adultes_202304[[#This Row],[Hommes]]</f>
        <v>361</v>
      </c>
      <c r="D49">
        <v>129</v>
      </c>
      <c r="E49">
        <v>28</v>
      </c>
      <c r="F49">
        <v>155</v>
      </c>
      <c r="G49">
        <v>206</v>
      </c>
      <c r="H49">
        <v>162</v>
      </c>
      <c r="I49" t="s">
        <v>578</v>
      </c>
      <c r="J49" t="s">
        <v>579</v>
      </c>
    </row>
    <row r="50" spans="1:10" x14ac:dyDescent="0.25">
      <c r="A50" t="s">
        <v>8</v>
      </c>
      <c r="B50" t="s">
        <v>14</v>
      </c>
      <c r="C50">
        <f>oe_adultes_202304[[#This Row],[Femmes]]+oe_adultes_202304[[#This Row],[Hommes]]</f>
        <v>1592</v>
      </c>
      <c r="D50">
        <v>342</v>
      </c>
      <c r="E50">
        <v>540</v>
      </c>
      <c r="F50">
        <v>666</v>
      </c>
      <c r="G50">
        <v>926</v>
      </c>
      <c r="H50">
        <v>415</v>
      </c>
      <c r="I50" t="s">
        <v>580</v>
      </c>
      <c r="J50" t="s">
        <v>581</v>
      </c>
    </row>
    <row r="51" spans="1:10" x14ac:dyDescent="0.25">
      <c r="A51" t="s">
        <v>8</v>
      </c>
      <c r="B51" t="s">
        <v>15</v>
      </c>
      <c r="C51">
        <f>oe_adultes_202304[[#This Row],[Femmes]]+oe_adultes_202304[[#This Row],[Hommes]]</f>
        <v>438</v>
      </c>
      <c r="D51">
        <v>82</v>
      </c>
      <c r="E51">
        <v>57</v>
      </c>
      <c r="F51">
        <v>184</v>
      </c>
      <c r="G51">
        <v>254</v>
      </c>
      <c r="H51">
        <v>109</v>
      </c>
      <c r="I51" t="s">
        <v>582</v>
      </c>
      <c r="J51" t="s">
        <v>583</v>
      </c>
    </row>
    <row r="52" spans="1:10" x14ac:dyDescent="0.25">
      <c r="A52" t="s">
        <v>8</v>
      </c>
      <c r="B52" t="s">
        <v>16</v>
      </c>
      <c r="C52">
        <f>oe_adultes_202304[[#This Row],[Femmes]]+oe_adultes_202304[[#This Row],[Hommes]]</f>
        <v>61</v>
      </c>
      <c r="D52">
        <v>0</v>
      </c>
      <c r="E52">
        <v>1</v>
      </c>
      <c r="F52">
        <v>28</v>
      </c>
      <c r="G52">
        <v>33</v>
      </c>
      <c r="H52">
        <v>32</v>
      </c>
      <c r="I52" t="s">
        <v>584</v>
      </c>
      <c r="J52" t="s">
        <v>585</v>
      </c>
    </row>
    <row r="53" spans="1:10" x14ac:dyDescent="0.25">
      <c r="A53" t="s">
        <v>8</v>
      </c>
      <c r="B53" t="s">
        <v>17</v>
      </c>
      <c r="C53">
        <f>oe_adultes_202304[[#This Row],[Femmes]]+oe_adultes_202304[[#This Row],[Hommes]]</f>
        <v>40</v>
      </c>
      <c r="D53">
        <v>0</v>
      </c>
      <c r="E53">
        <v>0</v>
      </c>
      <c r="F53">
        <v>17</v>
      </c>
      <c r="G53">
        <v>23</v>
      </c>
      <c r="H53">
        <v>15</v>
      </c>
      <c r="I53" t="s">
        <v>586</v>
      </c>
      <c r="J53" t="s">
        <v>587</v>
      </c>
    </row>
    <row r="54" spans="1:10" x14ac:dyDescent="0.25">
      <c r="A54" t="s">
        <v>8</v>
      </c>
      <c r="B54" t="s">
        <v>18</v>
      </c>
      <c r="C54">
        <f>oe_adultes_202304[[#This Row],[Femmes]]+oe_adultes_202304[[#This Row],[Hommes]]</f>
        <v>22</v>
      </c>
      <c r="D54">
        <v>0</v>
      </c>
      <c r="E54">
        <v>0</v>
      </c>
      <c r="F54">
        <v>10</v>
      </c>
      <c r="G54">
        <v>12</v>
      </c>
      <c r="H54">
        <v>13</v>
      </c>
      <c r="I54" t="s">
        <v>588</v>
      </c>
      <c r="J54" t="s">
        <v>589</v>
      </c>
    </row>
    <row r="55" spans="1:10" x14ac:dyDescent="0.25">
      <c r="A55" t="s">
        <v>8</v>
      </c>
      <c r="B55" t="s">
        <v>19</v>
      </c>
      <c r="C55">
        <f>oe_adultes_202304[[#This Row],[Femmes]]+oe_adultes_202304[[#This Row],[Hommes]]</f>
        <v>57</v>
      </c>
      <c r="D55">
        <v>0</v>
      </c>
      <c r="E55">
        <v>2</v>
      </c>
      <c r="F55">
        <v>17</v>
      </c>
      <c r="G55">
        <v>40</v>
      </c>
      <c r="H55">
        <v>21</v>
      </c>
      <c r="I55" t="s">
        <v>590</v>
      </c>
      <c r="J55" t="s">
        <v>591</v>
      </c>
    </row>
    <row r="56" spans="1:10" x14ac:dyDescent="0.25">
      <c r="A56" t="s">
        <v>8</v>
      </c>
      <c r="B56" t="s">
        <v>20</v>
      </c>
      <c r="C56">
        <f>oe_adultes_202304[[#This Row],[Femmes]]+oe_adultes_202304[[#This Row],[Hommes]]</f>
        <v>173</v>
      </c>
      <c r="D56">
        <v>2</v>
      </c>
      <c r="E56">
        <v>8</v>
      </c>
      <c r="F56">
        <v>62</v>
      </c>
      <c r="G56">
        <v>111</v>
      </c>
      <c r="H56">
        <v>63</v>
      </c>
      <c r="I56" t="s">
        <v>471</v>
      </c>
      <c r="J56" t="s">
        <v>592</v>
      </c>
    </row>
    <row r="57" spans="1:10" x14ac:dyDescent="0.25">
      <c r="A57" t="s">
        <v>8</v>
      </c>
      <c r="B57" t="s">
        <v>21</v>
      </c>
      <c r="C57">
        <f>oe_adultes_202304[[#This Row],[Femmes]]+oe_adultes_202304[[#This Row],[Hommes]]</f>
        <v>246</v>
      </c>
      <c r="D57">
        <v>88</v>
      </c>
      <c r="E57">
        <v>61</v>
      </c>
      <c r="F57">
        <v>110</v>
      </c>
      <c r="G57">
        <v>136</v>
      </c>
      <c r="H57">
        <v>53</v>
      </c>
      <c r="I57" t="s">
        <v>593</v>
      </c>
      <c r="J57" t="s">
        <v>594</v>
      </c>
    </row>
    <row r="58" spans="1:10" x14ac:dyDescent="0.25">
      <c r="A58" t="s">
        <v>8</v>
      </c>
      <c r="B58" t="s">
        <v>22</v>
      </c>
      <c r="C58">
        <f>oe_adultes_202304[[#This Row],[Femmes]]+oe_adultes_202304[[#This Row],[Hommes]]</f>
        <v>266</v>
      </c>
      <c r="D58">
        <v>21</v>
      </c>
      <c r="E58">
        <v>14</v>
      </c>
      <c r="F58">
        <v>120</v>
      </c>
      <c r="G58">
        <v>146</v>
      </c>
      <c r="H58">
        <v>120</v>
      </c>
      <c r="I58" t="s">
        <v>595</v>
      </c>
      <c r="J58" t="s">
        <v>596</v>
      </c>
    </row>
    <row r="59" spans="1:10" x14ac:dyDescent="0.25">
      <c r="A59" t="s">
        <v>8</v>
      </c>
      <c r="B59" t="s">
        <v>23</v>
      </c>
      <c r="C59">
        <f>oe_adultes_202304[[#This Row],[Femmes]]+oe_adultes_202304[[#This Row],[Hommes]]</f>
        <v>282</v>
      </c>
      <c r="D59">
        <v>23</v>
      </c>
      <c r="E59">
        <v>20</v>
      </c>
      <c r="F59">
        <v>121</v>
      </c>
      <c r="G59">
        <v>161</v>
      </c>
      <c r="H59">
        <v>104</v>
      </c>
      <c r="I59" t="s">
        <v>597</v>
      </c>
      <c r="J59" t="s">
        <v>598</v>
      </c>
    </row>
    <row r="60" spans="1:10" x14ac:dyDescent="0.25">
      <c r="A60" t="s">
        <v>8</v>
      </c>
      <c r="B60" t="s">
        <v>24</v>
      </c>
      <c r="C60">
        <f>oe_adultes_202304[[#This Row],[Femmes]]+oe_adultes_202304[[#This Row],[Hommes]]</f>
        <v>619</v>
      </c>
      <c r="D60">
        <v>123</v>
      </c>
      <c r="E60">
        <v>56</v>
      </c>
      <c r="F60">
        <v>254</v>
      </c>
      <c r="G60">
        <v>365</v>
      </c>
      <c r="H60">
        <v>217</v>
      </c>
      <c r="I60" t="s">
        <v>599</v>
      </c>
      <c r="J60" t="s">
        <v>600</v>
      </c>
    </row>
    <row r="61" spans="1:10" x14ac:dyDescent="0.25">
      <c r="A61" t="s">
        <v>8</v>
      </c>
      <c r="B61" t="s">
        <v>25</v>
      </c>
      <c r="C61">
        <f>oe_adultes_202304[[#This Row],[Femmes]]+oe_adultes_202304[[#This Row],[Hommes]]</f>
        <v>225</v>
      </c>
      <c r="D61">
        <v>65</v>
      </c>
      <c r="E61">
        <v>8</v>
      </c>
      <c r="F61">
        <v>111</v>
      </c>
      <c r="G61">
        <v>114</v>
      </c>
      <c r="H61">
        <v>108</v>
      </c>
      <c r="I61" t="s">
        <v>601</v>
      </c>
      <c r="J61" t="s">
        <v>602</v>
      </c>
    </row>
    <row r="62" spans="1:10" x14ac:dyDescent="0.25">
      <c r="A62" t="s">
        <v>8</v>
      </c>
      <c r="B62" t="s">
        <v>26</v>
      </c>
      <c r="C62">
        <f>oe_adultes_202304[[#This Row],[Femmes]]+oe_adultes_202304[[#This Row],[Hommes]]</f>
        <v>1</v>
      </c>
      <c r="D62">
        <v>1</v>
      </c>
      <c r="E62">
        <v>0</v>
      </c>
      <c r="F62">
        <v>1</v>
      </c>
      <c r="G62">
        <v>0</v>
      </c>
      <c r="H62">
        <v>1</v>
      </c>
      <c r="I62" t="s">
        <v>485</v>
      </c>
      <c r="J62" t="s">
        <v>603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912FB-440B-47BA-A149-C05440351870}">
  <dimension ref="A1:J62"/>
  <sheetViews>
    <sheetView workbookViewId="0"/>
  </sheetViews>
  <sheetFormatPr baseColWidth="10" defaultRowHeight="15" x14ac:dyDescent="0.25"/>
  <cols>
    <col min="1" max="1" width="24.5703125" bestFit="1" customWidth="1"/>
    <col min="2" max="2" width="32.28515625" bestFit="1" customWidth="1"/>
    <col min="3" max="3" width="32.28515625" customWidth="1"/>
    <col min="4" max="4" width="19.140625" bestFit="1" customWidth="1"/>
    <col min="5" max="5" width="20.140625" bestFit="1" customWidth="1"/>
    <col min="6" max="6" width="11" bestFit="1" customWidth="1"/>
    <col min="8" max="8" width="17.85546875" bestFit="1" customWidth="1"/>
    <col min="9" max="9" width="13.5703125" bestFit="1" customWidth="1"/>
    <col min="10" max="10" width="24.85546875" bestFit="1" customWidth="1"/>
  </cols>
  <sheetData>
    <row r="1" spans="1:10" x14ac:dyDescent="0.25">
      <c r="A1" t="s">
        <v>5</v>
      </c>
      <c r="B1" t="s">
        <v>6</v>
      </c>
      <c r="C1" t="s">
        <v>1550</v>
      </c>
      <c r="D1" t="s">
        <v>116</v>
      </c>
      <c r="E1" t="s">
        <v>117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</row>
    <row r="2" spans="1:10" x14ac:dyDescent="0.25">
      <c r="A2" t="s">
        <v>7</v>
      </c>
      <c r="B2" t="s">
        <v>1</v>
      </c>
      <c r="C2">
        <f>oe_adultes_202303[[#This Row],[Femmes]]+oe_adultes_202303[[#This Row],[Hommes]]</f>
        <v>3957</v>
      </c>
      <c r="D2">
        <v>498</v>
      </c>
      <c r="E2">
        <v>603</v>
      </c>
      <c r="F2">
        <v>1391</v>
      </c>
      <c r="G2">
        <v>2566</v>
      </c>
      <c r="H2">
        <v>1686</v>
      </c>
      <c r="I2" t="s">
        <v>366</v>
      </c>
      <c r="J2" t="s">
        <v>367</v>
      </c>
    </row>
    <row r="3" spans="1:10" x14ac:dyDescent="0.25">
      <c r="A3" t="s">
        <v>7</v>
      </c>
      <c r="B3" t="s">
        <v>2</v>
      </c>
      <c r="C3">
        <f>oe_adultes_202303[[#This Row],[Femmes]]+oe_adultes_202303[[#This Row],[Hommes]]</f>
        <v>214</v>
      </c>
      <c r="D3">
        <v>61</v>
      </c>
      <c r="E3">
        <v>41</v>
      </c>
      <c r="F3">
        <v>110</v>
      </c>
      <c r="G3">
        <v>104</v>
      </c>
      <c r="H3">
        <v>49</v>
      </c>
      <c r="I3" t="s">
        <v>368</v>
      </c>
      <c r="J3" t="s">
        <v>369</v>
      </c>
    </row>
    <row r="4" spans="1:10" x14ac:dyDescent="0.25">
      <c r="A4" t="s">
        <v>7</v>
      </c>
      <c r="B4" t="s">
        <v>3</v>
      </c>
      <c r="C4">
        <f>oe_adultes_202303[[#This Row],[Femmes]]+oe_adultes_202303[[#This Row],[Hommes]]</f>
        <v>517</v>
      </c>
      <c r="D4">
        <v>149</v>
      </c>
      <c r="E4">
        <v>85</v>
      </c>
      <c r="F4">
        <v>436</v>
      </c>
      <c r="G4">
        <v>81</v>
      </c>
      <c r="H4">
        <v>75</v>
      </c>
      <c r="I4" t="s">
        <v>370</v>
      </c>
      <c r="J4" t="s">
        <v>371</v>
      </c>
    </row>
    <row r="5" spans="1:10" x14ac:dyDescent="0.25">
      <c r="A5" t="s">
        <v>7</v>
      </c>
      <c r="B5" t="s">
        <v>4</v>
      </c>
      <c r="C5">
        <f>oe_adultes_202303[[#This Row],[Femmes]]+oe_adultes_202303[[#This Row],[Hommes]]</f>
        <v>746</v>
      </c>
      <c r="D5">
        <v>440</v>
      </c>
      <c r="E5">
        <v>140</v>
      </c>
      <c r="F5">
        <v>373</v>
      </c>
      <c r="G5">
        <v>373</v>
      </c>
      <c r="H5">
        <v>64</v>
      </c>
      <c r="I5" t="s">
        <v>372</v>
      </c>
      <c r="J5" t="s">
        <v>373</v>
      </c>
    </row>
    <row r="6" spans="1:10" x14ac:dyDescent="0.25">
      <c r="A6" t="s">
        <v>7</v>
      </c>
      <c r="B6" t="s">
        <v>118</v>
      </c>
      <c r="C6">
        <f>oe_adultes_202303[[#This Row],[Femmes]]+oe_adultes_202303[[#This Row],[Hommes]]</f>
        <v>14</v>
      </c>
      <c r="D6">
        <v>6</v>
      </c>
      <c r="E6">
        <v>2</v>
      </c>
      <c r="F6">
        <v>7</v>
      </c>
      <c r="G6">
        <v>7</v>
      </c>
      <c r="H6">
        <v>3</v>
      </c>
      <c r="I6" t="s">
        <v>374</v>
      </c>
      <c r="J6" t="s">
        <v>375</v>
      </c>
    </row>
    <row r="7" spans="1:10" x14ac:dyDescent="0.25">
      <c r="A7" t="s">
        <v>53</v>
      </c>
      <c r="B7" t="s">
        <v>49</v>
      </c>
      <c r="C7">
        <f>oe_adultes_202303[[#This Row],[Femmes]]+oe_adultes_202303[[#This Row],[Hommes]]</f>
        <v>3131</v>
      </c>
      <c r="D7">
        <v>539</v>
      </c>
      <c r="E7">
        <v>503</v>
      </c>
      <c r="F7">
        <v>0</v>
      </c>
      <c r="G7">
        <v>3131</v>
      </c>
      <c r="H7">
        <v>1046</v>
      </c>
      <c r="I7" t="s">
        <v>376</v>
      </c>
      <c r="J7" t="s">
        <v>377</v>
      </c>
    </row>
    <row r="8" spans="1:10" x14ac:dyDescent="0.25">
      <c r="A8" t="s">
        <v>53</v>
      </c>
      <c r="B8" t="s">
        <v>48</v>
      </c>
      <c r="C8">
        <f>oe_adultes_202303[[#This Row],[Femmes]]+oe_adultes_202303[[#This Row],[Hommes]]</f>
        <v>2317</v>
      </c>
      <c r="D8">
        <v>615</v>
      </c>
      <c r="E8">
        <v>368</v>
      </c>
      <c r="F8">
        <v>2317</v>
      </c>
      <c r="G8">
        <v>0</v>
      </c>
      <c r="H8">
        <v>831</v>
      </c>
      <c r="I8" t="s">
        <v>378</v>
      </c>
      <c r="J8" t="s">
        <v>379</v>
      </c>
    </row>
    <row r="9" spans="1:10" x14ac:dyDescent="0.25">
      <c r="A9" t="s">
        <v>54</v>
      </c>
      <c r="B9" t="s">
        <v>55</v>
      </c>
      <c r="C9">
        <f>oe_adultes_202303[[#This Row],[Femmes]]+oe_adultes_202303[[#This Row],[Hommes]]</f>
        <v>780</v>
      </c>
      <c r="D9">
        <v>108</v>
      </c>
      <c r="E9">
        <v>59</v>
      </c>
      <c r="F9">
        <v>359</v>
      </c>
      <c r="G9">
        <v>421</v>
      </c>
      <c r="H9">
        <v>780</v>
      </c>
      <c r="I9" t="s">
        <v>380</v>
      </c>
      <c r="J9" t="s">
        <v>381</v>
      </c>
    </row>
    <row r="10" spans="1:10" x14ac:dyDescent="0.25">
      <c r="A10" t="s">
        <v>54</v>
      </c>
      <c r="B10" t="s">
        <v>56</v>
      </c>
      <c r="C10">
        <f>oe_adultes_202303[[#This Row],[Femmes]]+oe_adultes_202303[[#This Row],[Hommes]]</f>
        <v>1097</v>
      </c>
      <c r="D10">
        <v>188</v>
      </c>
      <c r="E10">
        <v>95</v>
      </c>
      <c r="F10">
        <v>472</v>
      </c>
      <c r="G10">
        <v>625</v>
      </c>
      <c r="H10">
        <v>1097</v>
      </c>
      <c r="I10" t="s">
        <v>382</v>
      </c>
      <c r="J10" t="s">
        <v>383</v>
      </c>
    </row>
    <row r="11" spans="1:10" x14ac:dyDescent="0.25">
      <c r="A11" t="s">
        <v>54</v>
      </c>
      <c r="B11" t="s">
        <v>57</v>
      </c>
      <c r="C11">
        <f>oe_adultes_202303[[#This Row],[Femmes]]+oe_adultes_202303[[#This Row],[Hommes]]</f>
        <v>887</v>
      </c>
      <c r="D11">
        <v>120</v>
      </c>
      <c r="E11">
        <v>124</v>
      </c>
      <c r="F11">
        <v>358</v>
      </c>
      <c r="G11">
        <v>529</v>
      </c>
      <c r="H11">
        <v>0</v>
      </c>
      <c r="I11" t="s">
        <v>384</v>
      </c>
      <c r="J11" t="s">
        <v>385</v>
      </c>
    </row>
    <row r="12" spans="1:10" x14ac:dyDescent="0.25">
      <c r="A12" t="s">
        <v>54</v>
      </c>
      <c r="B12" t="s">
        <v>58</v>
      </c>
      <c r="C12">
        <f>oe_adultes_202303[[#This Row],[Femmes]]+oe_adultes_202303[[#This Row],[Hommes]]</f>
        <v>744</v>
      </c>
      <c r="D12">
        <v>150</v>
      </c>
      <c r="E12">
        <v>127</v>
      </c>
      <c r="F12">
        <v>320</v>
      </c>
      <c r="G12">
        <v>424</v>
      </c>
      <c r="H12">
        <v>0</v>
      </c>
      <c r="I12" t="s">
        <v>386</v>
      </c>
      <c r="J12" t="s">
        <v>387</v>
      </c>
    </row>
    <row r="13" spans="1:10" x14ac:dyDescent="0.25">
      <c r="A13" t="s">
        <v>54</v>
      </c>
      <c r="B13" t="s">
        <v>59</v>
      </c>
      <c r="C13">
        <f>oe_adultes_202303[[#This Row],[Femmes]]+oe_adultes_202303[[#This Row],[Hommes]]</f>
        <v>612</v>
      </c>
      <c r="D13">
        <v>171</v>
      </c>
      <c r="E13">
        <v>125</v>
      </c>
      <c r="F13">
        <v>280</v>
      </c>
      <c r="G13">
        <v>332</v>
      </c>
      <c r="H13">
        <v>0</v>
      </c>
      <c r="I13" t="s">
        <v>388</v>
      </c>
      <c r="J13" t="s">
        <v>389</v>
      </c>
    </row>
    <row r="14" spans="1:10" x14ac:dyDescent="0.25">
      <c r="A14" t="s">
        <v>54</v>
      </c>
      <c r="B14" t="s">
        <v>60</v>
      </c>
      <c r="C14">
        <f>oe_adultes_202303[[#This Row],[Femmes]]+oe_adultes_202303[[#This Row],[Hommes]]</f>
        <v>479</v>
      </c>
      <c r="D14">
        <v>167</v>
      </c>
      <c r="E14">
        <v>109</v>
      </c>
      <c r="F14">
        <v>213</v>
      </c>
      <c r="G14">
        <v>266</v>
      </c>
      <c r="H14">
        <v>0</v>
      </c>
      <c r="I14" t="s">
        <v>390</v>
      </c>
      <c r="J14" t="s">
        <v>391</v>
      </c>
    </row>
    <row r="15" spans="1:10" x14ac:dyDescent="0.25">
      <c r="A15" t="s">
        <v>54</v>
      </c>
      <c r="B15" t="s">
        <v>61</v>
      </c>
      <c r="C15">
        <f>oe_adultes_202303[[#This Row],[Femmes]]+oe_adultes_202303[[#This Row],[Hommes]]</f>
        <v>328</v>
      </c>
      <c r="D15">
        <v>113</v>
      </c>
      <c r="E15">
        <v>77</v>
      </c>
      <c r="F15">
        <v>128</v>
      </c>
      <c r="G15">
        <v>200</v>
      </c>
      <c r="H15">
        <v>0</v>
      </c>
      <c r="I15" t="s">
        <v>392</v>
      </c>
      <c r="J15" t="s">
        <v>393</v>
      </c>
    </row>
    <row r="16" spans="1:10" x14ac:dyDescent="0.25">
      <c r="A16" t="s">
        <v>54</v>
      </c>
      <c r="B16" t="s">
        <v>62</v>
      </c>
      <c r="C16">
        <f>oe_adultes_202303[[#This Row],[Femmes]]+oe_adultes_202303[[#This Row],[Hommes]]</f>
        <v>248</v>
      </c>
      <c r="D16">
        <v>68</v>
      </c>
      <c r="E16">
        <v>66</v>
      </c>
      <c r="F16">
        <v>96</v>
      </c>
      <c r="G16">
        <v>152</v>
      </c>
      <c r="H16">
        <v>0</v>
      </c>
      <c r="I16" t="s">
        <v>394</v>
      </c>
      <c r="J16" t="s">
        <v>395</v>
      </c>
    </row>
    <row r="17" spans="1:10" x14ac:dyDescent="0.25">
      <c r="A17" t="s">
        <v>54</v>
      </c>
      <c r="B17" t="s">
        <v>63</v>
      </c>
      <c r="C17">
        <f>oe_adultes_202303[[#This Row],[Femmes]]+oe_adultes_202303[[#This Row],[Hommes]]</f>
        <v>273</v>
      </c>
      <c r="D17">
        <v>69</v>
      </c>
      <c r="E17">
        <v>89</v>
      </c>
      <c r="F17">
        <v>91</v>
      </c>
      <c r="G17">
        <v>182</v>
      </c>
      <c r="H17">
        <v>0</v>
      </c>
      <c r="I17" t="s">
        <v>396</v>
      </c>
      <c r="J17" t="s">
        <v>397</v>
      </c>
    </row>
    <row r="18" spans="1:10" x14ac:dyDescent="0.25">
      <c r="A18" t="s">
        <v>54</v>
      </c>
      <c r="B18" t="s">
        <v>64</v>
      </c>
      <c r="C18">
        <f>oe_adultes_202303[[#This Row],[Femmes]]+oe_adultes_202303[[#This Row],[Hommes]]</f>
        <v>3640</v>
      </c>
      <c r="D18">
        <v>599</v>
      </c>
      <c r="E18">
        <v>426</v>
      </c>
      <c r="F18">
        <v>1571</v>
      </c>
      <c r="G18">
        <v>2069</v>
      </c>
      <c r="H18">
        <v>1877</v>
      </c>
      <c r="I18" t="s">
        <v>398</v>
      </c>
      <c r="J18" t="s">
        <v>399</v>
      </c>
    </row>
    <row r="19" spans="1:10" x14ac:dyDescent="0.25">
      <c r="A19" t="s">
        <v>54</v>
      </c>
      <c r="B19" t="s">
        <v>65</v>
      </c>
      <c r="C19">
        <f>oe_adultes_202303[[#This Row],[Femmes]]+oe_adultes_202303[[#This Row],[Hommes]]</f>
        <v>1808</v>
      </c>
      <c r="D19">
        <v>555</v>
      </c>
      <c r="E19">
        <v>445</v>
      </c>
      <c r="F19">
        <v>746</v>
      </c>
      <c r="G19">
        <v>1062</v>
      </c>
      <c r="H19">
        <v>0</v>
      </c>
      <c r="I19" t="s">
        <v>400</v>
      </c>
      <c r="J19" t="s">
        <v>401</v>
      </c>
    </row>
    <row r="20" spans="1:10" x14ac:dyDescent="0.25">
      <c r="A20" t="s">
        <v>66</v>
      </c>
      <c r="B20" t="s">
        <v>67</v>
      </c>
      <c r="C20">
        <f>oe_adultes_202303[[#This Row],[Femmes]]+oe_adultes_202303[[#This Row],[Hommes]]</f>
        <v>408</v>
      </c>
      <c r="D20">
        <v>189</v>
      </c>
      <c r="E20">
        <v>53</v>
      </c>
      <c r="F20">
        <v>188</v>
      </c>
      <c r="G20">
        <v>220</v>
      </c>
      <c r="H20">
        <v>168</v>
      </c>
      <c r="I20" t="s">
        <v>402</v>
      </c>
      <c r="J20" t="s">
        <v>403</v>
      </c>
    </row>
    <row r="21" spans="1:10" x14ac:dyDescent="0.25">
      <c r="A21" t="s">
        <v>66</v>
      </c>
      <c r="B21" t="s">
        <v>68</v>
      </c>
      <c r="C21">
        <f>oe_adultes_202303[[#This Row],[Femmes]]+oe_adultes_202303[[#This Row],[Hommes]]</f>
        <v>1709</v>
      </c>
      <c r="D21">
        <v>118</v>
      </c>
      <c r="E21">
        <v>177</v>
      </c>
      <c r="F21">
        <v>634</v>
      </c>
      <c r="G21">
        <v>1075</v>
      </c>
      <c r="H21">
        <v>892</v>
      </c>
      <c r="I21" t="s">
        <v>404</v>
      </c>
      <c r="J21" t="s">
        <v>405</v>
      </c>
    </row>
    <row r="22" spans="1:10" x14ac:dyDescent="0.25">
      <c r="A22" t="s">
        <v>66</v>
      </c>
      <c r="B22" t="s">
        <v>69</v>
      </c>
      <c r="C22">
        <f>oe_adultes_202303[[#This Row],[Femmes]]+oe_adultes_202303[[#This Row],[Hommes]]</f>
        <v>1072</v>
      </c>
      <c r="D22">
        <v>122</v>
      </c>
      <c r="E22">
        <v>162</v>
      </c>
      <c r="F22">
        <v>435</v>
      </c>
      <c r="G22">
        <v>637</v>
      </c>
      <c r="H22">
        <v>252</v>
      </c>
      <c r="I22" t="s">
        <v>406</v>
      </c>
      <c r="J22" t="s">
        <v>407</v>
      </c>
    </row>
    <row r="23" spans="1:10" x14ac:dyDescent="0.25">
      <c r="A23" t="s">
        <v>66</v>
      </c>
      <c r="B23" t="s">
        <v>70</v>
      </c>
      <c r="C23">
        <f>oe_adultes_202303[[#This Row],[Femmes]]+oe_adultes_202303[[#This Row],[Hommes]]</f>
        <v>463</v>
      </c>
      <c r="D23">
        <v>47</v>
      </c>
      <c r="E23">
        <v>114</v>
      </c>
      <c r="F23">
        <v>212</v>
      </c>
      <c r="G23">
        <v>251</v>
      </c>
      <c r="H23">
        <v>55</v>
      </c>
      <c r="I23" t="s">
        <v>408</v>
      </c>
      <c r="J23" t="s">
        <v>409</v>
      </c>
    </row>
    <row r="24" spans="1:10" x14ac:dyDescent="0.25">
      <c r="A24" t="s">
        <v>66</v>
      </c>
      <c r="B24" t="s">
        <v>71</v>
      </c>
      <c r="C24">
        <f>oe_adultes_202303[[#This Row],[Femmes]]+oe_adultes_202303[[#This Row],[Hommes]]</f>
        <v>507</v>
      </c>
      <c r="D24">
        <v>157</v>
      </c>
      <c r="E24">
        <v>170</v>
      </c>
      <c r="F24">
        <v>241</v>
      </c>
      <c r="G24">
        <v>266</v>
      </c>
      <c r="H24">
        <v>12</v>
      </c>
      <c r="I24" t="s">
        <v>410</v>
      </c>
      <c r="J24" t="s">
        <v>411</v>
      </c>
    </row>
    <row r="25" spans="1:10" x14ac:dyDescent="0.25">
      <c r="A25" t="s">
        <v>66</v>
      </c>
      <c r="B25" t="s">
        <v>72</v>
      </c>
      <c r="C25">
        <f>oe_adultes_202303[[#This Row],[Femmes]]+oe_adultes_202303[[#This Row],[Hommes]]</f>
        <v>1289</v>
      </c>
      <c r="D25">
        <v>521</v>
      </c>
      <c r="E25">
        <v>195</v>
      </c>
      <c r="F25">
        <v>607</v>
      </c>
      <c r="G25">
        <v>682</v>
      </c>
      <c r="H25">
        <v>498</v>
      </c>
      <c r="I25" t="s">
        <v>412</v>
      </c>
      <c r="J25" t="s">
        <v>413</v>
      </c>
    </row>
    <row r="26" spans="1:10" x14ac:dyDescent="0.25">
      <c r="A26" t="s">
        <v>73</v>
      </c>
      <c r="B26" t="s">
        <v>74</v>
      </c>
      <c r="C26">
        <f>oe_adultes_202303[[#This Row],[Femmes]]+oe_adultes_202303[[#This Row],[Hommes]]</f>
        <v>2314</v>
      </c>
      <c r="D26">
        <v>362</v>
      </c>
      <c r="E26">
        <v>265</v>
      </c>
      <c r="F26">
        <v>889</v>
      </c>
      <c r="G26">
        <v>1425</v>
      </c>
      <c r="H26">
        <v>1104</v>
      </c>
      <c r="I26" t="s">
        <v>414</v>
      </c>
      <c r="J26" t="s">
        <v>415</v>
      </c>
    </row>
    <row r="27" spans="1:10" x14ac:dyDescent="0.25">
      <c r="A27" t="s">
        <v>73</v>
      </c>
      <c r="B27" t="s">
        <v>75</v>
      </c>
      <c r="C27">
        <f>oe_adultes_202303[[#This Row],[Femmes]]+oe_adultes_202303[[#This Row],[Hommes]]</f>
        <v>847</v>
      </c>
      <c r="D27">
        <v>72</v>
      </c>
      <c r="E27">
        <v>119</v>
      </c>
      <c r="F27">
        <v>361</v>
      </c>
      <c r="G27">
        <v>486</v>
      </c>
      <c r="H27">
        <v>218</v>
      </c>
      <c r="I27" t="s">
        <v>416</v>
      </c>
      <c r="J27" t="s">
        <v>417</v>
      </c>
    </row>
    <row r="28" spans="1:10" x14ac:dyDescent="0.25">
      <c r="A28" t="s">
        <v>73</v>
      </c>
      <c r="B28" t="s">
        <v>76</v>
      </c>
      <c r="C28">
        <f>oe_adultes_202303[[#This Row],[Femmes]]+oe_adultes_202303[[#This Row],[Hommes]]</f>
        <v>154</v>
      </c>
      <c r="D28">
        <v>4</v>
      </c>
      <c r="E28">
        <v>29</v>
      </c>
      <c r="F28">
        <v>56</v>
      </c>
      <c r="G28">
        <v>98</v>
      </c>
      <c r="H28">
        <v>17</v>
      </c>
      <c r="I28" t="s">
        <v>418</v>
      </c>
      <c r="J28" t="s">
        <v>419</v>
      </c>
    </row>
    <row r="29" spans="1:10" x14ac:dyDescent="0.25">
      <c r="A29" t="s">
        <v>73</v>
      </c>
      <c r="B29" t="s">
        <v>77</v>
      </c>
      <c r="C29">
        <f>oe_adultes_202303[[#This Row],[Femmes]]+oe_adultes_202303[[#This Row],[Hommes]]</f>
        <v>7</v>
      </c>
      <c r="D29">
        <v>0</v>
      </c>
      <c r="E29">
        <v>0</v>
      </c>
      <c r="F29">
        <v>0</v>
      </c>
      <c r="G29">
        <v>7</v>
      </c>
      <c r="H29">
        <v>2</v>
      </c>
      <c r="I29" t="s">
        <v>420</v>
      </c>
      <c r="J29" t="s">
        <v>421</v>
      </c>
    </row>
    <row r="30" spans="1:10" x14ac:dyDescent="0.25">
      <c r="A30" t="s">
        <v>73</v>
      </c>
      <c r="B30" t="s">
        <v>78</v>
      </c>
      <c r="C30">
        <f>oe_adultes_202303[[#This Row],[Femmes]]+oe_adultes_202303[[#This Row],[Hommes]]</f>
        <v>86</v>
      </c>
      <c r="D30">
        <v>6</v>
      </c>
      <c r="E30">
        <v>24</v>
      </c>
      <c r="F30">
        <v>36</v>
      </c>
      <c r="G30">
        <v>50</v>
      </c>
      <c r="H30">
        <v>5</v>
      </c>
      <c r="I30" t="s">
        <v>422</v>
      </c>
      <c r="J30" t="s">
        <v>423</v>
      </c>
    </row>
    <row r="31" spans="1:10" x14ac:dyDescent="0.25">
      <c r="A31" t="s">
        <v>73</v>
      </c>
      <c r="B31" t="s">
        <v>79</v>
      </c>
      <c r="C31">
        <f>oe_adultes_202303[[#This Row],[Femmes]]+oe_adultes_202303[[#This Row],[Hommes]]</f>
        <v>75</v>
      </c>
      <c r="D31">
        <v>8</v>
      </c>
      <c r="E31">
        <v>13</v>
      </c>
      <c r="F31">
        <v>39</v>
      </c>
      <c r="G31">
        <v>36</v>
      </c>
      <c r="H31">
        <v>6</v>
      </c>
      <c r="I31" t="s">
        <v>424</v>
      </c>
      <c r="J31" t="s">
        <v>425</v>
      </c>
    </row>
    <row r="32" spans="1:10" x14ac:dyDescent="0.25">
      <c r="A32" t="s">
        <v>73</v>
      </c>
      <c r="B32" t="s">
        <v>80</v>
      </c>
      <c r="C32">
        <f>oe_adultes_202303[[#This Row],[Femmes]]+oe_adultes_202303[[#This Row],[Hommes]]</f>
        <v>85</v>
      </c>
      <c r="D32">
        <v>5</v>
      </c>
      <c r="E32">
        <v>26</v>
      </c>
      <c r="F32">
        <v>42</v>
      </c>
      <c r="G32">
        <v>43</v>
      </c>
      <c r="H32">
        <v>4</v>
      </c>
      <c r="I32" t="s">
        <v>426</v>
      </c>
      <c r="J32" t="s">
        <v>427</v>
      </c>
    </row>
    <row r="33" spans="1:10" x14ac:dyDescent="0.25">
      <c r="A33" t="s">
        <v>73</v>
      </c>
      <c r="B33" t="s">
        <v>81</v>
      </c>
      <c r="C33">
        <f>oe_adultes_202303[[#This Row],[Femmes]]+oe_adultes_202303[[#This Row],[Hommes]]</f>
        <v>30</v>
      </c>
      <c r="D33">
        <v>7</v>
      </c>
      <c r="E33">
        <v>5</v>
      </c>
      <c r="F33">
        <v>15</v>
      </c>
      <c r="G33">
        <v>15</v>
      </c>
      <c r="H33">
        <v>1</v>
      </c>
      <c r="I33" t="s">
        <v>428</v>
      </c>
      <c r="J33" t="s">
        <v>429</v>
      </c>
    </row>
    <row r="34" spans="1:10" x14ac:dyDescent="0.25">
      <c r="A34" t="s">
        <v>73</v>
      </c>
      <c r="B34" t="s">
        <v>82</v>
      </c>
      <c r="C34">
        <f>oe_adultes_202303[[#This Row],[Femmes]]+oe_adultes_202303[[#This Row],[Hommes]]</f>
        <v>208</v>
      </c>
      <c r="D34">
        <v>58</v>
      </c>
      <c r="E34">
        <v>64</v>
      </c>
      <c r="F34">
        <v>101</v>
      </c>
      <c r="G34">
        <v>107</v>
      </c>
      <c r="H34">
        <v>9</v>
      </c>
      <c r="I34" t="s">
        <v>430</v>
      </c>
      <c r="J34" t="s">
        <v>431</v>
      </c>
    </row>
    <row r="35" spans="1:10" x14ac:dyDescent="0.25">
      <c r="A35" t="s">
        <v>73</v>
      </c>
      <c r="B35" t="s">
        <v>83</v>
      </c>
      <c r="C35">
        <f>oe_adultes_202303[[#This Row],[Femmes]]+oe_adultes_202303[[#This Row],[Hommes]]</f>
        <v>64</v>
      </c>
      <c r="D35">
        <v>22</v>
      </c>
      <c r="E35">
        <v>29</v>
      </c>
      <c r="F35">
        <v>34</v>
      </c>
      <c r="G35">
        <v>30</v>
      </c>
      <c r="H35">
        <v>1</v>
      </c>
      <c r="I35" t="s">
        <v>432</v>
      </c>
      <c r="J35" t="s">
        <v>433</v>
      </c>
    </row>
    <row r="36" spans="1:10" x14ac:dyDescent="0.25">
      <c r="A36" t="s">
        <v>73</v>
      </c>
      <c r="B36" t="s">
        <v>84</v>
      </c>
      <c r="C36">
        <f>oe_adultes_202303[[#This Row],[Femmes]]+oe_adultes_202303[[#This Row],[Hommes]]</f>
        <v>1578</v>
      </c>
      <c r="D36">
        <v>610</v>
      </c>
      <c r="E36">
        <v>297</v>
      </c>
      <c r="F36">
        <v>744</v>
      </c>
      <c r="G36">
        <v>834</v>
      </c>
      <c r="H36">
        <v>510</v>
      </c>
      <c r="I36" t="s">
        <v>434</v>
      </c>
      <c r="J36" t="s">
        <v>435</v>
      </c>
    </row>
    <row r="37" spans="1:10" x14ac:dyDescent="0.25">
      <c r="A37" t="s">
        <v>85</v>
      </c>
      <c r="B37" t="s">
        <v>86</v>
      </c>
      <c r="C37">
        <f>oe_adultes_202303[[#This Row],[Femmes]]+oe_adultes_202303[[#This Row],[Hommes]]</f>
        <v>487</v>
      </c>
      <c r="D37">
        <v>122</v>
      </c>
      <c r="E37">
        <v>66</v>
      </c>
      <c r="F37">
        <v>208</v>
      </c>
      <c r="G37">
        <v>279</v>
      </c>
      <c r="H37">
        <v>153</v>
      </c>
      <c r="I37" t="s">
        <v>436</v>
      </c>
      <c r="J37" t="s">
        <v>87</v>
      </c>
    </row>
    <row r="38" spans="1:10" x14ac:dyDescent="0.25">
      <c r="A38" t="s">
        <v>85</v>
      </c>
      <c r="B38" t="s">
        <v>191</v>
      </c>
      <c r="C38">
        <f>oe_adultes_202303[[#This Row],[Femmes]]+oe_adultes_202303[[#This Row],[Hommes]]</f>
        <v>1275</v>
      </c>
      <c r="D38">
        <v>257</v>
      </c>
      <c r="E38">
        <v>189</v>
      </c>
      <c r="F38">
        <v>516</v>
      </c>
      <c r="G38">
        <v>759</v>
      </c>
      <c r="H38">
        <v>462</v>
      </c>
      <c r="I38" t="s">
        <v>437</v>
      </c>
      <c r="J38" t="s">
        <v>438</v>
      </c>
    </row>
    <row r="39" spans="1:10" x14ac:dyDescent="0.25">
      <c r="A39" t="s">
        <v>85</v>
      </c>
      <c r="B39" t="s">
        <v>194</v>
      </c>
      <c r="C39">
        <f>oe_adultes_202303[[#This Row],[Femmes]]+oe_adultes_202303[[#This Row],[Hommes]]</f>
        <v>1408</v>
      </c>
      <c r="D39">
        <v>427</v>
      </c>
      <c r="E39">
        <v>203</v>
      </c>
      <c r="F39">
        <v>633</v>
      </c>
      <c r="G39">
        <v>775</v>
      </c>
      <c r="H39">
        <v>464</v>
      </c>
      <c r="I39" t="s">
        <v>439</v>
      </c>
      <c r="J39" t="s">
        <v>440</v>
      </c>
    </row>
    <row r="40" spans="1:10" x14ac:dyDescent="0.25">
      <c r="A40" t="s">
        <v>85</v>
      </c>
      <c r="B40" t="s">
        <v>197</v>
      </c>
      <c r="C40">
        <f>oe_adultes_202303[[#This Row],[Femmes]]+oe_adultes_202303[[#This Row],[Hommes]]</f>
        <v>863</v>
      </c>
      <c r="D40">
        <v>157</v>
      </c>
      <c r="E40">
        <v>133</v>
      </c>
      <c r="F40">
        <v>372</v>
      </c>
      <c r="G40">
        <v>491</v>
      </c>
      <c r="H40">
        <v>327</v>
      </c>
      <c r="I40" t="s">
        <v>441</v>
      </c>
      <c r="J40" t="s">
        <v>442</v>
      </c>
    </row>
    <row r="41" spans="1:10" x14ac:dyDescent="0.25">
      <c r="A41" t="s">
        <v>85</v>
      </c>
      <c r="B41" t="s">
        <v>200</v>
      </c>
      <c r="C41">
        <f>oe_adultes_202303[[#This Row],[Femmes]]+oe_adultes_202303[[#This Row],[Hommes]]</f>
        <v>622</v>
      </c>
      <c r="D41">
        <v>103</v>
      </c>
      <c r="E41">
        <v>106</v>
      </c>
      <c r="F41">
        <v>256</v>
      </c>
      <c r="G41">
        <v>366</v>
      </c>
      <c r="H41">
        <v>217</v>
      </c>
      <c r="I41" t="s">
        <v>443</v>
      </c>
      <c r="J41" t="s">
        <v>444</v>
      </c>
    </row>
    <row r="42" spans="1:10" x14ac:dyDescent="0.25">
      <c r="A42" t="s">
        <v>85</v>
      </c>
      <c r="B42" t="s">
        <v>203</v>
      </c>
      <c r="C42">
        <f>oe_adultes_202303[[#This Row],[Femmes]]+oe_adultes_202303[[#This Row],[Hommes]]</f>
        <v>793</v>
      </c>
      <c r="D42">
        <v>88</v>
      </c>
      <c r="E42">
        <v>174</v>
      </c>
      <c r="F42">
        <v>332</v>
      </c>
      <c r="G42">
        <v>461</v>
      </c>
      <c r="H42">
        <v>254</v>
      </c>
      <c r="I42" t="s">
        <v>445</v>
      </c>
      <c r="J42" t="s">
        <v>446</v>
      </c>
    </row>
    <row r="43" spans="1:10" x14ac:dyDescent="0.25">
      <c r="A43" t="s">
        <v>206</v>
      </c>
      <c r="B43" t="s">
        <v>207</v>
      </c>
      <c r="C43">
        <f>oe_adultes_202303[[#This Row],[Femmes]]+oe_adultes_202303[[#This Row],[Hommes]]</f>
        <v>5175</v>
      </c>
      <c r="D43">
        <v>1085</v>
      </c>
      <c r="E43">
        <v>782</v>
      </c>
      <c r="F43">
        <v>2168</v>
      </c>
      <c r="G43">
        <v>3007</v>
      </c>
      <c r="H43">
        <v>1834</v>
      </c>
      <c r="I43" t="s">
        <v>447</v>
      </c>
      <c r="J43" t="s">
        <v>448</v>
      </c>
    </row>
    <row r="44" spans="1:10" x14ac:dyDescent="0.25">
      <c r="A44" t="s">
        <v>206</v>
      </c>
      <c r="B44" t="s">
        <v>210</v>
      </c>
      <c r="C44">
        <f>oe_adultes_202303[[#This Row],[Femmes]]+oe_adultes_202303[[#This Row],[Hommes]]</f>
        <v>273</v>
      </c>
      <c r="D44">
        <v>69</v>
      </c>
      <c r="E44">
        <v>89</v>
      </c>
      <c r="F44">
        <v>149</v>
      </c>
      <c r="G44">
        <v>124</v>
      </c>
      <c r="H44">
        <v>43</v>
      </c>
      <c r="I44" t="s">
        <v>449</v>
      </c>
      <c r="J44" t="s">
        <v>450</v>
      </c>
    </row>
    <row r="45" spans="1:10" x14ac:dyDescent="0.25">
      <c r="A45" t="s">
        <v>8</v>
      </c>
      <c r="B45" t="s">
        <v>9</v>
      </c>
      <c r="C45">
        <f>oe_adultes_202303[[#This Row],[Femmes]]+oe_adultes_202303[[#This Row],[Hommes]]</f>
        <v>86</v>
      </c>
      <c r="D45">
        <v>8</v>
      </c>
      <c r="E45">
        <v>1</v>
      </c>
      <c r="F45">
        <v>33</v>
      </c>
      <c r="G45">
        <v>53</v>
      </c>
      <c r="H45">
        <v>39</v>
      </c>
      <c r="I45" t="s">
        <v>451</v>
      </c>
      <c r="J45" t="s">
        <v>452</v>
      </c>
    </row>
    <row r="46" spans="1:10" x14ac:dyDescent="0.25">
      <c r="A46" t="s">
        <v>8</v>
      </c>
      <c r="B46" t="s">
        <v>10</v>
      </c>
      <c r="C46">
        <f>oe_adultes_202303[[#This Row],[Femmes]]+oe_adultes_202303[[#This Row],[Hommes]]</f>
        <v>128</v>
      </c>
      <c r="D46">
        <v>2</v>
      </c>
      <c r="E46">
        <v>3</v>
      </c>
      <c r="F46">
        <v>53</v>
      </c>
      <c r="G46">
        <v>75</v>
      </c>
      <c r="H46">
        <v>73</v>
      </c>
      <c r="I46" t="s">
        <v>453</v>
      </c>
      <c r="J46" t="s">
        <v>454</v>
      </c>
    </row>
    <row r="47" spans="1:10" x14ac:dyDescent="0.25">
      <c r="A47" t="s">
        <v>8</v>
      </c>
      <c r="B47" t="s">
        <v>11</v>
      </c>
      <c r="C47">
        <f>oe_adultes_202303[[#This Row],[Femmes]]+oe_adultes_202303[[#This Row],[Hommes]]</f>
        <v>547</v>
      </c>
      <c r="D47">
        <v>192</v>
      </c>
      <c r="E47">
        <v>45</v>
      </c>
      <c r="F47">
        <v>232</v>
      </c>
      <c r="G47">
        <v>315</v>
      </c>
      <c r="H47">
        <v>173</v>
      </c>
      <c r="I47" t="s">
        <v>455</v>
      </c>
      <c r="J47" t="s">
        <v>456</v>
      </c>
    </row>
    <row r="48" spans="1:10" x14ac:dyDescent="0.25">
      <c r="A48" t="s">
        <v>8</v>
      </c>
      <c r="B48" t="s">
        <v>12</v>
      </c>
      <c r="C48">
        <f>oe_adultes_202303[[#This Row],[Femmes]]+oe_adultes_202303[[#This Row],[Hommes]]</f>
        <v>224</v>
      </c>
      <c r="D48">
        <v>43</v>
      </c>
      <c r="E48">
        <v>6</v>
      </c>
      <c r="F48">
        <v>107</v>
      </c>
      <c r="G48">
        <v>117</v>
      </c>
      <c r="H48">
        <v>132</v>
      </c>
      <c r="I48" t="s">
        <v>457</v>
      </c>
      <c r="J48" t="s">
        <v>458</v>
      </c>
    </row>
    <row r="49" spans="1:10" x14ac:dyDescent="0.25">
      <c r="A49" t="s">
        <v>8</v>
      </c>
      <c r="B49" t="s">
        <v>13</v>
      </c>
      <c r="C49">
        <f>oe_adultes_202303[[#This Row],[Femmes]]+oe_adultes_202303[[#This Row],[Hommes]]</f>
        <v>356</v>
      </c>
      <c r="D49">
        <v>128</v>
      </c>
      <c r="E49">
        <v>24</v>
      </c>
      <c r="F49">
        <v>146</v>
      </c>
      <c r="G49">
        <v>210</v>
      </c>
      <c r="H49">
        <v>160</v>
      </c>
      <c r="I49" t="s">
        <v>459</v>
      </c>
      <c r="J49" t="s">
        <v>460</v>
      </c>
    </row>
    <row r="50" spans="1:10" x14ac:dyDescent="0.25">
      <c r="A50" t="s">
        <v>8</v>
      </c>
      <c r="B50" t="s">
        <v>14</v>
      </c>
      <c r="C50">
        <f>oe_adultes_202303[[#This Row],[Femmes]]+oe_adultes_202303[[#This Row],[Hommes]]</f>
        <v>1656</v>
      </c>
      <c r="D50">
        <v>377</v>
      </c>
      <c r="E50">
        <v>552</v>
      </c>
      <c r="F50">
        <v>716</v>
      </c>
      <c r="G50">
        <v>940</v>
      </c>
      <c r="H50">
        <v>431</v>
      </c>
      <c r="I50" t="s">
        <v>461</v>
      </c>
      <c r="J50" t="s">
        <v>462</v>
      </c>
    </row>
    <row r="51" spans="1:10" x14ac:dyDescent="0.25">
      <c r="A51" t="s">
        <v>8</v>
      </c>
      <c r="B51" t="s">
        <v>15</v>
      </c>
      <c r="C51">
        <f>oe_adultes_202303[[#This Row],[Femmes]]+oe_adultes_202303[[#This Row],[Hommes]]</f>
        <v>457</v>
      </c>
      <c r="D51">
        <v>88</v>
      </c>
      <c r="E51">
        <v>61</v>
      </c>
      <c r="F51">
        <v>189</v>
      </c>
      <c r="G51">
        <v>268</v>
      </c>
      <c r="H51">
        <v>120</v>
      </c>
      <c r="I51" t="s">
        <v>463</v>
      </c>
      <c r="J51" t="s">
        <v>464</v>
      </c>
    </row>
    <row r="52" spans="1:10" x14ac:dyDescent="0.25">
      <c r="A52" t="s">
        <v>8</v>
      </c>
      <c r="B52" t="s">
        <v>16</v>
      </c>
      <c r="C52">
        <f>oe_adultes_202303[[#This Row],[Femmes]]+oe_adultes_202303[[#This Row],[Hommes]]</f>
        <v>61</v>
      </c>
      <c r="D52">
        <v>0</v>
      </c>
      <c r="E52">
        <v>2</v>
      </c>
      <c r="F52">
        <v>27</v>
      </c>
      <c r="G52">
        <v>34</v>
      </c>
      <c r="H52">
        <v>29</v>
      </c>
      <c r="I52" t="s">
        <v>465</v>
      </c>
      <c r="J52" t="s">
        <v>466</v>
      </c>
    </row>
    <row r="53" spans="1:10" x14ac:dyDescent="0.25">
      <c r="A53" t="s">
        <v>8</v>
      </c>
      <c r="B53" t="s">
        <v>17</v>
      </c>
      <c r="C53">
        <f>oe_adultes_202303[[#This Row],[Femmes]]+oe_adultes_202303[[#This Row],[Hommes]]</f>
        <v>44</v>
      </c>
      <c r="D53">
        <v>0</v>
      </c>
      <c r="E53">
        <v>0</v>
      </c>
      <c r="F53">
        <v>18</v>
      </c>
      <c r="G53">
        <v>26</v>
      </c>
      <c r="H53">
        <v>18</v>
      </c>
      <c r="I53" t="s">
        <v>467</v>
      </c>
      <c r="J53" t="s">
        <v>468</v>
      </c>
    </row>
    <row r="54" spans="1:10" x14ac:dyDescent="0.25">
      <c r="A54" t="s">
        <v>8</v>
      </c>
      <c r="B54" t="s">
        <v>18</v>
      </c>
      <c r="C54">
        <f>oe_adultes_202303[[#This Row],[Femmes]]+oe_adultes_202303[[#This Row],[Hommes]]</f>
        <v>20</v>
      </c>
      <c r="D54">
        <v>0</v>
      </c>
      <c r="E54">
        <v>0</v>
      </c>
      <c r="F54">
        <v>8</v>
      </c>
      <c r="G54">
        <v>12</v>
      </c>
      <c r="H54">
        <v>11</v>
      </c>
      <c r="I54" t="s">
        <v>469</v>
      </c>
      <c r="J54" t="s">
        <v>470</v>
      </c>
    </row>
    <row r="55" spans="1:10" x14ac:dyDescent="0.25">
      <c r="A55" t="s">
        <v>8</v>
      </c>
      <c r="B55" t="s">
        <v>19</v>
      </c>
      <c r="C55">
        <f>oe_adultes_202303[[#This Row],[Femmes]]+oe_adultes_202303[[#This Row],[Hommes]]</f>
        <v>61</v>
      </c>
      <c r="D55">
        <v>0</v>
      </c>
      <c r="E55">
        <v>1</v>
      </c>
      <c r="F55">
        <v>14</v>
      </c>
      <c r="G55">
        <v>47</v>
      </c>
      <c r="H55">
        <v>28</v>
      </c>
      <c r="I55" t="s">
        <v>471</v>
      </c>
      <c r="J55" t="s">
        <v>472</v>
      </c>
    </row>
    <row r="56" spans="1:10" x14ac:dyDescent="0.25">
      <c r="A56" t="s">
        <v>8</v>
      </c>
      <c r="B56" t="s">
        <v>20</v>
      </c>
      <c r="C56">
        <f>oe_adultes_202303[[#This Row],[Femmes]]+oe_adultes_202303[[#This Row],[Hommes]]</f>
        <v>161</v>
      </c>
      <c r="D56">
        <v>1</v>
      </c>
      <c r="E56">
        <v>7</v>
      </c>
      <c r="F56">
        <v>57</v>
      </c>
      <c r="G56">
        <v>104</v>
      </c>
      <c r="H56">
        <v>57</v>
      </c>
      <c r="I56" t="s">
        <v>473</v>
      </c>
      <c r="J56" t="s">
        <v>474</v>
      </c>
    </row>
    <row r="57" spans="1:10" x14ac:dyDescent="0.25">
      <c r="A57" t="s">
        <v>8</v>
      </c>
      <c r="B57" t="s">
        <v>21</v>
      </c>
      <c r="C57">
        <f>oe_adultes_202303[[#This Row],[Femmes]]+oe_adultes_202303[[#This Row],[Hommes]]</f>
        <v>250</v>
      </c>
      <c r="D57">
        <v>82</v>
      </c>
      <c r="E57">
        <v>69</v>
      </c>
      <c r="F57">
        <v>110</v>
      </c>
      <c r="G57">
        <v>140</v>
      </c>
      <c r="H57">
        <v>52</v>
      </c>
      <c r="I57" t="s">
        <v>475</v>
      </c>
      <c r="J57" t="s">
        <v>476</v>
      </c>
    </row>
    <row r="58" spans="1:10" x14ac:dyDescent="0.25">
      <c r="A58" t="s">
        <v>8</v>
      </c>
      <c r="B58" t="s">
        <v>22</v>
      </c>
      <c r="C58">
        <f>oe_adultes_202303[[#This Row],[Femmes]]+oe_adultes_202303[[#This Row],[Hommes]]</f>
        <v>279</v>
      </c>
      <c r="D58">
        <v>24</v>
      </c>
      <c r="E58">
        <v>15</v>
      </c>
      <c r="F58">
        <v>123</v>
      </c>
      <c r="G58">
        <v>156</v>
      </c>
      <c r="H58">
        <v>119</v>
      </c>
      <c r="I58" t="s">
        <v>477</v>
      </c>
      <c r="J58" t="s">
        <v>478</v>
      </c>
    </row>
    <row r="59" spans="1:10" x14ac:dyDescent="0.25">
      <c r="A59" t="s">
        <v>8</v>
      </c>
      <c r="B59" t="s">
        <v>23</v>
      </c>
      <c r="C59">
        <f>oe_adultes_202303[[#This Row],[Femmes]]+oe_adultes_202303[[#This Row],[Hommes]]</f>
        <v>277</v>
      </c>
      <c r="D59">
        <v>19</v>
      </c>
      <c r="E59">
        <v>18</v>
      </c>
      <c r="F59">
        <v>117</v>
      </c>
      <c r="G59">
        <v>160</v>
      </c>
      <c r="H59">
        <v>99</v>
      </c>
      <c r="I59" t="s">
        <v>479</v>
      </c>
      <c r="J59" t="s">
        <v>480</v>
      </c>
    </row>
    <row r="60" spans="1:10" x14ac:dyDescent="0.25">
      <c r="A60" t="s">
        <v>8</v>
      </c>
      <c r="B60" t="s">
        <v>24</v>
      </c>
      <c r="C60">
        <f>oe_adultes_202303[[#This Row],[Femmes]]+oe_adultes_202303[[#This Row],[Hommes]]</f>
        <v>607</v>
      </c>
      <c r="D60">
        <v>119</v>
      </c>
      <c r="E60">
        <v>58</v>
      </c>
      <c r="F60">
        <v>248</v>
      </c>
      <c r="G60">
        <v>359</v>
      </c>
      <c r="H60">
        <v>224</v>
      </c>
      <c r="I60" t="s">
        <v>481</v>
      </c>
      <c r="J60" t="s">
        <v>482</v>
      </c>
    </row>
    <row r="61" spans="1:10" x14ac:dyDescent="0.25">
      <c r="A61" t="s">
        <v>8</v>
      </c>
      <c r="B61" t="s">
        <v>25</v>
      </c>
      <c r="C61">
        <f>oe_adultes_202303[[#This Row],[Femmes]]+oe_adultes_202303[[#This Row],[Hommes]]</f>
        <v>233</v>
      </c>
      <c r="D61">
        <v>70</v>
      </c>
      <c r="E61">
        <v>9</v>
      </c>
      <c r="F61">
        <v>118</v>
      </c>
      <c r="G61">
        <v>115</v>
      </c>
      <c r="H61">
        <v>111</v>
      </c>
      <c r="I61" t="s">
        <v>483</v>
      </c>
      <c r="J61" t="s">
        <v>484</v>
      </c>
    </row>
    <row r="62" spans="1:10" x14ac:dyDescent="0.25">
      <c r="A62" t="s">
        <v>8</v>
      </c>
      <c r="B62" t="s">
        <v>26</v>
      </c>
      <c r="C62">
        <f>oe_adultes_202303[[#This Row],[Femmes]]+oe_adultes_202303[[#This Row],[Hommes]]</f>
        <v>1</v>
      </c>
      <c r="D62">
        <v>1</v>
      </c>
      <c r="E62">
        <v>0</v>
      </c>
      <c r="F62">
        <v>1</v>
      </c>
      <c r="G62">
        <v>0</v>
      </c>
      <c r="H62">
        <v>1</v>
      </c>
      <c r="I62" t="s">
        <v>485</v>
      </c>
      <c r="J62" t="s">
        <v>421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C523A-59FE-4669-9B71-B7E8DC01A102}">
  <dimension ref="A1:J62"/>
  <sheetViews>
    <sheetView workbookViewId="0">
      <selection sqref="A1:I62"/>
    </sheetView>
  </sheetViews>
  <sheetFormatPr baseColWidth="10" defaultRowHeight="15" x14ac:dyDescent="0.25"/>
  <cols>
    <col min="1" max="1" width="24.5703125" bestFit="1" customWidth="1"/>
    <col min="2" max="2" width="32.28515625" bestFit="1" customWidth="1"/>
    <col min="3" max="3" width="32.28515625" customWidth="1"/>
    <col min="4" max="4" width="19.140625" bestFit="1" customWidth="1"/>
    <col min="5" max="5" width="20.140625" bestFit="1" customWidth="1"/>
    <col min="6" max="6" width="11" bestFit="1" customWidth="1"/>
    <col min="8" max="8" width="17.85546875" bestFit="1" customWidth="1"/>
    <col min="9" max="9" width="13.5703125" bestFit="1" customWidth="1"/>
    <col min="10" max="10" width="24.85546875" bestFit="1" customWidth="1"/>
  </cols>
  <sheetData>
    <row r="1" spans="1:10" x14ac:dyDescent="0.25">
      <c r="A1" t="s">
        <v>5</v>
      </c>
      <c r="B1" t="s">
        <v>6</v>
      </c>
      <c r="C1" t="s">
        <v>1550</v>
      </c>
      <c r="D1" t="s">
        <v>116</v>
      </c>
      <c r="E1" t="s">
        <v>117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</row>
    <row r="2" spans="1:10" x14ac:dyDescent="0.25">
      <c r="A2" t="s">
        <v>7</v>
      </c>
      <c r="B2" t="s">
        <v>1</v>
      </c>
      <c r="C2">
        <f>oe_adultes_202302[[#This Row],[Femmes]]+oe_adultes_202302[[#This Row],[Hommes]]</f>
        <v>3898</v>
      </c>
      <c r="D2">
        <v>499</v>
      </c>
      <c r="E2">
        <v>575</v>
      </c>
      <c r="F2">
        <v>1406</v>
      </c>
      <c r="G2">
        <v>2492</v>
      </c>
      <c r="H2">
        <v>1667</v>
      </c>
      <c r="I2" t="s">
        <v>247</v>
      </c>
      <c r="J2" t="s">
        <v>248</v>
      </c>
    </row>
    <row r="3" spans="1:10" x14ac:dyDescent="0.25">
      <c r="A3" t="s">
        <v>7</v>
      </c>
      <c r="B3" t="s">
        <v>2</v>
      </c>
      <c r="C3">
        <f>oe_adultes_202302[[#This Row],[Femmes]]+oe_adultes_202302[[#This Row],[Hommes]]</f>
        <v>196</v>
      </c>
      <c r="D3">
        <v>46</v>
      </c>
      <c r="E3">
        <v>44</v>
      </c>
      <c r="F3">
        <v>100</v>
      </c>
      <c r="G3">
        <v>96</v>
      </c>
      <c r="H3">
        <v>44</v>
      </c>
      <c r="I3" t="s">
        <v>249</v>
      </c>
      <c r="J3" t="s">
        <v>250</v>
      </c>
    </row>
    <row r="4" spans="1:10" x14ac:dyDescent="0.25">
      <c r="A4" t="s">
        <v>7</v>
      </c>
      <c r="B4" t="s">
        <v>3</v>
      </c>
      <c r="C4">
        <f>oe_adultes_202302[[#This Row],[Femmes]]+oe_adultes_202302[[#This Row],[Hommes]]</f>
        <v>529</v>
      </c>
      <c r="D4">
        <v>152</v>
      </c>
      <c r="E4">
        <v>88</v>
      </c>
      <c r="F4">
        <v>448</v>
      </c>
      <c r="G4">
        <v>81</v>
      </c>
      <c r="H4">
        <v>72</v>
      </c>
      <c r="I4" t="s">
        <v>251</v>
      </c>
      <c r="J4" t="s">
        <v>252</v>
      </c>
    </row>
    <row r="5" spans="1:10" x14ac:dyDescent="0.25">
      <c r="A5" t="s">
        <v>7</v>
      </c>
      <c r="B5" t="s">
        <v>4</v>
      </c>
      <c r="C5">
        <f>oe_adultes_202302[[#This Row],[Femmes]]+oe_adultes_202302[[#This Row],[Hommes]]</f>
        <v>756</v>
      </c>
      <c r="D5">
        <v>446</v>
      </c>
      <c r="E5">
        <v>133</v>
      </c>
      <c r="F5">
        <v>378</v>
      </c>
      <c r="G5">
        <v>378</v>
      </c>
      <c r="H5">
        <v>61</v>
      </c>
      <c r="I5" t="s">
        <v>253</v>
      </c>
      <c r="J5" t="s">
        <v>254</v>
      </c>
    </row>
    <row r="6" spans="1:10" x14ac:dyDescent="0.25">
      <c r="A6" t="s">
        <v>7</v>
      </c>
      <c r="B6" t="s">
        <v>118</v>
      </c>
      <c r="C6">
        <f>oe_adultes_202302[[#This Row],[Femmes]]+oe_adultes_202302[[#This Row],[Hommes]]</f>
        <v>12</v>
      </c>
      <c r="D6">
        <v>4</v>
      </c>
      <c r="E6">
        <v>2</v>
      </c>
      <c r="F6">
        <v>5</v>
      </c>
      <c r="G6">
        <v>7</v>
      </c>
      <c r="H6">
        <v>3</v>
      </c>
      <c r="I6" t="s">
        <v>255</v>
      </c>
      <c r="J6" t="s">
        <v>256</v>
      </c>
    </row>
    <row r="7" spans="1:10" x14ac:dyDescent="0.25">
      <c r="A7" t="s">
        <v>53</v>
      </c>
      <c r="B7" t="s">
        <v>49</v>
      </c>
      <c r="C7">
        <f>oe_adultes_202302[[#This Row],[Femmes]]+oe_adultes_202302[[#This Row],[Hommes]]</f>
        <v>3054</v>
      </c>
      <c r="D7">
        <v>532</v>
      </c>
      <c r="E7">
        <v>474</v>
      </c>
      <c r="F7">
        <v>0</v>
      </c>
      <c r="G7">
        <v>3054</v>
      </c>
      <c r="H7">
        <v>1008</v>
      </c>
      <c r="I7" t="s">
        <v>257</v>
      </c>
      <c r="J7" t="s">
        <v>258</v>
      </c>
    </row>
    <row r="8" spans="1:10" x14ac:dyDescent="0.25">
      <c r="A8" t="s">
        <v>53</v>
      </c>
      <c r="B8" t="s">
        <v>48</v>
      </c>
      <c r="C8">
        <f>oe_adultes_202302[[#This Row],[Femmes]]+oe_adultes_202302[[#This Row],[Hommes]]</f>
        <v>2337</v>
      </c>
      <c r="D8">
        <v>615</v>
      </c>
      <c r="E8">
        <v>368</v>
      </c>
      <c r="F8">
        <v>2337</v>
      </c>
      <c r="G8">
        <v>0</v>
      </c>
      <c r="H8">
        <v>839</v>
      </c>
      <c r="I8" t="s">
        <v>259</v>
      </c>
      <c r="J8" t="s">
        <v>260</v>
      </c>
    </row>
    <row r="9" spans="1:10" x14ac:dyDescent="0.25">
      <c r="A9" t="s">
        <v>54</v>
      </c>
      <c r="B9" t="s">
        <v>55</v>
      </c>
      <c r="C9">
        <f>oe_adultes_202302[[#This Row],[Femmes]]+oe_adultes_202302[[#This Row],[Hommes]]</f>
        <v>747</v>
      </c>
      <c r="D9">
        <v>101</v>
      </c>
      <c r="E9">
        <v>55</v>
      </c>
      <c r="F9">
        <v>350</v>
      </c>
      <c r="G9">
        <v>397</v>
      </c>
      <c r="H9">
        <v>747</v>
      </c>
      <c r="I9" t="s">
        <v>261</v>
      </c>
      <c r="J9" t="s">
        <v>262</v>
      </c>
    </row>
    <row r="10" spans="1:10" x14ac:dyDescent="0.25">
      <c r="A10" t="s">
        <v>54</v>
      </c>
      <c r="B10" t="s">
        <v>56</v>
      </c>
      <c r="C10">
        <f>oe_adultes_202302[[#This Row],[Femmes]]+oe_adultes_202302[[#This Row],[Hommes]]</f>
        <v>1100</v>
      </c>
      <c r="D10">
        <v>185</v>
      </c>
      <c r="E10">
        <v>92</v>
      </c>
      <c r="F10">
        <v>489</v>
      </c>
      <c r="G10">
        <v>611</v>
      </c>
      <c r="H10">
        <v>1100</v>
      </c>
      <c r="I10" t="s">
        <v>263</v>
      </c>
      <c r="J10" t="s">
        <v>264</v>
      </c>
    </row>
    <row r="11" spans="1:10" x14ac:dyDescent="0.25">
      <c r="A11" t="s">
        <v>54</v>
      </c>
      <c r="B11" t="s">
        <v>57</v>
      </c>
      <c r="C11">
        <f>oe_adultes_202302[[#This Row],[Femmes]]+oe_adultes_202302[[#This Row],[Hommes]]</f>
        <v>867</v>
      </c>
      <c r="D11">
        <v>118</v>
      </c>
      <c r="E11">
        <v>119</v>
      </c>
      <c r="F11">
        <v>354</v>
      </c>
      <c r="G11">
        <v>513</v>
      </c>
      <c r="H11">
        <v>0</v>
      </c>
      <c r="I11" t="s">
        <v>265</v>
      </c>
      <c r="J11" t="s">
        <v>266</v>
      </c>
    </row>
    <row r="12" spans="1:10" x14ac:dyDescent="0.25">
      <c r="A12" t="s">
        <v>54</v>
      </c>
      <c r="B12" t="s">
        <v>58</v>
      </c>
      <c r="C12">
        <f>oe_adultes_202302[[#This Row],[Femmes]]+oe_adultes_202302[[#This Row],[Hommes]]</f>
        <v>747</v>
      </c>
      <c r="D12">
        <v>161</v>
      </c>
      <c r="E12">
        <v>117</v>
      </c>
      <c r="F12">
        <v>336</v>
      </c>
      <c r="G12">
        <v>411</v>
      </c>
      <c r="H12">
        <v>0</v>
      </c>
      <c r="I12" t="s">
        <v>267</v>
      </c>
      <c r="J12" t="s">
        <v>268</v>
      </c>
    </row>
    <row r="13" spans="1:10" x14ac:dyDescent="0.25">
      <c r="A13" t="s">
        <v>54</v>
      </c>
      <c r="B13" t="s">
        <v>59</v>
      </c>
      <c r="C13">
        <f>oe_adultes_202302[[#This Row],[Femmes]]+oe_adultes_202302[[#This Row],[Hommes]]</f>
        <v>603</v>
      </c>
      <c r="D13">
        <v>165</v>
      </c>
      <c r="E13">
        <v>127</v>
      </c>
      <c r="F13">
        <v>268</v>
      </c>
      <c r="G13">
        <v>335</v>
      </c>
      <c r="H13">
        <v>0</v>
      </c>
      <c r="I13" t="s">
        <v>269</v>
      </c>
      <c r="J13" t="s">
        <v>270</v>
      </c>
    </row>
    <row r="14" spans="1:10" x14ac:dyDescent="0.25">
      <c r="A14" t="s">
        <v>54</v>
      </c>
      <c r="B14" t="s">
        <v>60</v>
      </c>
      <c r="C14">
        <f>oe_adultes_202302[[#This Row],[Femmes]]+oe_adultes_202302[[#This Row],[Hommes]]</f>
        <v>479</v>
      </c>
      <c r="D14">
        <v>174</v>
      </c>
      <c r="E14">
        <v>103</v>
      </c>
      <c r="F14">
        <v>224</v>
      </c>
      <c r="G14">
        <v>255</v>
      </c>
      <c r="H14">
        <v>0</v>
      </c>
      <c r="I14" t="s">
        <v>271</v>
      </c>
      <c r="J14" t="s">
        <v>272</v>
      </c>
    </row>
    <row r="15" spans="1:10" x14ac:dyDescent="0.25">
      <c r="A15" t="s">
        <v>54</v>
      </c>
      <c r="B15" t="s">
        <v>61</v>
      </c>
      <c r="C15">
        <f>oe_adultes_202302[[#This Row],[Femmes]]+oe_adultes_202302[[#This Row],[Hommes]]</f>
        <v>332</v>
      </c>
      <c r="D15">
        <v>113</v>
      </c>
      <c r="E15">
        <v>74</v>
      </c>
      <c r="F15">
        <v>135</v>
      </c>
      <c r="G15">
        <v>197</v>
      </c>
      <c r="H15">
        <v>0</v>
      </c>
      <c r="I15" t="s">
        <v>273</v>
      </c>
      <c r="J15" t="s">
        <v>274</v>
      </c>
    </row>
    <row r="16" spans="1:10" x14ac:dyDescent="0.25">
      <c r="A16" t="s">
        <v>54</v>
      </c>
      <c r="B16" t="s">
        <v>62</v>
      </c>
      <c r="C16">
        <f>oe_adultes_202302[[#This Row],[Femmes]]+oe_adultes_202302[[#This Row],[Hommes]]</f>
        <v>253</v>
      </c>
      <c r="D16">
        <v>69</v>
      </c>
      <c r="E16">
        <v>68</v>
      </c>
      <c r="F16">
        <v>100</v>
      </c>
      <c r="G16">
        <v>153</v>
      </c>
      <c r="H16">
        <v>0</v>
      </c>
      <c r="I16" t="s">
        <v>275</v>
      </c>
      <c r="J16" t="s">
        <v>276</v>
      </c>
    </row>
    <row r="17" spans="1:10" x14ac:dyDescent="0.25">
      <c r="A17" t="s">
        <v>54</v>
      </c>
      <c r="B17" t="s">
        <v>63</v>
      </c>
      <c r="C17">
        <f>oe_adultes_202302[[#This Row],[Femmes]]+oe_adultes_202302[[#This Row],[Hommes]]</f>
        <v>263</v>
      </c>
      <c r="D17">
        <v>61</v>
      </c>
      <c r="E17">
        <v>87</v>
      </c>
      <c r="F17">
        <v>81</v>
      </c>
      <c r="G17">
        <v>182</v>
      </c>
      <c r="H17">
        <v>0</v>
      </c>
      <c r="I17" t="s">
        <v>277</v>
      </c>
      <c r="J17" t="s">
        <v>278</v>
      </c>
    </row>
    <row r="18" spans="1:10" x14ac:dyDescent="0.25">
      <c r="A18" t="s">
        <v>54</v>
      </c>
      <c r="B18" t="s">
        <v>64</v>
      </c>
      <c r="C18">
        <f>oe_adultes_202302[[#This Row],[Femmes]]+oe_adultes_202302[[#This Row],[Hommes]]</f>
        <v>3593</v>
      </c>
      <c r="D18">
        <v>593</v>
      </c>
      <c r="E18">
        <v>408</v>
      </c>
      <c r="F18">
        <v>1590</v>
      </c>
      <c r="G18">
        <v>2003</v>
      </c>
      <c r="H18">
        <v>1847</v>
      </c>
      <c r="I18" t="s">
        <v>279</v>
      </c>
      <c r="J18" t="s">
        <v>280</v>
      </c>
    </row>
    <row r="19" spans="1:10" x14ac:dyDescent="0.25">
      <c r="A19" t="s">
        <v>54</v>
      </c>
      <c r="B19" t="s">
        <v>65</v>
      </c>
      <c r="C19">
        <f>oe_adultes_202302[[#This Row],[Femmes]]+oe_adultes_202302[[#This Row],[Hommes]]</f>
        <v>1798</v>
      </c>
      <c r="D19">
        <v>554</v>
      </c>
      <c r="E19">
        <v>434</v>
      </c>
      <c r="F19">
        <v>747</v>
      </c>
      <c r="G19">
        <v>1051</v>
      </c>
      <c r="H19">
        <v>0</v>
      </c>
      <c r="I19" t="s">
        <v>281</v>
      </c>
      <c r="J19" t="s">
        <v>282</v>
      </c>
    </row>
    <row r="20" spans="1:10" x14ac:dyDescent="0.25">
      <c r="A20" t="s">
        <v>66</v>
      </c>
      <c r="B20" t="s">
        <v>67</v>
      </c>
      <c r="C20">
        <f>oe_adultes_202302[[#This Row],[Femmes]]+oe_adultes_202302[[#This Row],[Hommes]]</f>
        <v>411</v>
      </c>
      <c r="D20">
        <v>192</v>
      </c>
      <c r="E20">
        <v>50</v>
      </c>
      <c r="F20">
        <v>190</v>
      </c>
      <c r="G20">
        <v>221</v>
      </c>
      <c r="H20">
        <v>164</v>
      </c>
      <c r="I20" t="s">
        <v>283</v>
      </c>
      <c r="J20" t="s">
        <v>284</v>
      </c>
    </row>
    <row r="21" spans="1:10" x14ac:dyDescent="0.25">
      <c r="A21" t="s">
        <v>66</v>
      </c>
      <c r="B21" t="s">
        <v>68</v>
      </c>
      <c r="C21">
        <f>oe_adultes_202302[[#This Row],[Femmes]]+oe_adultes_202302[[#This Row],[Hommes]]</f>
        <v>1683</v>
      </c>
      <c r="D21">
        <v>120</v>
      </c>
      <c r="E21">
        <v>160</v>
      </c>
      <c r="F21">
        <v>639</v>
      </c>
      <c r="G21">
        <v>1044</v>
      </c>
      <c r="H21">
        <v>870</v>
      </c>
      <c r="I21" t="s">
        <v>285</v>
      </c>
      <c r="J21" t="s">
        <v>286</v>
      </c>
    </row>
    <row r="22" spans="1:10" x14ac:dyDescent="0.25">
      <c r="A22" t="s">
        <v>66</v>
      </c>
      <c r="B22" t="s">
        <v>69</v>
      </c>
      <c r="C22">
        <f>oe_adultes_202302[[#This Row],[Femmes]]+oe_adultes_202302[[#This Row],[Hommes]]</f>
        <v>1064</v>
      </c>
      <c r="D22">
        <v>121</v>
      </c>
      <c r="E22">
        <v>169</v>
      </c>
      <c r="F22">
        <v>439</v>
      </c>
      <c r="G22">
        <v>625</v>
      </c>
      <c r="H22">
        <v>255</v>
      </c>
      <c r="I22" t="s">
        <v>287</v>
      </c>
      <c r="J22" t="s">
        <v>288</v>
      </c>
    </row>
    <row r="23" spans="1:10" x14ac:dyDescent="0.25">
      <c r="A23" t="s">
        <v>66</v>
      </c>
      <c r="B23" t="s">
        <v>70</v>
      </c>
      <c r="C23">
        <f>oe_adultes_202302[[#This Row],[Femmes]]+oe_adultes_202302[[#This Row],[Hommes]]</f>
        <v>459</v>
      </c>
      <c r="D23">
        <v>41</v>
      </c>
      <c r="E23">
        <v>112</v>
      </c>
      <c r="F23">
        <v>218</v>
      </c>
      <c r="G23">
        <v>241</v>
      </c>
      <c r="H23">
        <v>60</v>
      </c>
      <c r="I23" t="s">
        <v>289</v>
      </c>
      <c r="J23" t="s">
        <v>290</v>
      </c>
    </row>
    <row r="24" spans="1:10" x14ac:dyDescent="0.25">
      <c r="A24" t="s">
        <v>66</v>
      </c>
      <c r="B24" t="s">
        <v>71</v>
      </c>
      <c r="C24">
        <f>oe_adultes_202302[[#This Row],[Femmes]]+oe_adultes_202302[[#This Row],[Hommes]]</f>
        <v>501</v>
      </c>
      <c r="D24">
        <v>156</v>
      </c>
      <c r="E24">
        <v>164</v>
      </c>
      <c r="F24">
        <v>240</v>
      </c>
      <c r="G24">
        <v>261</v>
      </c>
      <c r="H24">
        <v>14</v>
      </c>
      <c r="I24" t="s">
        <v>291</v>
      </c>
      <c r="J24" t="s">
        <v>292</v>
      </c>
    </row>
    <row r="25" spans="1:10" x14ac:dyDescent="0.25">
      <c r="A25" t="s">
        <v>66</v>
      </c>
      <c r="B25" t="s">
        <v>72</v>
      </c>
      <c r="C25">
        <f>oe_adultes_202302[[#This Row],[Femmes]]+oe_adultes_202302[[#This Row],[Hommes]]</f>
        <v>1273</v>
      </c>
      <c r="D25">
        <v>517</v>
      </c>
      <c r="E25">
        <v>187</v>
      </c>
      <c r="F25">
        <v>611</v>
      </c>
      <c r="G25">
        <v>662</v>
      </c>
      <c r="H25">
        <v>484</v>
      </c>
      <c r="I25" t="s">
        <v>293</v>
      </c>
      <c r="J25" t="s">
        <v>294</v>
      </c>
    </row>
    <row r="26" spans="1:10" x14ac:dyDescent="0.25">
      <c r="A26" t="s">
        <v>73</v>
      </c>
      <c r="B26" t="s">
        <v>74</v>
      </c>
      <c r="C26">
        <f>oe_adultes_202302[[#This Row],[Femmes]]+oe_adultes_202302[[#This Row],[Hommes]]</f>
        <v>2293</v>
      </c>
      <c r="D26">
        <v>365</v>
      </c>
      <c r="E26">
        <v>252</v>
      </c>
      <c r="F26">
        <v>902</v>
      </c>
      <c r="G26">
        <v>1391</v>
      </c>
      <c r="H26">
        <v>1072</v>
      </c>
      <c r="I26" t="s">
        <v>295</v>
      </c>
      <c r="J26" t="s">
        <v>296</v>
      </c>
    </row>
    <row r="27" spans="1:10" x14ac:dyDescent="0.25">
      <c r="A27" t="s">
        <v>73</v>
      </c>
      <c r="B27" t="s">
        <v>75</v>
      </c>
      <c r="C27">
        <f>oe_adultes_202302[[#This Row],[Femmes]]+oe_adultes_202302[[#This Row],[Hommes]]</f>
        <v>840</v>
      </c>
      <c r="D27">
        <v>72</v>
      </c>
      <c r="E27">
        <v>122</v>
      </c>
      <c r="F27">
        <v>369</v>
      </c>
      <c r="G27">
        <v>471</v>
      </c>
      <c r="H27">
        <v>231</v>
      </c>
      <c r="I27" t="s">
        <v>297</v>
      </c>
      <c r="J27" t="s">
        <v>298</v>
      </c>
    </row>
    <row r="28" spans="1:10" x14ac:dyDescent="0.25">
      <c r="A28" t="s">
        <v>73</v>
      </c>
      <c r="B28" t="s">
        <v>76</v>
      </c>
      <c r="C28">
        <f>oe_adultes_202302[[#This Row],[Femmes]]+oe_adultes_202302[[#This Row],[Hommes]]</f>
        <v>150</v>
      </c>
      <c r="D28">
        <v>5</v>
      </c>
      <c r="E28">
        <v>25</v>
      </c>
      <c r="F28">
        <v>56</v>
      </c>
      <c r="G28">
        <v>94</v>
      </c>
      <c r="H28">
        <v>18</v>
      </c>
      <c r="I28" t="s">
        <v>299</v>
      </c>
      <c r="J28" t="s">
        <v>300</v>
      </c>
    </row>
    <row r="29" spans="1:10" x14ac:dyDescent="0.25">
      <c r="A29" t="s">
        <v>73</v>
      </c>
      <c r="B29" t="s">
        <v>77</v>
      </c>
      <c r="C29">
        <f>oe_adultes_202302[[#This Row],[Femmes]]+oe_adultes_202302[[#This Row],[Hommes]]</f>
        <v>7</v>
      </c>
      <c r="D29">
        <v>0</v>
      </c>
      <c r="E29">
        <v>0</v>
      </c>
      <c r="F29">
        <v>0</v>
      </c>
      <c r="G29">
        <v>7</v>
      </c>
      <c r="H29">
        <v>2</v>
      </c>
      <c r="I29" t="s">
        <v>301</v>
      </c>
      <c r="J29" t="s">
        <v>236</v>
      </c>
    </row>
    <row r="30" spans="1:10" x14ac:dyDescent="0.25">
      <c r="A30" t="s">
        <v>73</v>
      </c>
      <c r="B30" t="s">
        <v>78</v>
      </c>
      <c r="C30">
        <f>oe_adultes_202302[[#This Row],[Femmes]]+oe_adultes_202302[[#This Row],[Hommes]]</f>
        <v>92</v>
      </c>
      <c r="D30">
        <v>6</v>
      </c>
      <c r="E30">
        <v>25</v>
      </c>
      <c r="F30">
        <v>38</v>
      </c>
      <c r="G30">
        <v>54</v>
      </c>
      <c r="H30">
        <v>4</v>
      </c>
      <c r="I30" t="s">
        <v>302</v>
      </c>
      <c r="J30" t="s">
        <v>303</v>
      </c>
    </row>
    <row r="31" spans="1:10" x14ac:dyDescent="0.25">
      <c r="A31" t="s">
        <v>73</v>
      </c>
      <c r="B31" t="s">
        <v>79</v>
      </c>
      <c r="C31">
        <f>oe_adultes_202302[[#This Row],[Femmes]]+oe_adultes_202302[[#This Row],[Hommes]]</f>
        <v>82</v>
      </c>
      <c r="D31">
        <v>8</v>
      </c>
      <c r="E31">
        <v>14</v>
      </c>
      <c r="F31">
        <v>45</v>
      </c>
      <c r="G31">
        <v>37</v>
      </c>
      <c r="H31">
        <v>9</v>
      </c>
      <c r="I31" t="s">
        <v>304</v>
      </c>
      <c r="J31" t="s">
        <v>305</v>
      </c>
    </row>
    <row r="32" spans="1:10" x14ac:dyDescent="0.25">
      <c r="A32" t="s">
        <v>73</v>
      </c>
      <c r="B32" t="s">
        <v>80</v>
      </c>
      <c r="C32">
        <f>oe_adultes_202302[[#This Row],[Femmes]]+oe_adultes_202302[[#This Row],[Hommes]]</f>
        <v>84</v>
      </c>
      <c r="D32">
        <v>5</v>
      </c>
      <c r="E32">
        <v>24</v>
      </c>
      <c r="F32">
        <v>37</v>
      </c>
      <c r="G32">
        <v>47</v>
      </c>
      <c r="H32">
        <v>3</v>
      </c>
      <c r="I32" t="s">
        <v>306</v>
      </c>
      <c r="J32" t="s">
        <v>307</v>
      </c>
    </row>
    <row r="33" spans="1:10" x14ac:dyDescent="0.25">
      <c r="A33" t="s">
        <v>73</v>
      </c>
      <c r="B33" t="s">
        <v>81</v>
      </c>
      <c r="C33">
        <f>oe_adultes_202302[[#This Row],[Femmes]]+oe_adultes_202302[[#This Row],[Hommes]]</f>
        <v>31</v>
      </c>
      <c r="D33">
        <v>7</v>
      </c>
      <c r="E33">
        <v>3</v>
      </c>
      <c r="F33">
        <v>15</v>
      </c>
      <c r="G33">
        <v>16</v>
      </c>
      <c r="H33">
        <v>1</v>
      </c>
      <c r="I33" t="s">
        <v>308</v>
      </c>
      <c r="J33" t="s">
        <v>309</v>
      </c>
    </row>
    <row r="34" spans="1:10" x14ac:dyDescent="0.25">
      <c r="A34" t="s">
        <v>73</v>
      </c>
      <c r="B34" t="s">
        <v>82</v>
      </c>
      <c r="C34">
        <f>oe_adultes_202302[[#This Row],[Femmes]]+oe_adultes_202302[[#This Row],[Hommes]]</f>
        <v>210</v>
      </c>
      <c r="D34">
        <v>56</v>
      </c>
      <c r="E34">
        <v>67</v>
      </c>
      <c r="F34">
        <v>105</v>
      </c>
      <c r="G34">
        <v>105</v>
      </c>
      <c r="H34">
        <v>8</v>
      </c>
      <c r="I34" t="s">
        <v>310</v>
      </c>
      <c r="J34" t="s">
        <v>311</v>
      </c>
    </row>
    <row r="35" spans="1:10" x14ac:dyDescent="0.25">
      <c r="A35" t="s">
        <v>73</v>
      </c>
      <c r="B35" t="s">
        <v>83</v>
      </c>
      <c r="C35">
        <f>oe_adultes_202302[[#This Row],[Femmes]]+oe_adultes_202302[[#This Row],[Hommes]]</f>
        <v>61</v>
      </c>
      <c r="D35">
        <v>21</v>
      </c>
      <c r="E35">
        <v>27</v>
      </c>
      <c r="F35">
        <v>32</v>
      </c>
      <c r="G35">
        <v>29</v>
      </c>
      <c r="H35">
        <v>1</v>
      </c>
      <c r="I35" t="s">
        <v>312</v>
      </c>
      <c r="J35" t="s">
        <v>313</v>
      </c>
    </row>
    <row r="36" spans="1:10" x14ac:dyDescent="0.25">
      <c r="A36" t="s">
        <v>73</v>
      </c>
      <c r="B36" t="s">
        <v>84</v>
      </c>
      <c r="C36">
        <f>oe_adultes_202302[[#This Row],[Femmes]]+oe_adultes_202302[[#This Row],[Hommes]]</f>
        <v>1541</v>
      </c>
      <c r="D36">
        <v>602</v>
      </c>
      <c r="E36">
        <v>283</v>
      </c>
      <c r="F36">
        <v>738</v>
      </c>
      <c r="G36">
        <v>803</v>
      </c>
      <c r="H36">
        <v>498</v>
      </c>
      <c r="I36" t="s">
        <v>314</v>
      </c>
      <c r="J36" t="s">
        <v>315</v>
      </c>
    </row>
    <row r="37" spans="1:10" x14ac:dyDescent="0.25">
      <c r="A37" t="s">
        <v>85</v>
      </c>
      <c r="B37" t="s">
        <v>86</v>
      </c>
      <c r="C37">
        <f>oe_adultes_202302[[#This Row],[Femmes]]+oe_adultes_202302[[#This Row],[Hommes]]</f>
        <v>538</v>
      </c>
      <c r="D37">
        <v>122</v>
      </c>
      <c r="E37">
        <v>82</v>
      </c>
      <c r="F37">
        <v>214</v>
      </c>
      <c r="G37">
        <v>324</v>
      </c>
      <c r="H37">
        <v>193</v>
      </c>
      <c r="I37" t="s">
        <v>316</v>
      </c>
      <c r="J37" t="s">
        <v>87</v>
      </c>
    </row>
    <row r="38" spans="1:10" x14ac:dyDescent="0.25">
      <c r="A38" t="s">
        <v>85</v>
      </c>
      <c r="B38" t="s">
        <v>191</v>
      </c>
      <c r="C38">
        <f>oe_adultes_202302[[#This Row],[Femmes]]+oe_adultes_202302[[#This Row],[Hommes]]</f>
        <v>1137</v>
      </c>
      <c r="D38">
        <v>255</v>
      </c>
      <c r="E38">
        <v>151</v>
      </c>
      <c r="F38">
        <v>479</v>
      </c>
      <c r="G38">
        <v>658</v>
      </c>
      <c r="H38">
        <v>381</v>
      </c>
      <c r="I38" t="s">
        <v>317</v>
      </c>
      <c r="J38" t="s">
        <v>318</v>
      </c>
    </row>
    <row r="39" spans="1:10" x14ac:dyDescent="0.25">
      <c r="A39" t="s">
        <v>85</v>
      </c>
      <c r="B39" t="s">
        <v>194</v>
      </c>
      <c r="C39">
        <f>oe_adultes_202302[[#This Row],[Femmes]]+oe_adultes_202302[[#This Row],[Hommes]]</f>
        <v>1447</v>
      </c>
      <c r="D39">
        <v>443</v>
      </c>
      <c r="E39">
        <v>221</v>
      </c>
      <c r="F39">
        <v>681</v>
      </c>
      <c r="G39">
        <v>766</v>
      </c>
      <c r="H39">
        <v>477</v>
      </c>
      <c r="I39" t="s">
        <v>319</v>
      </c>
      <c r="J39" t="s">
        <v>320</v>
      </c>
    </row>
    <row r="40" spans="1:10" x14ac:dyDescent="0.25">
      <c r="A40" t="s">
        <v>85</v>
      </c>
      <c r="B40" t="s">
        <v>197</v>
      </c>
      <c r="C40">
        <f>oe_adultes_202302[[#This Row],[Femmes]]+oe_adultes_202302[[#This Row],[Hommes]]</f>
        <v>829</v>
      </c>
      <c r="D40">
        <v>126</v>
      </c>
      <c r="E40">
        <v>126</v>
      </c>
      <c r="F40">
        <v>349</v>
      </c>
      <c r="G40">
        <v>480</v>
      </c>
      <c r="H40">
        <v>301</v>
      </c>
      <c r="I40" t="s">
        <v>321</v>
      </c>
      <c r="J40" t="s">
        <v>322</v>
      </c>
    </row>
    <row r="41" spans="1:10" x14ac:dyDescent="0.25">
      <c r="A41" t="s">
        <v>85</v>
      </c>
      <c r="B41" t="s">
        <v>200</v>
      </c>
      <c r="C41">
        <f>oe_adultes_202302[[#This Row],[Femmes]]+oe_adultes_202302[[#This Row],[Hommes]]</f>
        <v>623</v>
      </c>
      <c r="D41">
        <v>115</v>
      </c>
      <c r="E41">
        <v>102</v>
      </c>
      <c r="F41">
        <v>269</v>
      </c>
      <c r="G41">
        <v>354</v>
      </c>
      <c r="H41">
        <v>243</v>
      </c>
      <c r="I41" t="s">
        <v>323</v>
      </c>
      <c r="J41" t="s">
        <v>324</v>
      </c>
    </row>
    <row r="42" spans="1:10" x14ac:dyDescent="0.25">
      <c r="A42" t="s">
        <v>85</v>
      </c>
      <c r="B42" t="s">
        <v>203</v>
      </c>
      <c r="C42">
        <f>oe_adultes_202302[[#This Row],[Femmes]]+oe_adultes_202302[[#This Row],[Hommes]]</f>
        <v>817</v>
      </c>
      <c r="D42">
        <v>86</v>
      </c>
      <c r="E42">
        <v>160</v>
      </c>
      <c r="F42">
        <v>345</v>
      </c>
      <c r="G42">
        <v>472</v>
      </c>
      <c r="H42">
        <v>252</v>
      </c>
      <c r="I42" t="s">
        <v>325</v>
      </c>
      <c r="J42" t="s">
        <v>326</v>
      </c>
    </row>
    <row r="43" spans="1:10" x14ac:dyDescent="0.25">
      <c r="A43" t="s">
        <v>206</v>
      </c>
      <c r="B43" t="s">
        <v>207</v>
      </c>
      <c r="C43">
        <f>oe_adultes_202302[[#This Row],[Femmes]]+oe_adultes_202302[[#This Row],[Hommes]]</f>
        <v>5122</v>
      </c>
      <c r="D43">
        <v>1082</v>
      </c>
      <c r="E43">
        <v>757</v>
      </c>
      <c r="F43">
        <v>2193</v>
      </c>
      <c r="G43">
        <v>2929</v>
      </c>
      <c r="H43">
        <v>1805</v>
      </c>
      <c r="I43" t="s">
        <v>327</v>
      </c>
      <c r="J43" t="s">
        <v>328</v>
      </c>
    </row>
    <row r="44" spans="1:10" x14ac:dyDescent="0.25">
      <c r="A44" t="s">
        <v>206</v>
      </c>
      <c r="B44" t="s">
        <v>210</v>
      </c>
      <c r="C44">
        <f>oe_adultes_202302[[#This Row],[Femmes]]+oe_adultes_202302[[#This Row],[Hommes]]</f>
        <v>269</v>
      </c>
      <c r="D44">
        <v>65</v>
      </c>
      <c r="E44">
        <v>85</v>
      </c>
      <c r="F44">
        <v>144</v>
      </c>
      <c r="G44">
        <v>125</v>
      </c>
      <c r="H44">
        <v>42</v>
      </c>
      <c r="I44" t="s">
        <v>329</v>
      </c>
      <c r="J44" t="s">
        <v>330</v>
      </c>
    </row>
    <row r="45" spans="1:10" x14ac:dyDescent="0.25">
      <c r="A45" t="s">
        <v>8</v>
      </c>
      <c r="B45" t="s">
        <v>9</v>
      </c>
      <c r="C45">
        <f>oe_adultes_202302[[#This Row],[Femmes]]+oe_adultes_202302[[#This Row],[Hommes]]</f>
        <v>74</v>
      </c>
      <c r="D45">
        <v>6</v>
      </c>
      <c r="E45">
        <v>1</v>
      </c>
      <c r="F45">
        <v>27</v>
      </c>
      <c r="G45">
        <v>47</v>
      </c>
      <c r="H45">
        <v>31</v>
      </c>
      <c r="I45" t="s">
        <v>331</v>
      </c>
      <c r="J45" t="s">
        <v>332</v>
      </c>
    </row>
    <row r="46" spans="1:10" x14ac:dyDescent="0.25">
      <c r="A46" t="s">
        <v>8</v>
      </c>
      <c r="B46" t="s">
        <v>10</v>
      </c>
      <c r="C46">
        <f>oe_adultes_202302[[#This Row],[Femmes]]+oe_adultes_202302[[#This Row],[Hommes]]</f>
        <v>125</v>
      </c>
      <c r="D46">
        <v>0</v>
      </c>
      <c r="E46">
        <v>3</v>
      </c>
      <c r="F46">
        <v>54</v>
      </c>
      <c r="G46">
        <v>71</v>
      </c>
      <c r="H46">
        <v>72</v>
      </c>
      <c r="I46" t="s">
        <v>333</v>
      </c>
      <c r="J46" t="s">
        <v>334</v>
      </c>
    </row>
    <row r="47" spans="1:10" x14ac:dyDescent="0.25">
      <c r="A47" t="s">
        <v>8</v>
      </c>
      <c r="B47" t="s">
        <v>11</v>
      </c>
      <c r="C47">
        <f>oe_adultes_202302[[#This Row],[Femmes]]+oe_adultes_202302[[#This Row],[Hommes]]</f>
        <v>559</v>
      </c>
      <c r="D47">
        <v>200</v>
      </c>
      <c r="E47">
        <v>46</v>
      </c>
      <c r="F47">
        <v>243</v>
      </c>
      <c r="G47">
        <v>316</v>
      </c>
      <c r="H47">
        <v>170</v>
      </c>
      <c r="I47" t="s">
        <v>335</v>
      </c>
      <c r="J47" t="s">
        <v>336</v>
      </c>
    </row>
    <row r="48" spans="1:10" x14ac:dyDescent="0.25">
      <c r="A48" t="s">
        <v>8</v>
      </c>
      <c r="B48" t="s">
        <v>12</v>
      </c>
      <c r="C48">
        <f>oe_adultes_202302[[#This Row],[Femmes]]+oe_adultes_202302[[#This Row],[Hommes]]</f>
        <v>207</v>
      </c>
      <c r="D48">
        <v>39</v>
      </c>
      <c r="E48">
        <v>6</v>
      </c>
      <c r="F48">
        <v>103</v>
      </c>
      <c r="G48">
        <v>104</v>
      </c>
      <c r="H48">
        <v>121</v>
      </c>
      <c r="I48" t="s">
        <v>337</v>
      </c>
      <c r="J48" t="s">
        <v>338</v>
      </c>
    </row>
    <row r="49" spans="1:10" x14ac:dyDescent="0.25">
      <c r="A49" t="s">
        <v>8</v>
      </c>
      <c r="B49" t="s">
        <v>13</v>
      </c>
      <c r="C49">
        <f>oe_adultes_202302[[#This Row],[Femmes]]+oe_adultes_202302[[#This Row],[Hommes]]</f>
        <v>354</v>
      </c>
      <c r="D49">
        <v>121</v>
      </c>
      <c r="E49">
        <v>24</v>
      </c>
      <c r="F49">
        <v>147</v>
      </c>
      <c r="G49">
        <v>207</v>
      </c>
      <c r="H49">
        <v>156</v>
      </c>
      <c r="I49" t="s">
        <v>339</v>
      </c>
      <c r="J49" t="s">
        <v>340</v>
      </c>
    </row>
    <row r="50" spans="1:10" x14ac:dyDescent="0.25">
      <c r="A50" t="s">
        <v>8</v>
      </c>
      <c r="B50" t="s">
        <v>14</v>
      </c>
      <c r="C50">
        <f>oe_adultes_202302[[#This Row],[Femmes]]+oe_adultes_202302[[#This Row],[Hommes]]</f>
        <v>1645</v>
      </c>
      <c r="D50">
        <v>368</v>
      </c>
      <c r="E50">
        <v>538</v>
      </c>
      <c r="F50">
        <v>720</v>
      </c>
      <c r="G50">
        <v>925</v>
      </c>
      <c r="H50">
        <v>424</v>
      </c>
      <c r="I50" t="s">
        <v>341</v>
      </c>
      <c r="J50" t="s">
        <v>342</v>
      </c>
    </row>
    <row r="51" spans="1:10" x14ac:dyDescent="0.25">
      <c r="A51" t="s">
        <v>8</v>
      </c>
      <c r="B51" t="s">
        <v>15</v>
      </c>
      <c r="C51">
        <f>oe_adultes_202302[[#This Row],[Femmes]]+oe_adultes_202302[[#This Row],[Hommes]]</f>
        <v>452</v>
      </c>
      <c r="D51">
        <v>90</v>
      </c>
      <c r="E51">
        <v>55</v>
      </c>
      <c r="F51">
        <v>188</v>
      </c>
      <c r="G51">
        <v>264</v>
      </c>
      <c r="H51">
        <v>129</v>
      </c>
      <c r="I51" t="s">
        <v>343</v>
      </c>
      <c r="J51" t="s">
        <v>344</v>
      </c>
    </row>
    <row r="52" spans="1:10" x14ac:dyDescent="0.25">
      <c r="A52" t="s">
        <v>8</v>
      </c>
      <c r="B52" t="s">
        <v>16</v>
      </c>
      <c r="C52">
        <f>oe_adultes_202302[[#This Row],[Femmes]]+oe_adultes_202302[[#This Row],[Hommes]]</f>
        <v>55</v>
      </c>
      <c r="D52">
        <v>0</v>
      </c>
      <c r="E52">
        <v>1</v>
      </c>
      <c r="F52">
        <v>26</v>
      </c>
      <c r="G52">
        <v>29</v>
      </c>
      <c r="H52">
        <v>30</v>
      </c>
      <c r="I52" t="s">
        <v>345</v>
      </c>
      <c r="J52" t="s">
        <v>346</v>
      </c>
    </row>
    <row r="53" spans="1:10" x14ac:dyDescent="0.25">
      <c r="A53" t="s">
        <v>8</v>
      </c>
      <c r="B53" t="s">
        <v>17</v>
      </c>
      <c r="C53">
        <f>oe_adultes_202302[[#This Row],[Femmes]]+oe_adultes_202302[[#This Row],[Hommes]]</f>
        <v>42</v>
      </c>
      <c r="D53">
        <v>0</v>
      </c>
      <c r="E53">
        <v>0</v>
      </c>
      <c r="F53">
        <v>18</v>
      </c>
      <c r="G53">
        <v>24</v>
      </c>
      <c r="H53">
        <v>18</v>
      </c>
      <c r="I53" t="s">
        <v>347</v>
      </c>
      <c r="J53" t="s">
        <v>348</v>
      </c>
    </row>
    <row r="54" spans="1:10" x14ac:dyDescent="0.25">
      <c r="A54" t="s">
        <v>8</v>
      </c>
      <c r="B54" t="s">
        <v>18</v>
      </c>
      <c r="C54">
        <f>oe_adultes_202302[[#This Row],[Femmes]]+oe_adultes_202302[[#This Row],[Hommes]]</f>
        <v>12</v>
      </c>
      <c r="D54">
        <v>0</v>
      </c>
      <c r="E54">
        <v>0</v>
      </c>
      <c r="F54">
        <v>4</v>
      </c>
      <c r="G54">
        <v>8</v>
      </c>
      <c r="H54">
        <v>5</v>
      </c>
      <c r="I54" t="s">
        <v>255</v>
      </c>
      <c r="J54" t="s">
        <v>349</v>
      </c>
    </row>
    <row r="55" spans="1:10" x14ac:dyDescent="0.25">
      <c r="A55" t="s">
        <v>8</v>
      </c>
      <c r="B55" t="s">
        <v>19</v>
      </c>
      <c r="C55">
        <f>oe_adultes_202302[[#This Row],[Femmes]]+oe_adultes_202302[[#This Row],[Hommes]]</f>
        <v>65</v>
      </c>
      <c r="D55">
        <v>0</v>
      </c>
      <c r="E55">
        <v>0</v>
      </c>
      <c r="F55">
        <v>18</v>
      </c>
      <c r="G55">
        <v>47</v>
      </c>
      <c r="H55">
        <v>30</v>
      </c>
      <c r="I55" t="s">
        <v>350</v>
      </c>
      <c r="J55" t="s">
        <v>351</v>
      </c>
    </row>
    <row r="56" spans="1:10" x14ac:dyDescent="0.25">
      <c r="A56" t="s">
        <v>8</v>
      </c>
      <c r="B56" t="s">
        <v>20</v>
      </c>
      <c r="C56">
        <f>oe_adultes_202302[[#This Row],[Femmes]]+oe_adultes_202302[[#This Row],[Hommes]]</f>
        <v>153</v>
      </c>
      <c r="D56">
        <v>0</v>
      </c>
      <c r="E56">
        <v>8</v>
      </c>
      <c r="F56">
        <v>55</v>
      </c>
      <c r="G56">
        <v>98</v>
      </c>
      <c r="H56">
        <v>52</v>
      </c>
      <c r="I56" t="s">
        <v>352</v>
      </c>
      <c r="J56" t="s">
        <v>353</v>
      </c>
    </row>
    <row r="57" spans="1:10" x14ac:dyDescent="0.25">
      <c r="A57" t="s">
        <v>8</v>
      </c>
      <c r="B57" t="s">
        <v>21</v>
      </c>
      <c r="C57">
        <f>oe_adultes_202302[[#This Row],[Femmes]]+oe_adultes_202302[[#This Row],[Hommes]]</f>
        <v>254</v>
      </c>
      <c r="D57">
        <v>81</v>
      </c>
      <c r="E57">
        <v>70</v>
      </c>
      <c r="F57">
        <v>117</v>
      </c>
      <c r="G57">
        <v>137</v>
      </c>
      <c r="H57">
        <v>53</v>
      </c>
      <c r="I57" t="s">
        <v>354</v>
      </c>
      <c r="J57" t="s">
        <v>355</v>
      </c>
    </row>
    <row r="58" spans="1:10" x14ac:dyDescent="0.25">
      <c r="A58" t="s">
        <v>8</v>
      </c>
      <c r="B58" t="s">
        <v>22</v>
      </c>
      <c r="C58">
        <f>oe_adultes_202302[[#This Row],[Femmes]]+oe_adultes_202302[[#This Row],[Hommes]]</f>
        <v>283</v>
      </c>
      <c r="D58">
        <v>27</v>
      </c>
      <c r="E58">
        <v>12</v>
      </c>
      <c r="F58">
        <v>128</v>
      </c>
      <c r="G58">
        <v>155</v>
      </c>
      <c r="H58">
        <v>116</v>
      </c>
      <c r="I58" t="s">
        <v>356</v>
      </c>
      <c r="J58" t="s">
        <v>357</v>
      </c>
    </row>
    <row r="59" spans="1:10" x14ac:dyDescent="0.25">
      <c r="A59" t="s">
        <v>8</v>
      </c>
      <c r="B59" t="s">
        <v>23</v>
      </c>
      <c r="C59">
        <f>oe_adultes_202302[[#This Row],[Femmes]]+oe_adultes_202302[[#This Row],[Hommes]]</f>
        <v>282</v>
      </c>
      <c r="D59">
        <v>20</v>
      </c>
      <c r="E59">
        <v>15</v>
      </c>
      <c r="F59">
        <v>119</v>
      </c>
      <c r="G59">
        <v>163</v>
      </c>
      <c r="H59">
        <v>107</v>
      </c>
      <c r="I59" t="s">
        <v>358</v>
      </c>
      <c r="J59" t="s">
        <v>359</v>
      </c>
    </row>
    <row r="60" spans="1:10" x14ac:dyDescent="0.25">
      <c r="A60" t="s">
        <v>8</v>
      </c>
      <c r="B60" t="s">
        <v>24</v>
      </c>
      <c r="C60">
        <f>oe_adultes_202302[[#This Row],[Femmes]]+oe_adultes_202302[[#This Row],[Hommes]]</f>
        <v>611</v>
      </c>
      <c r="D60">
        <v>130</v>
      </c>
      <c r="E60">
        <v>57</v>
      </c>
      <c r="F60">
        <v>258</v>
      </c>
      <c r="G60">
        <v>353</v>
      </c>
      <c r="H60">
        <v>228</v>
      </c>
      <c r="I60" t="s">
        <v>360</v>
      </c>
      <c r="J60" t="s">
        <v>361</v>
      </c>
    </row>
    <row r="61" spans="1:10" x14ac:dyDescent="0.25">
      <c r="A61" t="s">
        <v>8</v>
      </c>
      <c r="B61" t="s">
        <v>25</v>
      </c>
      <c r="C61">
        <f>oe_adultes_202302[[#This Row],[Femmes]]+oe_adultes_202302[[#This Row],[Hommes]]</f>
        <v>217</v>
      </c>
      <c r="D61">
        <v>65</v>
      </c>
      <c r="E61">
        <v>6</v>
      </c>
      <c r="F61">
        <v>111</v>
      </c>
      <c r="G61">
        <v>106</v>
      </c>
      <c r="H61">
        <v>105</v>
      </c>
      <c r="I61" t="s">
        <v>362</v>
      </c>
      <c r="J61" t="s">
        <v>363</v>
      </c>
    </row>
    <row r="62" spans="1:10" x14ac:dyDescent="0.25">
      <c r="A62" t="s">
        <v>8</v>
      </c>
      <c r="B62" t="s">
        <v>26</v>
      </c>
      <c r="C62">
        <f>oe_adultes_202302[[#This Row],[Femmes]]+oe_adultes_202302[[#This Row],[Hommes]]</f>
        <v>1</v>
      </c>
      <c r="D62">
        <v>0</v>
      </c>
      <c r="E62">
        <v>0</v>
      </c>
      <c r="F62">
        <v>1</v>
      </c>
      <c r="G62">
        <v>0</v>
      </c>
      <c r="H62">
        <v>0</v>
      </c>
      <c r="I62" t="s">
        <v>364</v>
      </c>
      <c r="J62" t="s">
        <v>365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BBE75-BD20-4CAF-A709-FEC78DE3AC47}">
  <dimension ref="A1:J61"/>
  <sheetViews>
    <sheetView workbookViewId="0">
      <selection sqref="A1:I61"/>
    </sheetView>
  </sheetViews>
  <sheetFormatPr baseColWidth="10" defaultRowHeight="15" x14ac:dyDescent="0.25"/>
  <cols>
    <col min="1" max="1" width="24.5703125" bestFit="1" customWidth="1"/>
    <col min="2" max="2" width="32.28515625" bestFit="1" customWidth="1"/>
    <col min="3" max="3" width="32.28515625" customWidth="1"/>
    <col min="4" max="4" width="19.140625" bestFit="1" customWidth="1"/>
    <col min="5" max="5" width="20.140625" bestFit="1" customWidth="1"/>
    <col min="6" max="6" width="11" bestFit="1" customWidth="1"/>
    <col min="8" max="8" width="17.85546875" bestFit="1" customWidth="1"/>
    <col min="9" max="9" width="13.5703125" bestFit="1" customWidth="1"/>
    <col min="10" max="10" width="24.85546875" bestFit="1" customWidth="1"/>
  </cols>
  <sheetData>
    <row r="1" spans="1:10" x14ac:dyDescent="0.25">
      <c r="A1" t="s">
        <v>5</v>
      </c>
      <c r="B1" t="s">
        <v>6</v>
      </c>
      <c r="C1" t="s">
        <v>1550</v>
      </c>
      <c r="D1" t="s">
        <v>116</v>
      </c>
      <c r="E1" t="s">
        <v>117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</row>
    <row r="2" spans="1:10" x14ac:dyDescent="0.25">
      <c r="A2" t="s">
        <v>7</v>
      </c>
      <c r="B2" t="s">
        <v>1</v>
      </c>
      <c r="C2">
        <f>oe_adultes_202301[[#This Row],[Femmes]]+oe_adultes_202301[[#This Row],[Hommes]]</f>
        <v>3642</v>
      </c>
      <c r="D2">
        <v>442</v>
      </c>
      <c r="E2">
        <v>544</v>
      </c>
      <c r="F2">
        <v>1327</v>
      </c>
      <c r="G2">
        <v>2315</v>
      </c>
      <c r="H2">
        <v>1533</v>
      </c>
      <c r="I2" t="s">
        <v>120</v>
      </c>
      <c r="J2" t="s">
        <v>121</v>
      </c>
    </row>
    <row r="3" spans="1:10" x14ac:dyDescent="0.25">
      <c r="A3" t="s">
        <v>7</v>
      </c>
      <c r="B3" t="s">
        <v>2</v>
      </c>
      <c r="C3">
        <f>oe_adultes_202301[[#This Row],[Femmes]]+oe_adultes_202301[[#This Row],[Hommes]]</f>
        <v>190</v>
      </c>
      <c r="D3">
        <v>38</v>
      </c>
      <c r="E3">
        <v>41</v>
      </c>
      <c r="F3">
        <v>97</v>
      </c>
      <c r="G3">
        <v>93</v>
      </c>
      <c r="H3">
        <v>49</v>
      </c>
      <c r="I3" t="s">
        <v>122</v>
      </c>
      <c r="J3" t="s">
        <v>123</v>
      </c>
    </row>
    <row r="4" spans="1:10" x14ac:dyDescent="0.25">
      <c r="A4" t="s">
        <v>7</v>
      </c>
      <c r="B4" t="s">
        <v>3</v>
      </c>
      <c r="C4">
        <f>oe_adultes_202301[[#This Row],[Femmes]]+oe_adultes_202301[[#This Row],[Hommes]]</f>
        <v>491</v>
      </c>
      <c r="D4">
        <v>138</v>
      </c>
      <c r="E4">
        <v>89</v>
      </c>
      <c r="F4">
        <v>409</v>
      </c>
      <c r="G4">
        <v>82</v>
      </c>
      <c r="H4">
        <v>73</v>
      </c>
      <c r="I4" t="s">
        <v>124</v>
      </c>
      <c r="J4" t="s">
        <v>125</v>
      </c>
    </row>
    <row r="5" spans="1:10" x14ac:dyDescent="0.25">
      <c r="A5" t="s">
        <v>7</v>
      </c>
      <c r="B5" t="s">
        <v>4</v>
      </c>
      <c r="C5">
        <f>oe_adultes_202301[[#This Row],[Femmes]]+oe_adultes_202301[[#This Row],[Hommes]]</f>
        <v>708</v>
      </c>
      <c r="D5">
        <v>416</v>
      </c>
      <c r="E5">
        <v>132</v>
      </c>
      <c r="F5">
        <v>354</v>
      </c>
      <c r="G5">
        <v>354</v>
      </c>
      <c r="H5">
        <v>49</v>
      </c>
      <c r="I5" t="s">
        <v>126</v>
      </c>
      <c r="J5" t="s">
        <v>127</v>
      </c>
    </row>
    <row r="6" spans="1:10" x14ac:dyDescent="0.25">
      <c r="A6" t="s">
        <v>7</v>
      </c>
      <c r="B6" t="s">
        <v>118</v>
      </c>
      <c r="C6">
        <f>oe_adultes_202301[[#This Row],[Femmes]]+oe_adultes_202301[[#This Row],[Hommes]]</f>
        <v>12</v>
      </c>
      <c r="D6">
        <v>6</v>
      </c>
      <c r="E6">
        <v>1</v>
      </c>
      <c r="F6">
        <v>6</v>
      </c>
      <c r="G6">
        <v>6</v>
      </c>
      <c r="H6">
        <v>2</v>
      </c>
      <c r="I6" t="s">
        <v>128</v>
      </c>
      <c r="J6" t="s">
        <v>129</v>
      </c>
    </row>
    <row r="7" spans="1:10" x14ac:dyDescent="0.25">
      <c r="A7" t="s">
        <v>53</v>
      </c>
      <c r="B7" t="s">
        <v>49</v>
      </c>
      <c r="C7">
        <f>oe_adultes_202301[[#This Row],[Femmes]]+oe_adultes_202301[[#This Row],[Hommes]]</f>
        <v>2850</v>
      </c>
      <c r="D7">
        <v>473</v>
      </c>
      <c r="E7">
        <v>450</v>
      </c>
      <c r="F7">
        <v>0</v>
      </c>
      <c r="G7">
        <v>2850</v>
      </c>
      <c r="H7">
        <v>921</v>
      </c>
      <c r="I7" t="s">
        <v>130</v>
      </c>
      <c r="J7" t="s">
        <v>131</v>
      </c>
    </row>
    <row r="8" spans="1:10" x14ac:dyDescent="0.25">
      <c r="A8" t="s">
        <v>53</v>
      </c>
      <c r="B8" t="s">
        <v>48</v>
      </c>
      <c r="C8">
        <f>oe_adultes_202301[[#This Row],[Femmes]]+oe_adultes_202301[[#This Row],[Hommes]]</f>
        <v>2193</v>
      </c>
      <c r="D8">
        <v>567</v>
      </c>
      <c r="E8">
        <v>357</v>
      </c>
      <c r="F8">
        <v>2193</v>
      </c>
      <c r="G8">
        <v>0</v>
      </c>
      <c r="H8">
        <v>785</v>
      </c>
      <c r="I8" t="s">
        <v>132</v>
      </c>
      <c r="J8" t="s">
        <v>133</v>
      </c>
    </row>
    <row r="9" spans="1:10" x14ac:dyDescent="0.25">
      <c r="A9" t="s">
        <v>54</v>
      </c>
      <c r="B9" t="s">
        <v>55</v>
      </c>
      <c r="C9">
        <f>oe_adultes_202301[[#This Row],[Femmes]]+oe_adultes_202301[[#This Row],[Hommes]]</f>
        <v>718</v>
      </c>
      <c r="D9">
        <v>87</v>
      </c>
      <c r="E9">
        <v>55</v>
      </c>
      <c r="F9">
        <v>340</v>
      </c>
      <c r="G9">
        <v>378</v>
      </c>
      <c r="H9">
        <v>718</v>
      </c>
      <c r="I9" t="s">
        <v>134</v>
      </c>
      <c r="J9" t="s">
        <v>135</v>
      </c>
    </row>
    <row r="10" spans="1:10" x14ac:dyDescent="0.25">
      <c r="A10" t="s">
        <v>54</v>
      </c>
      <c r="B10" t="s">
        <v>56</v>
      </c>
      <c r="C10">
        <f>oe_adultes_202301[[#This Row],[Femmes]]+oe_adultes_202301[[#This Row],[Hommes]]</f>
        <v>988</v>
      </c>
      <c r="D10">
        <v>159</v>
      </c>
      <c r="E10">
        <v>82</v>
      </c>
      <c r="F10">
        <v>445</v>
      </c>
      <c r="G10">
        <v>543</v>
      </c>
      <c r="H10">
        <v>988</v>
      </c>
      <c r="I10" t="s">
        <v>136</v>
      </c>
      <c r="J10" t="s">
        <v>137</v>
      </c>
    </row>
    <row r="11" spans="1:10" x14ac:dyDescent="0.25">
      <c r="A11" t="s">
        <v>54</v>
      </c>
      <c r="B11" t="s">
        <v>57</v>
      </c>
      <c r="C11">
        <f>oe_adultes_202301[[#This Row],[Femmes]]+oe_adultes_202301[[#This Row],[Hommes]]</f>
        <v>802</v>
      </c>
      <c r="D11">
        <v>100</v>
      </c>
      <c r="E11">
        <v>109</v>
      </c>
      <c r="F11">
        <v>322</v>
      </c>
      <c r="G11">
        <v>480</v>
      </c>
      <c r="H11">
        <v>0</v>
      </c>
      <c r="I11" t="s">
        <v>138</v>
      </c>
      <c r="J11" t="s">
        <v>139</v>
      </c>
    </row>
    <row r="12" spans="1:10" x14ac:dyDescent="0.25">
      <c r="A12" t="s">
        <v>54</v>
      </c>
      <c r="B12" t="s">
        <v>58</v>
      </c>
      <c r="C12">
        <f>oe_adultes_202301[[#This Row],[Femmes]]+oe_adultes_202301[[#This Row],[Hommes]]</f>
        <v>705</v>
      </c>
      <c r="D12">
        <v>147</v>
      </c>
      <c r="E12">
        <v>113</v>
      </c>
      <c r="F12">
        <v>313</v>
      </c>
      <c r="G12">
        <v>392</v>
      </c>
      <c r="H12">
        <v>0</v>
      </c>
      <c r="I12" t="s">
        <v>140</v>
      </c>
      <c r="J12" t="s">
        <v>141</v>
      </c>
    </row>
    <row r="13" spans="1:10" x14ac:dyDescent="0.25">
      <c r="A13" t="s">
        <v>54</v>
      </c>
      <c r="B13" t="s">
        <v>59</v>
      </c>
      <c r="C13">
        <f>oe_adultes_202301[[#This Row],[Femmes]]+oe_adultes_202301[[#This Row],[Hommes]]</f>
        <v>569</v>
      </c>
      <c r="D13">
        <v>159</v>
      </c>
      <c r="E13">
        <v>123</v>
      </c>
      <c r="F13">
        <v>260</v>
      </c>
      <c r="G13">
        <v>309</v>
      </c>
      <c r="H13">
        <v>0</v>
      </c>
      <c r="I13" t="s">
        <v>142</v>
      </c>
      <c r="J13" t="s">
        <v>143</v>
      </c>
    </row>
    <row r="14" spans="1:10" x14ac:dyDescent="0.25">
      <c r="A14" t="s">
        <v>54</v>
      </c>
      <c r="B14" t="s">
        <v>60</v>
      </c>
      <c r="C14">
        <f>oe_adultes_202301[[#This Row],[Femmes]]+oe_adultes_202301[[#This Row],[Hommes]]</f>
        <v>443</v>
      </c>
      <c r="D14">
        <v>166</v>
      </c>
      <c r="E14">
        <v>95</v>
      </c>
      <c r="F14">
        <v>201</v>
      </c>
      <c r="G14">
        <v>242</v>
      </c>
      <c r="H14">
        <v>0</v>
      </c>
      <c r="I14" t="s">
        <v>144</v>
      </c>
      <c r="J14" t="s">
        <v>145</v>
      </c>
    </row>
    <row r="15" spans="1:10" x14ac:dyDescent="0.25">
      <c r="A15" t="s">
        <v>54</v>
      </c>
      <c r="B15" t="s">
        <v>61</v>
      </c>
      <c r="C15">
        <f>oe_adultes_202301[[#This Row],[Femmes]]+oe_adultes_202301[[#This Row],[Hommes]]</f>
        <v>319</v>
      </c>
      <c r="D15">
        <v>103</v>
      </c>
      <c r="E15">
        <v>73</v>
      </c>
      <c r="F15">
        <v>132</v>
      </c>
      <c r="G15">
        <v>187</v>
      </c>
      <c r="H15">
        <v>0</v>
      </c>
      <c r="I15" t="s">
        <v>146</v>
      </c>
      <c r="J15" t="s">
        <v>147</v>
      </c>
    </row>
    <row r="16" spans="1:10" x14ac:dyDescent="0.25">
      <c r="A16" t="s">
        <v>54</v>
      </c>
      <c r="B16" t="s">
        <v>62</v>
      </c>
      <c r="C16">
        <f>oe_adultes_202301[[#This Row],[Femmes]]+oe_adultes_202301[[#This Row],[Hommes]]</f>
        <v>241</v>
      </c>
      <c r="D16">
        <v>64</v>
      </c>
      <c r="E16">
        <v>67</v>
      </c>
      <c r="F16">
        <v>99</v>
      </c>
      <c r="G16">
        <v>142</v>
      </c>
      <c r="H16">
        <v>0</v>
      </c>
      <c r="I16" t="s">
        <v>148</v>
      </c>
      <c r="J16" t="s">
        <v>149</v>
      </c>
    </row>
    <row r="17" spans="1:10" x14ac:dyDescent="0.25">
      <c r="A17" t="s">
        <v>54</v>
      </c>
      <c r="B17" t="s">
        <v>63</v>
      </c>
      <c r="C17">
        <f>oe_adultes_202301[[#This Row],[Femmes]]+oe_adultes_202301[[#This Row],[Hommes]]</f>
        <v>258</v>
      </c>
      <c r="D17">
        <v>55</v>
      </c>
      <c r="E17">
        <v>90</v>
      </c>
      <c r="F17">
        <v>81</v>
      </c>
      <c r="G17">
        <v>177</v>
      </c>
      <c r="H17">
        <v>0</v>
      </c>
      <c r="I17" t="s">
        <v>150</v>
      </c>
      <c r="J17" t="s">
        <v>151</v>
      </c>
    </row>
    <row r="18" spans="1:10" x14ac:dyDescent="0.25">
      <c r="A18" t="s">
        <v>54</v>
      </c>
      <c r="B18" t="s">
        <v>64</v>
      </c>
      <c r="C18">
        <f>oe_adultes_202301[[#This Row],[Femmes]]+oe_adultes_202301[[#This Row],[Hommes]]</f>
        <v>3334</v>
      </c>
      <c r="D18">
        <v>518</v>
      </c>
      <c r="E18">
        <v>382</v>
      </c>
      <c r="F18">
        <v>1476</v>
      </c>
      <c r="G18">
        <v>1858</v>
      </c>
      <c r="H18">
        <v>1706</v>
      </c>
      <c r="I18" t="s">
        <v>152</v>
      </c>
      <c r="J18" t="s">
        <v>153</v>
      </c>
    </row>
    <row r="19" spans="1:10" x14ac:dyDescent="0.25">
      <c r="A19" t="s">
        <v>54</v>
      </c>
      <c r="B19" t="s">
        <v>65</v>
      </c>
      <c r="C19">
        <f>oe_adultes_202301[[#This Row],[Femmes]]+oe_adultes_202301[[#This Row],[Hommes]]</f>
        <v>1709</v>
      </c>
      <c r="D19">
        <v>522</v>
      </c>
      <c r="E19">
        <v>425</v>
      </c>
      <c r="F19">
        <v>717</v>
      </c>
      <c r="G19">
        <v>992</v>
      </c>
      <c r="H19">
        <v>0</v>
      </c>
      <c r="I19" t="s">
        <v>154</v>
      </c>
      <c r="J19" t="s">
        <v>155</v>
      </c>
    </row>
    <row r="20" spans="1:10" x14ac:dyDescent="0.25">
      <c r="A20" t="s">
        <v>66</v>
      </c>
      <c r="B20" t="s">
        <v>67</v>
      </c>
      <c r="C20">
        <f>oe_adultes_202301[[#This Row],[Femmes]]+oe_adultes_202301[[#This Row],[Hommes]]</f>
        <v>366</v>
      </c>
      <c r="D20">
        <v>165</v>
      </c>
      <c r="E20">
        <v>41</v>
      </c>
      <c r="F20">
        <v>166</v>
      </c>
      <c r="G20">
        <v>200</v>
      </c>
      <c r="H20">
        <v>158</v>
      </c>
      <c r="I20" t="s">
        <v>156</v>
      </c>
      <c r="J20" t="s">
        <v>157</v>
      </c>
    </row>
    <row r="21" spans="1:10" x14ac:dyDescent="0.25">
      <c r="A21" t="s">
        <v>66</v>
      </c>
      <c r="B21" t="s">
        <v>68</v>
      </c>
      <c r="C21">
        <f>oe_adultes_202301[[#This Row],[Femmes]]+oe_adultes_202301[[#This Row],[Hommes]]</f>
        <v>1561</v>
      </c>
      <c r="D21">
        <v>112</v>
      </c>
      <c r="E21">
        <v>146</v>
      </c>
      <c r="F21">
        <v>606</v>
      </c>
      <c r="G21">
        <v>955</v>
      </c>
      <c r="H21">
        <v>795</v>
      </c>
      <c r="I21" t="s">
        <v>158</v>
      </c>
      <c r="J21" t="s">
        <v>159</v>
      </c>
    </row>
    <row r="22" spans="1:10" x14ac:dyDescent="0.25">
      <c r="A22" t="s">
        <v>66</v>
      </c>
      <c r="B22" t="s">
        <v>69</v>
      </c>
      <c r="C22">
        <f>oe_adultes_202301[[#This Row],[Femmes]]+oe_adultes_202301[[#This Row],[Hommes]]</f>
        <v>996</v>
      </c>
      <c r="D22">
        <v>109</v>
      </c>
      <c r="E22">
        <v>163</v>
      </c>
      <c r="F22">
        <v>401</v>
      </c>
      <c r="G22">
        <v>595</v>
      </c>
      <c r="H22">
        <v>236</v>
      </c>
      <c r="I22" t="s">
        <v>160</v>
      </c>
      <c r="J22" t="s">
        <v>161</v>
      </c>
    </row>
    <row r="23" spans="1:10" x14ac:dyDescent="0.25">
      <c r="A23" t="s">
        <v>66</v>
      </c>
      <c r="B23" t="s">
        <v>70</v>
      </c>
      <c r="C23">
        <f>oe_adultes_202301[[#This Row],[Femmes]]+oe_adultes_202301[[#This Row],[Hommes]]</f>
        <v>439</v>
      </c>
      <c r="D23">
        <v>43</v>
      </c>
      <c r="E23">
        <v>104</v>
      </c>
      <c r="F23">
        <v>203</v>
      </c>
      <c r="G23">
        <v>236</v>
      </c>
      <c r="H23">
        <v>51</v>
      </c>
      <c r="I23" t="s">
        <v>162</v>
      </c>
      <c r="J23" t="s">
        <v>163</v>
      </c>
    </row>
    <row r="24" spans="1:10" x14ac:dyDescent="0.25">
      <c r="A24" t="s">
        <v>66</v>
      </c>
      <c r="B24" t="s">
        <v>71</v>
      </c>
      <c r="C24">
        <f>oe_adultes_202301[[#This Row],[Femmes]]+oe_adultes_202301[[#This Row],[Hommes]]</f>
        <v>469</v>
      </c>
      <c r="D24">
        <v>139</v>
      </c>
      <c r="E24">
        <v>167</v>
      </c>
      <c r="F24">
        <v>230</v>
      </c>
      <c r="G24">
        <v>239</v>
      </c>
      <c r="H24">
        <v>15</v>
      </c>
      <c r="I24" t="s">
        <v>164</v>
      </c>
      <c r="J24" t="s">
        <v>165</v>
      </c>
    </row>
    <row r="25" spans="1:10" x14ac:dyDescent="0.25">
      <c r="A25" t="s">
        <v>66</v>
      </c>
      <c r="B25" t="s">
        <v>72</v>
      </c>
      <c r="C25">
        <f>oe_adultes_202301[[#This Row],[Femmes]]+oe_adultes_202301[[#This Row],[Hommes]]</f>
        <v>1212</v>
      </c>
      <c r="D25">
        <v>472</v>
      </c>
      <c r="E25">
        <v>186</v>
      </c>
      <c r="F25">
        <v>587</v>
      </c>
      <c r="G25">
        <v>625</v>
      </c>
      <c r="H25">
        <v>451</v>
      </c>
      <c r="I25" t="s">
        <v>166</v>
      </c>
      <c r="J25" t="s">
        <v>167</v>
      </c>
    </row>
    <row r="26" spans="1:10" x14ac:dyDescent="0.25">
      <c r="A26" t="s">
        <v>73</v>
      </c>
      <c r="B26" t="s">
        <v>74</v>
      </c>
      <c r="C26">
        <f>oe_adultes_202301[[#This Row],[Femmes]]+oe_adultes_202301[[#This Row],[Hommes]]</f>
        <v>2097</v>
      </c>
      <c r="D26">
        <v>327</v>
      </c>
      <c r="E26">
        <v>228</v>
      </c>
      <c r="F26">
        <v>828</v>
      </c>
      <c r="G26">
        <v>1269</v>
      </c>
      <c r="H26">
        <v>981</v>
      </c>
      <c r="I26" t="s">
        <v>168</v>
      </c>
      <c r="J26" t="s">
        <v>169</v>
      </c>
    </row>
    <row r="27" spans="1:10" x14ac:dyDescent="0.25">
      <c r="A27" t="s">
        <v>73</v>
      </c>
      <c r="B27" t="s">
        <v>75</v>
      </c>
      <c r="C27">
        <f>oe_adultes_202301[[#This Row],[Femmes]]+oe_adultes_202301[[#This Row],[Hommes]]</f>
        <v>802</v>
      </c>
      <c r="D27">
        <v>62</v>
      </c>
      <c r="E27">
        <v>117</v>
      </c>
      <c r="F27">
        <v>348</v>
      </c>
      <c r="G27">
        <v>454</v>
      </c>
      <c r="H27">
        <v>222</v>
      </c>
      <c r="I27" t="s">
        <v>170</v>
      </c>
      <c r="J27" t="s">
        <v>171</v>
      </c>
    </row>
    <row r="28" spans="1:10" x14ac:dyDescent="0.25">
      <c r="A28" t="s">
        <v>73</v>
      </c>
      <c r="B28" t="s">
        <v>76</v>
      </c>
      <c r="C28">
        <f>oe_adultes_202301[[#This Row],[Femmes]]+oe_adultes_202301[[#This Row],[Hommes]]</f>
        <v>147</v>
      </c>
      <c r="D28">
        <v>3</v>
      </c>
      <c r="E28">
        <v>25</v>
      </c>
      <c r="F28">
        <v>56</v>
      </c>
      <c r="G28">
        <v>91</v>
      </c>
      <c r="H28">
        <v>18</v>
      </c>
      <c r="I28" t="s">
        <v>172</v>
      </c>
      <c r="J28" t="s">
        <v>173</v>
      </c>
    </row>
    <row r="29" spans="1:10" x14ac:dyDescent="0.25">
      <c r="A29" t="s">
        <v>73</v>
      </c>
      <c r="B29" t="s">
        <v>77</v>
      </c>
      <c r="C29">
        <f>oe_adultes_202301[[#This Row],[Femmes]]+oe_adultes_202301[[#This Row],[Hommes]]</f>
        <v>5</v>
      </c>
      <c r="D29">
        <v>0</v>
      </c>
      <c r="E29">
        <v>0</v>
      </c>
      <c r="F29">
        <v>0</v>
      </c>
      <c r="G29">
        <v>5</v>
      </c>
      <c r="H29">
        <v>1</v>
      </c>
      <c r="I29" t="s">
        <v>174</v>
      </c>
      <c r="J29" t="s">
        <v>175</v>
      </c>
    </row>
    <row r="30" spans="1:10" x14ac:dyDescent="0.25">
      <c r="A30" t="s">
        <v>73</v>
      </c>
      <c r="B30" t="s">
        <v>78</v>
      </c>
      <c r="C30">
        <f>oe_adultes_202301[[#This Row],[Femmes]]+oe_adultes_202301[[#This Row],[Hommes]]</f>
        <v>96</v>
      </c>
      <c r="D30">
        <v>7</v>
      </c>
      <c r="E30">
        <v>24</v>
      </c>
      <c r="F30">
        <v>40</v>
      </c>
      <c r="G30">
        <v>56</v>
      </c>
      <c r="H30">
        <v>3</v>
      </c>
      <c r="I30" t="s">
        <v>176</v>
      </c>
      <c r="J30" t="s">
        <v>177</v>
      </c>
    </row>
    <row r="31" spans="1:10" x14ac:dyDescent="0.25">
      <c r="A31" t="s">
        <v>73</v>
      </c>
      <c r="B31" t="s">
        <v>79</v>
      </c>
      <c r="C31">
        <f>oe_adultes_202301[[#This Row],[Femmes]]+oe_adultes_202301[[#This Row],[Hommes]]</f>
        <v>66</v>
      </c>
      <c r="D31">
        <v>6</v>
      </c>
      <c r="E31">
        <v>13</v>
      </c>
      <c r="F31">
        <v>36</v>
      </c>
      <c r="G31">
        <v>30</v>
      </c>
      <c r="H31">
        <v>7</v>
      </c>
      <c r="I31" t="s">
        <v>178</v>
      </c>
      <c r="J31" t="s">
        <v>179</v>
      </c>
    </row>
    <row r="32" spans="1:10" x14ac:dyDescent="0.25">
      <c r="A32" t="s">
        <v>73</v>
      </c>
      <c r="B32" t="s">
        <v>80</v>
      </c>
      <c r="C32">
        <f>oe_adultes_202301[[#This Row],[Femmes]]+oe_adultes_202301[[#This Row],[Hommes]]</f>
        <v>84</v>
      </c>
      <c r="D32">
        <v>5</v>
      </c>
      <c r="E32">
        <v>19</v>
      </c>
      <c r="F32">
        <v>35</v>
      </c>
      <c r="G32">
        <v>49</v>
      </c>
      <c r="H32">
        <v>2</v>
      </c>
      <c r="I32" t="s">
        <v>180</v>
      </c>
      <c r="J32" t="s">
        <v>181</v>
      </c>
    </row>
    <row r="33" spans="1:10" x14ac:dyDescent="0.25">
      <c r="A33" t="s">
        <v>73</v>
      </c>
      <c r="B33" t="s">
        <v>81</v>
      </c>
      <c r="C33">
        <f>oe_adultes_202301[[#This Row],[Femmes]]+oe_adultes_202301[[#This Row],[Hommes]]</f>
        <v>28</v>
      </c>
      <c r="D33">
        <v>4</v>
      </c>
      <c r="E33">
        <v>5</v>
      </c>
      <c r="F33">
        <v>14</v>
      </c>
      <c r="G33">
        <v>14</v>
      </c>
      <c r="H33">
        <v>0</v>
      </c>
      <c r="I33" t="s">
        <v>182</v>
      </c>
      <c r="J33" t="s">
        <v>183</v>
      </c>
    </row>
    <row r="34" spans="1:10" x14ac:dyDescent="0.25">
      <c r="A34" t="s">
        <v>73</v>
      </c>
      <c r="B34" t="s">
        <v>82</v>
      </c>
      <c r="C34">
        <f>oe_adultes_202301[[#This Row],[Femmes]]+oe_adultes_202301[[#This Row],[Hommes]]</f>
        <v>194</v>
      </c>
      <c r="D34">
        <v>45</v>
      </c>
      <c r="E34">
        <v>72</v>
      </c>
      <c r="F34">
        <v>99</v>
      </c>
      <c r="G34">
        <v>95</v>
      </c>
      <c r="H34">
        <v>6</v>
      </c>
      <c r="I34" t="s">
        <v>184</v>
      </c>
      <c r="J34" t="s">
        <v>185</v>
      </c>
    </row>
    <row r="35" spans="1:10" x14ac:dyDescent="0.25">
      <c r="A35" t="s">
        <v>73</v>
      </c>
      <c r="B35" t="s">
        <v>83</v>
      </c>
      <c r="C35">
        <f>oe_adultes_202301[[#This Row],[Femmes]]+oe_adultes_202301[[#This Row],[Hommes]]</f>
        <v>55</v>
      </c>
      <c r="D35">
        <v>18</v>
      </c>
      <c r="E35">
        <v>28</v>
      </c>
      <c r="F35">
        <v>28</v>
      </c>
      <c r="G35">
        <v>27</v>
      </c>
      <c r="H35">
        <v>1</v>
      </c>
      <c r="I35" t="s">
        <v>186</v>
      </c>
      <c r="J35" t="s">
        <v>187</v>
      </c>
    </row>
    <row r="36" spans="1:10" x14ac:dyDescent="0.25">
      <c r="A36" t="s">
        <v>73</v>
      </c>
      <c r="B36" t="s">
        <v>84</v>
      </c>
      <c r="C36">
        <f>oe_adultes_202301[[#This Row],[Femmes]]+oe_adultes_202301[[#This Row],[Hommes]]</f>
        <v>1469</v>
      </c>
      <c r="D36">
        <v>563</v>
      </c>
      <c r="E36">
        <v>276</v>
      </c>
      <c r="F36">
        <v>709</v>
      </c>
      <c r="G36">
        <v>760</v>
      </c>
      <c r="H36">
        <v>465</v>
      </c>
      <c r="I36" t="s">
        <v>188</v>
      </c>
      <c r="J36" t="s">
        <v>189</v>
      </c>
    </row>
    <row r="37" spans="1:10" x14ac:dyDescent="0.25">
      <c r="A37" t="s">
        <v>85</v>
      </c>
      <c r="B37" t="s">
        <v>86</v>
      </c>
      <c r="C37">
        <f>oe_adultes_202301[[#This Row],[Femmes]]+oe_adultes_202301[[#This Row],[Hommes]]</f>
        <v>494</v>
      </c>
      <c r="D37">
        <v>104</v>
      </c>
      <c r="E37">
        <v>66</v>
      </c>
      <c r="F37">
        <v>213</v>
      </c>
      <c r="G37">
        <v>281</v>
      </c>
      <c r="H37">
        <v>148</v>
      </c>
      <c r="I37" t="s">
        <v>190</v>
      </c>
      <c r="J37" t="s">
        <v>87</v>
      </c>
    </row>
    <row r="38" spans="1:10" x14ac:dyDescent="0.25">
      <c r="A38" t="s">
        <v>85</v>
      </c>
      <c r="B38" t="s">
        <v>191</v>
      </c>
      <c r="C38">
        <f>oe_adultes_202301[[#This Row],[Femmes]]+oe_adultes_202301[[#This Row],[Hommes]]</f>
        <v>1131</v>
      </c>
      <c r="D38">
        <v>343</v>
      </c>
      <c r="E38">
        <v>154</v>
      </c>
      <c r="F38">
        <v>493</v>
      </c>
      <c r="G38">
        <v>638</v>
      </c>
      <c r="H38">
        <v>361</v>
      </c>
      <c r="I38" t="s">
        <v>192</v>
      </c>
      <c r="J38" t="s">
        <v>193</v>
      </c>
    </row>
    <row r="39" spans="1:10" x14ac:dyDescent="0.25">
      <c r="A39" t="s">
        <v>85</v>
      </c>
      <c r="B39" t="s">
        <v>194</v>
      </c>
      <c r="C39">
        <f>oe_adultes_202301[[#This Row],[Femmes]]+oe_adultes_202301[[#This Row],[Hommes]]</f>
        <v>1238</v>
      </c>
      <c r="D39">
        <v>295</v>
      </c>
      <c r="E39">
        <v>194</v>
      </c>
      <c r="F39">
        <v>565</v>
      </c>
      <c r="G39">
        <v>673</v>
      </c>
      <c r="H39">
        <v>442</v>
      </c>
      <c r="I39" t="s">
        <v>195</v>
      </c>
      <c r="J39" t="s">
        <v>196</v>
      </c>
    </row>
    <row r="40" spans="1:10" x14ac:dyDescent="0.25">
      <c r="A40" t="s">
        <v>85</v>
      </c>
      <c r="B40" t="s">
        <v>197</v>
      </c>
      <c r="C40">
        <f>oe_adultes_202301[[#This Row],[Femmes]]+oe_adultes_202301[[#This Row],[Hommes]]</f>
        <v>783</v>
      </c>
      <c r="D40">
        <v>128</v>
      </c>
      <c r="E40">
        <v>123</v>
      </c>
      <c r="F40">
        <v>339</v>
      </c>
      <c r="G40">
        <v>444</v>
      </c>
      <c r="H40">
        <v>284</v>
      </c>
      <c r="I40" t="s">
        <v>198</v>
      </c>
      <c r="J40" t="s">
        <v>199</v>
      </c>
    </row>
    <row r="41" spans="1:10" x14ac:dyDescent="0.25">
      <c r="A41" t="s">
        <v>85</v>
      </c>
      <c r="B41" t="s">
        <v>200</v>
      </c>
      <c r="C41">
        <f>oe_adultes_202301[[#This Row],[Femmes]]+oe_adultes_202301[[#This Row],[Hommes]]</f>
        <v>622</v>
      </c>
      <c r="D41">
        <v>93</v>
      </c>
      <c r="E41">
        <v>97</v>
      </c>
      <c r="F41">
        <v>263</v>
      </c>
      <c r="G41">
        <v>359</v>
      </c>
      <c r="H41">
        <v>246</v>
      </c>
      <c r="I41" t="s">
        <v>201</v>
      </c>
      <c r="J41" t="s">
        <v>202</v>
      </c>
    </row>
    <row r="42" spans="1:10" x14ac:dyDescent="0.25">
      <c r="A42" t="s">
        <v>85</v>
      </c>
      <c r="B42" t="s">
        <v>203</v>
      </c>
      <c r="C42">
        <f>oe_adultes_202301[[#This Row],[Femmes]]+oe_adultes_202301[[#This Row],[Hommes]]</f>
        <v>775</v>
      </c>
      <c r="D42">
        <v>77</v>
      </c>
      <c r="E42">
        <v>173</v>
      </c>
      <c r="F42">
        <v>320</v>
      </c>
      <c r="G42">
        <v>455</v>
      </c>
      <c r="H42">
        <v>225</v>
      </c>
      <c r="I42" t="s">
        <v>204</v>
      </c>
      <c r="J42" t="s">
        <v>205</v>
      </c>
    </row>
    <row r="43" spans="1:10" x14ac:dyDescent="0.25">
      <c r="A43" t="s">
        <v>206</v>
      </c>
      <c r="B43" t="s">
        <v>207</v>
      </c>
      <c r="C43">
        <f>oe_adultes_202301[[#This Row],[Femmes]]+oe_adultes_202301[[#This Row],[Hommes]]</f>
        <v>4791</v>
      </c>
      <c r="D43">
        <v>979</v>
      </c>
      <c r="E43">
        <v>722</v>
      </c>
      <c r="F43">
        <v>2061</v>
      </c>
      <c r="G43">
        <v>2730</v>
      </c>
      <c r="H43">
        <v>1667</v>
      </c>
      <c r="I43" t="s">
        <v>208</v>
      </c>
      <c r="J43" t="s">
        <v>209</v>
      </c>
    </row>
    <row r="44" spans="1:10" x14ac:dyDescent="0.25">
      <c r="A44" t="s">
        <v>206</v>
      </c>
      <c r="B44" t="s">
        <v>210</v>
      </c>
      <c r="C44">
        <f>oe_adultes_202301[[#This Row],[Femmes]]+oe_adultes_202301[[#This Row],[Hommes]]</f>
        <v>252</v>
      </c>
      <c r="D44">
        <v>61</v>
      </c>
      <c r="E44">
        <v>85</v>
      </c>
      <c r="F44">
        <v>132</v>
      </c>
      <c r="G44">
        <v>120</v>
      </c>
      <c r="H44">
        <v>39</v>
      </c>
      <c r="I44" t="s">
        <v>211</v>
      </c>
      <c r="J44" t="s">
        <v>212</v>
      </c>
    </row>
    <row r="45" spans="1:10" x14ac:dyDescent="0.25">
      <c r="A45" t="s">
        <v>8</v>
      </c>
      <c r="B45" t="s">
        <v>9</v>
      </c>
      <c r="C45">
        <f>oe_adultes_202301[[#This Row],[Femmes]]+oe_adultes_202301[[#This Row],[Hommes]]</f>
        <v>69</v>
      </c>
      <c r="D45">
        <v>6</v>
      </c>
      <c r="E45">
        <v>1</v>
      </c>
      <c r="F45">
        <v>24</v>
      </c>
      <c r="G45">
        <v>45</v>
      </c>
      <c r="H45">
        <v>33</v>
      </c>
      <c r="I45" t="s">
        <v>213</v>
      </c>
      <c r="J45" t="s">
        <v>214</v>
      </c>
    </row>
    <row r="46" spans="1:10" x14ac:dyDescent="0.25">
      <c r="A46" t="s">
        <v>8</v>
      </c>
      <c r="B46" t="s">
        <v>10</v>
      </c>
      <c r="C46">
        <f>oe_adultes_202301[[#This Row],[Femmes]]+oe_adultes_202301[[#This Row],[Hommes]]</f>
        <v>117</v>
      </c>
      <c r="D46">
        <v>0</v>
      </c>
      <c r="E46">
        <v>3</v>
      </c>
      <c r="F46">
        <v>54</v>
      </c>
      <c r="G46">
        <v>63</v>
      </c>
      <c r="H46">
        <v>66</v>
      </c>
      <c r="I46" t="s">
        <v>215</v>
      </c>
      <c r="J46" t="s">
        <v>216</v>
      </c>
    </row>
    <row r="47" spans="1:10" x14ac:dyDescent="0.25">
      <c r="A47" t="s">
        <v>8</v>
      </c>
      <c r="B47" t="s">
        <v>11</v>
      </c>
      <c r="C47">
        <f>oe_adultes_202301[[#This Row],[Femmes]]+oe_adultes_202301[[#This Row],[Hommes]]</f>
        <v>485</v>
      </c>
      <c r="D47">
        <v>164</v>
      </c>
      <c r="E47">
        <v>37</v>
      </c>
      <c r="F47">
        <v>205</v>
      </c>
      <c r="G47">
        <v>280</v>
      </c>
      <c r="H47">
        <v>146</v>
      </c>
      <c r="I47" t="s">
        <v>217</v>
      </c>
      <c r="J47" t="s">
        <v>218</v>
      </c>
    </row>
    <row r="48" spans="1:10" x14ac:dyDescent="0.25">
      <c r="A48" t="s">
        <v>8</v>
      </c>
      <c r="B48" t="s">
        <v>12</v>
      </c>
      <c r="C48">
        <f>oe_adultes_202301[[#This Row],[Femmes]]+oe_adultes_202301[[#This Row],[Hommes]]</f>
        <v>195</v>
      </c>
      <c r="D48">
        <v>39</v>
      </c>
      <c r="E48">
        <v>7</v>
      </c>
      <c r="F48">
        <v>99</v>
      </c>
      <c r="G48">
        <v>96</v>
      </c>
      <c r="H48">
        <v>108</v>
      </c>
      <c r="I48" t="s">
        <v>219</v>
      </c>
      <c r="J48" t="s">
        <v>220</v>
      </c>
    </row>
    <row r="49" spans="1:10" x14ac:dyDescent="0.25">
      <c r="A49" t="s">
        <v>8</v>
      </c>
      <c r="B49" t="s">
        <v>13</v>
      </c>
      <c r="C49">
        <f>oe_adultes_202301[[#This Row],[Femmes]]+oe_adultes_202301[[#This Row],[Hommes]]</f>
        <v>297</v>
      </c>
      <c r="D49">
        <v>89</v>
      </c>
      <c r="E49">
        <v>22</v>
      </c>
      <c r="F49">
        <v>121</v>
      </c>
      <c r="G49">
        <v>176</v>
      </c>
      <c r="H49">
        <v>130</v>
      </c>
      <c r="I49" t="s">
        <v>221</v>
      </c>
      <c r="J49" t="s">
        <v>222</v>
      </c>
    </row>
    <row r="50" spans="1:10" x14ac:dyDescent="0.25">
      <c r="A50" t="s">
        <v>8</v>
      </c>
      <c r="B50" t="s">
        <v>14</v>
      </c>
      <c r="C50">
        <f>oe_adultes_202301[[#This Row],[Femmes]]+oe_adultes_202301[[#This Row],[Hommes]]</f>
        <v>1603</v>
      </c>
      <c r="D50">
        <v>364</v>
      </c>
      <c r="E50">
        <v>522</v>
      </c>
      <c r="F50">
        <v>708</v>
      </c>
      <c r="G50">
        <v>895</v>
      </c>
      <c r="H50">
        <v>402</v>
      </c>
      <c r="I50" t="s">
        <v>223</v>
      </c>
      <c r="J50" t="s">
        <v>224</v>
      </c>
    </row>
    <row r="51" spans="1:10" x14ac:dyDescent="0.25">
      <c r="A51" t="s">
        <v>8</v>
      </c>
      <c r="B51" t="s">
        <v>15</v>
      </c>
      <c r="C51">
        <f>oe_adultes_202301[[#This Row],[Femmes]]+oe_adultes_202301[[#This Row],[Hommes]]</f>
        <v>432</v>
      </c>
      <c r="D51">
        <v>80</v>
      </c>
      <c r="E51">
        <v>54</v>
      </c>
      <c r="F51">
        <v>171</v>
      </c>
      <c r="G51">
        <v>261</v>
      </c>
      <c r="H51">
        <v>125</v>
      </c>
      <c r="I51" t="s">
        <v>225</v>
      </c>
      <c r="J51" t="s">
        <v>226</v>
      </c>
    </row>
    <row r="52" spans="1:10" x14ac:dyDescent="0.25">
      <c r="A52" t="s">
        <v>8</v>
      </c>
      <c r="B52" t="s">
        <v>16</v>
      </c>
      <c r="C52">
        <f>oe_adultes_202301[[#This Row],[Femmes]]+oe_adultes_202301[[#This Row],[Hommes]]</f>
        <v>55</v>
      </c>
      <c r="D52">
        <v>0</v>
      </c>
      <c r="E52">
        <v>1</v>
      </c>
      <c r="F52">
        <v>23</v>
      </c>
      <c r="G52">
        <v>32</v>
      </c>
      <c r="H52">
        <v>30</v>
      </c>
      <c r="I52" t="s">
        <v>227</v>
      </c>
      <c r="J52" t="s">
        <v>228</v>
      </c>
    </row>
    <row r="53" spans="1:10" x14ac:dyDescent="0.25">
      <c r="A53" t="s">
        <v>8</v>
      </c>
      <c r="B53" t="s">
        <v>17</v>
      </c>
      <c r="C53">
        <f>oe_adultes_202301[[#This Row],[Femmes]]+oe_adultes_202301[[#This Row],[Hommes]]</f>
        <v>35</v>
      </c>
      <c r="D53">
        <v>0</v>
      </c>
      <c r="E53">
        <v>0</v>
      </c>
      <c r="F53">
        <v>15</v>
      </c>
      <c r="G53">
        <v>20</v>
      </c>
      <c r="H53">
        <v>15</v>
      </c>
      <c r="I53" t="s">
        <v>229</v>
      </c>
      <c r="J53" t="s">
        <v>230</v>
      </c>
    </row>
    <row r="54" spans="1:10" x14ac:dyDescent="0.25">
      <c r="A54" t="s">
        <v>8</v>
      </c>
      <c r="B54" t="s">
        <v>18</v>
      </c>
      <c r="C54">
        <f>oe_adultes_202301[[#This Row],[Femmes]]+oe_adultes_202301[[#This Row],[Hommes]]</f>
        <v>11</v>
      </c>
      <c r="D54">
        <v>0</v>
      </c>
      <c r="E54">
        <v>0</v>
      </c>
      <c r="F54">
        <v>5</v>
      </c>
      <c r="G54">
        <v>6</v>
      </c>
      <c r="H54">
        <v>3</v>
      </c>
      <c r="I54" t="s">
        <v>231</v>
      </c>
      <c r="J54" t="s">
        <v>232</v>
      </c>
    </row>
    <row r="55" spans="1:10" x14ac:dyDescent="0.25">
      <c r="A55" t="s">
        <v>8</v>
      </c>
      <c r="B55" t="s">
        <v>19</v>
      </c>
      <c r="C55">
        <f>oe_adultes_202301[[#This Row],[Femmes]]+oe_adultes_202301[[#This Row],[Hommes]]</f>
        <v>58</v>
      </c>
      <c r="D55">
        <v>0</v>
      </c>
      <c r="E55">
        <v>0</v>
      </c>
      <c r="F55">
        <v>18</v>
      </c>
      <c r="G55">
        <v>40</v>
      </c>
      <c r="H55">
        <v>30</v>
      </c>
      <c r="I55" t="s">
        <v>233</v>
      </c>
      <c r="J55" t="s">
        <v>234</v>
      </c>
    </row>
    <row r="56" spans="1:10" x14ac:dyDescent="0.25">
      <c r="A56" t="s">
        <v>8</v>
      </c>
      <c r="B56" t="s">
        <v>20</v>
      </c>
      <c r="C56">
        <f>oe_adultes_202301[[#This Row],[Femmes]]+oe_adultes_202301[[#This Row],[Hommes]]</f>
        <v>134</v>
      </c>
      <c r="D56">
        <v>2</v>
      </c>
      <c r="E56">
        <v>6</v>
      </c>
      <c r="F56">
        <v>47</v>
      </c>
      <c r="G56">
        <v>87</v>
      </c>
      <c r="H56">
        <v>45</v>
      </c>
      <c r="I56" t="s">
        <v>235</v>
      </c>
      <c r="J56" t="s">
        <v>236</v>
      </c>
    </row>
    <row r="57" spans="1:10" x14ac:dyDescent="0.25">
      <c r="A57" t="s">
        <v>8</v>
      </c>
      <c r="B57" t="s">
        <v>21</v>
      </c>
      <c r="C57">
        <f>oe_adultes_202301[[#This Row],[Femmes]]+oe_adultes_202301[[#This Row],[Hommes]]</f>
        <v>231</v>
      </c>
      <c r="D57">
        <v>72</v>
      </c>
      <c r="E57">
        <v>62</v>
      </c>
      <c r="F57">
        <v>113</v>
      </c>
      <c r="G57">
        <v>118</v>
      </c>
      <c r="H57">
        <v>46</v>
      </c>
      <c r="I57" t="s">
        <v>237</v>
      </c>
      <c r="J57" t="s">
        <v>238</v>
      </c>
    </row>
    <row r="58" spans="1:10" x14ac:dyDescent="0.25">
      <c r="A58" t="s">
        <v>8</v>
      </c>
      <c r="B58" t="s">
        <v>22</v>
      </c>
      <c r="C58">
        <f>oe_adultes_202301[[#This Row],[Femmes]]+oe_adultes_202301[[#This Row],[Hommes]]</f>
        <v>268</v>
      </c>
      <c r="D58">
        <v>21</v>
      </c>
      <c r="E58">
        <v>11</v>
      </c>
      <c r="F58">
        <v>119</v>
      </c>
      <c r="G58">
        <v>149</v>
      </c>
      <c r="H58">
        <v>108</v>
      </c>
      <c r="I58" t="s">
        <v>239</v>
      </c>
      <c r="J58" t="s">
        <v>240</v>
      </c>
    </row>
    <row r="59" spans="1:10" x14ac:dyDescent="0.25">
      <c r="A59" t="s">
        <v>8</v>
      </c>
      <c r="B59" t="s">
        <v>23</v>
      </c>
      <c r="C59">
        <f>oe_adultes_202301[[#This Row],[Femmes]]+oe_adultes_202301[[#This Row],[Hommes]]</f>
        <v>262</v>
      </c>
      <c r="D59">
        <v>18</v>
      </c>
      <c r="E59">
        <v>13</v>
      </c>
      <c r="F59">
        <v>108</v>
      </c>
      <c r="G59">
        <v>154</v>
      </c>
      <c r="H59">
        <v>105</v>
      </c>
      <c r="I59" t="s">
        <v>241</v>
      </c>
      <c r="J59" t="s">
        <v>242</v>
      </c>
    </row>
    <row r="60" spans="1:10" x14ac:dyDescent="0.25">
      <c r="A60" t="s">
        <v>8</v>
      </c>
      <c r="B60" t="s">
        <v>24</v>
      </c>
      <c r="C60">
        <f>oe_adultes_202301[[#This Row],[Femmes]]+oe_adultes_202301[[#This Row],[Hommes]]</f>
        <v>580</v>
      </c>
      <c r="D60">
        <v>126</v>
      </c>
      <c r="E60">
        <v>60</v>
      </c>
      <c r="F60">
        <v>258</v>
      </c>
      <c r="G60">
        <v>322</v>
      </c>
      <c r="H60">
        <v>210</v>
      </c>
      <c r="I60" t="s">
        <v>243</v>
      </c>
      <c r="J60" t="s">
        <v>244</v>
      </c>
    </row>
    <row r="61" spans="1:10" x14ac:dyDescent="0.25">
      <c r="A61" t="s">
        <v>8</v>
      </c>
      <c r="B61" t="s">
        <v>25</v>
      </c>
      <c r="C61">
        <f>oe_adultes_202301[[#This Row],[Femmes]]+oe_adultes_202301[[#This Row],[Hommes]]</f>
        <v>211</v>
      </c>
      <c r="D61">
        <v>59</v>
      </c>
      <c r="E61">
        <v>8</v>
      </c>
      <c r="F61">
        <v>105</v>
      </c>
      <c r="G61">
        <v>106</v>
      </c>
      <c r="H61">
        <v>104</v>
      </c>
      <c r="I61" t="s">
        <v>245</v>
      </c>
      <c r="J61" t="s">
        <v>246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9D4C44-83BD-4586-8FA4-648EE9B1C4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29</vt:i4>
      </vt:variant>
    </vt:vector>
  </HeadingPairs>
  <TitlesOfParts>
    <vt:vector size="29" baseType="lpstr">
      <vt:lpstr>Accueil</vt:lpstr>
      <vt:lpstr>Situation familiale</vt:lpstr>
      <vt:lpstr>Sexe</vt:lpstr>
      <vt:lpstr>Age</vt:lpstr>
      <vt:lpstr>Scolarité</vt:lpstr>
      <vt:lpstr>Diplome</vt:lpstr>
      <vt:lpstr>Durée cumulative</vt:lpstr>
      <vt:lpstr>Statut au programme</vt:lpstr>
      <vt:lpstr>2024-08</vt:lpstr>
      <vt:lpstr>2024-07</vt:lpstr>
      <vt:lpstr>2024-06</vt:lpstr>
      <vt:lpstr>2024-05</vt:lpstr>
      <vt:lpstr>2024-04</vt:lpstr>
      <vt:lpstr>2024-03</vt:lpstr>
      <vt:lpstr>2024-02</vt:lpstr>
      <vt:lpstr>2024-01</vt:lpstr>
      <vt:lpstr>Région</vt:lpstr>
      <vt:lpstr>2023-12</vt:lpstr>
      <vt:lpstr>2023-11</vt:lpstr>
      <vt:lpstr>2023-10</vt:lpstr>
      <vt:lpstr>2023-09</vt:lpstr>
      <vt:lpstr>2023-08</vt:lpstr>
      <vt:lpstr>2023-07</vt:lpstr>
      <vt:lpstr>2023-06</vt:lpstr>
      <vt:lpstr>2023-05</vt:lpstr>
      <vt:lpstr>2023-04</vt:lpstr>
      <vt:lpstr>2023-03</vt:lpstr>
      <vt:lpstr>2023-02</vt:lpstr>
      <vt:lpstr>2023-01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Ragot</dc:creator>
  <cp:lastModifiedBy>Samuel Ragot</cp:lastModifiedBy>
  <dcterms:created xsi:type="dcterms:W3CDTF">2024-11-01T21:13:53Z</dcterms:created>
  <dcterms:modified xsi:type="dcterms:W3CDTF">2024-11-02T17:10:46Z</dcterms:modified>
</cp:coreProperties>
</file>