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sers\Sam\Documents\GitHub\stats-mtess\"/>
    </mc:Choice>
  </mc:AlternateContent>
  <xr:revisionPtr revIDLastSave="0" documentId="13_ncr:1_{48A5B538-F7D0-4EC2-B428-7B2B5C449693}" xr6:coauthVersionLast="47" xr6:coauthVersionMax="47" xr10:uidLastSave="{00000000-0000-0000-0000-000000000000}"/>
  <bookViews>
    <workbookView xWindow="-120" yWindow="-120" windowWidth="29040" windowHeight="16440" tabRatio="691" firstSheet="19" activeTab="30" xr2:uid="{C97317DB-643C-4A29-9AD2-3C0C2945D7E3}"/>
    <workbookView xWindow="-120" yWindow="-120" windowWidth="29040" windowHeight="16440" firstSheet="19" activeTab="29" xr2:uid="{825698C1-0AA4-4F8B-8FA8-997BAEF1A9C0}"/>
  </bookViews>
  <sheets>
    <sheet name="Accueil" sheetId="48" r:id="rId1"/>
    <sheet name="2024-07" sheetId="88" state="hidden" r:id="rId2"/>
    <sheet name="2024-06" sheetId="87" state="hidden" r:id="rId3"/>
    <sheet name="2024-05" sheetId="86" state="hidden" r:id="rId4"/>
    <sheet name="2024-04" sheetId="85" state="hidden" r:id="rId5"/>
    <sheet name="2024-03" sheetId="84" state="hidden" r:id="rId6"/>
    <sheet name="2024-02" sheetId="83" state="hidden" r:id="rId7"/>
    <sheet name="2024-01" sheetId="82" state="hidden" r:id="rId8"/>
    <sheet name="2023-12" sheetId="81" state="hidden" r:id="rId9"/>
    <sheet name="2023-11" sheetId="80" state="hidden" r:id="rId10"/>
    <sheet name="2023-10" sheetId="79" state="hidden" r:id="rId11"/>
    <sheet name="2023-09" sheetId="78" state="hidden" r:id="rId12"/>
    <sheet name="2023-08" sheetId="77" state="hidden" r:id="rId13"/>
    <sheet name="2023-07" sheetId="76" state="hidden" r:id="rId14"/>
    <sheet name="2023-06" sheetId="75" state="hidden" r:id="rId15"/>
    <sheet name="2023-05" sheetId="74" state="hidden" r:id="rId16"/>
    <sheet name="2023-04" sheetId="73" state="hidden" r:id="rId17"/>
    <sheet name="2023-03" sheetId="72" state="hidden" r:id="rId18"/>
    <sheet name="2023-02" sheetId="71" state="hidden" r:id="rId19"/>
    <sheet name="Situation familiale" sheetId="1" r:id="rId20"/>
    <sheet name="Sexe" sheetId="22" r:id="rId21"/>
    <sheet name="Age" sheetId="3" r:id="rId22"/>
    <sheet name="Scolarité" sheetId="4" r:id="rId23"/>
    <sheet name="Diplome" sheetId="5" r:id="rId24"/>
    <sheet name="Durée cumulative" sheetId="6" r:id="rId25"/>
    <sheet name="Type de contrainte" sheetId="7" r:id="rId26"/>
    <sheet name="Région" sheetId="8" r:id="rId27"/>
    <sheet name="2023-01" sheetId="70" r:id="rId28"/>
    <sheet name="2024-08" sheetId="89" r:id="rId29"/>
    <sheet name="58+" sheetId="90" r:id="rId30"/>
    <sheet name="Demandeurs d'asile" sheetId="91" r:id="rId31"/>
  </sheets>
  <definedNames>
    <definedName name="DonnéesExternes_10" localSheetId="10" hidden="1">'2023-10'!$A$1:$R$67</definedName>
    <definedName name="DonnéesExternes_11" localSheetId="9" hidden="1">'2023-11'!$A$1:$R$67</definedName>
    <definedName name="DonnéesExternes_12" localSheetId="8" hidden="1">'2023-12'!$A$1:$R$67</definedName>
    <definedName name="DonnéesExternes_2" localSheetId="18" hidden="1">'2023-02'!$A$1:$R$67</definedName>
    <definedName name="DonnéesExternes_2" localSheetId="6" hidden="1">'2024-02'!$A$1:$R$67</definedName>
    <definedName name="DonnéesExternes_3" localSheetId="17" hidden="1">'2023-03'!$A$1:$R$67</definedName>
    <definedName name="DonnéesExternes_3" localSheetId="5" hidden="1">'2024-03'!$A$1:$R$67</definedName>
    <definedName name="DonnéesExternes_4" localSheetId="16" hidden="1">'2023-04'!$A$1:$R$67</definedName>
    <definedName name="DonnéesExternes_4" localSheetId="4" hidden="1">'2024-04'!$A$1:$R$67</definedName>
    <definedName name="DonnéesExternes_5" localSheetId="15" hidden="1">'2023-05'!$A$1:$R$67</definedName>
    <definedName name="DonnéesExternes_5" localSheetId="3" hidden="1">'2024-05'!$A$1:$R$67</definedName>
    <definedName name="DonnéesExternes_6" localSheetId="14" hidden="1">'2023-06'!$A$1:$R$67</definedName>
    <definedName name="DonnéesExternes_6" localSheetId="2" hidden="1">'2024-06'!$A$1:$R$67</definedName>
    <definedName name="DonnéesExternes_7" localSheetId="13" hidden="1">'2023-07'!$A$1:$R$67</definedName>
    <definedName name="DonnéesExternes_7" localSheetId="1" hidden="1">'2024-07'!$A$1:$R$67</definedName>
    <definedName name="DonnéesExternes_8" localSheetId="12" hidden="1">'2023-08'!$A$1:$R$67</definedName>
    <definedName name="DonnéesExternes_8" localSheetId="28" hidden="1">'2024-08'!$A$1:$R$67</definedName>
    <definedName name="DonnéesExternes_9" localSheetId="11" hidden="1">'2023-09'!$A$1:$R$67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8" i="89" l="1"/>
  <c r="C2" i="70"/>
  <c r="C3" i="70"/>
  <c r="C4" i="70"/>
  <c r="C5" i="70"/>
  <c r="C6" i="70"/>
  <c r="C7" i="70"/>
  <c r="C8" i="70"/>
  <c r="C9" i="70"/>
  <c r="C10" i="70"/>
  <c r="C11" i="70"/>
  <c r="C12" i="70"/>
  <c r="C13" i="70"/>
  <c r="C14" i="70"/>
  <c r="C15" i="70"/>
  <c r="C16" i="70"/>
  <c r="C17" i="70"/>
  <c r="C18" i="70"/>
  <c r="C19" i="70"/>
  <c r="C20" i="70"/>
  <c r="C21" i="70"/>
  <c r="C22" i="70"/>
  <c r="C23" i="70"/>
  <c r="C24" i="70"/>
  <c r="C25" i="70"/>
  <c r="C26" i="70"/>
  <c r="C27" i="70"/>
  <c r="C28" i="70"/>
  <c r="C29" i="70"/>
  <c r="C30" i="70"/>
  <c r="C31" i="70"/>
  <c r="C32" i="70"/>
  <c r="C33" i="70"/>
  <c r="C34" i="70"/>
  <c r="C35" i="70"/>
  <c r="C36" i="70"/>
  <c r="C37" i="70"/>
  <c r="C38" i="70"/>
  <c r="C39" i="70"/>
  <c r="C40" i="70"/>
  <c r="C41" i="70"/>
  <c r="C42" i="70"/>
  <c r="C43" i="70"/>
  <c r="C44" i="70"/>
  <c r="C45" i="70"/>
  <c r="C46" i="70"/>
  <c r="C47" i="70"/>
  <c r="C48" i="70"/>
  <c r="C49" i="70"/>
  <c r="C50" i="70"/>
  <c r="C51" i="70"/>
  <c r="C52" i="70"/>
  <c r="C53" i="70"/>
  <c r="C54" i="70"/>
  <c r="C55" i="70"/>
  <c r="C56" i="70"/>
  <c r="C57" i="70"/>
  <c r="C58" i="70"/>
  <c r="C59" i="70"/>
  <c r="C60" i="70"/>
  <c r="C61" i="70"/>
  <c r="C62" i="70"/>
  <c r="C63" i="70"/>
  <c r="C64" i="70"/>
  <c r="C65" i="70"/>
  <c r="C66" i="70"/>
  <c r="C67" i="70"/>
  <c r="C2" i="71"/>
  <c r="C3" i="71"/>
  <c r="C4" i="71"/>
  <c r="C5" i="71"/>
  <c r="C6" i="71"/>
  <c r="C7" i="71"/>
  <c r="C8" i="71"/>
  <c r="C9" i="71"/>
  <c r="C10" i="71"/>
  <c r="C11" i="71"/>
  <c r="C12" i="71"/>
  <c r="C13" i="71"/>
  <c r="C14" i="71"/>
  <c r="C15" i="71"/>
  <c r="C16" i="71"/>
  <c r="C17" i="71"/>
  <c r="C18" i="71"/>
  <c r="C19" i="71"/>
  <c r="C20" i="71"/>
  <c r="C21" i="71"/>
  <c r="C22" i="71"/>
  <c r="C23" i="71"/>
  <c r="C24" i="71"/>
  <c r="C25" i="71"/>
  <c r="C26" i="71"/>
  <c r="C27" i="71"/>
  <c r="C28" i="71"/>
  <c r="C29" i="71"/>
  <c r="C30" i="71"/>
  <c r="C31" i="71"/>
  <c r="C32" i="71"/>
  <c r="C33" i="71"/>
  <c r="C34" i="71"/>
  <c r="C35" i="71"/>
  <c r="C36" i="71"/>
  <c r="C37" i="71"/>
  <c r="C38" i="71"/>
  <c r="C39" i="71"/>
  <c r="C40" i="71"/>
  <c r="C41" i="71"/>
  <c r="C42" i="71"/>
  <c r="C43" i="71"/>
  <c r="C44" i="71"/>
  <c r="C45" i="71"/>
  <c r="C46" i="71"/>
  <c r="C47" i="71"/>
  <c r="C48" i="71"/>
  <c r="C49" i="71"/>
  <c r="C50" i="71"/>
  <c r="C51" i="71"/>
  <c r="C52" i="71"/>
  <c r="C53" i="71"/>
  <c r="C54" i="71"/>
  <c r="C55" i="71"/>
  <c r="C56" i="71"/>
  <c r="C57" i="71"/>
  <c r="C58" i="71"/>
  <c r="C59" i="71"/>
  <c r="C60" i="71"/>
  <c r="C61" i="71"/>
  <c r="C62" i="71"/>
  <c r="C63" i="71"/>
  <c r="C64" i="71"/>
  <c r="C65" i="71"/>
  <c r="C66" i="71"/>
  <c r="C67" i="71"/>
  <c r="C2" i="72"/>
  <c r="C3" i="72"/>
  <c r="C4" i="72"/>
  <c r="C5" i="72"/>
  <c r="C6" i="72"/>
  <c r="C7" i="72"/>
  <c r="C8" i="72"/>
  <c r="C9" i="72"/>
  <c r="C10" i="72"/>
  <c r="C11" i="72"/>
  <c r="C12" i="72"/>
  <c r="C13" i="72"/>
  <c r="C14" i="72"/>
  <c r="C15" i="72"/>
  <c r="C16" i="72"/>
  <c r="C17" i="72"/>
  <c r="C18" i="72"/>
  <c r="C19" i="72"/>
  <c r="C20" i="72"/>
  <c r="C21" i="72"/>
  <c r="C22" i="72"/>
  <c r="C23" i="72"/>
  <c r="C24" i="72"/>
  <c r="C25" i="72"/>
  <c r="C26" i="72"/>
  <c r="C27" i="72"/>
  <c r="C28" i="72"/>
  <c r="C29" i="72"/>
  <c r="C30" i="72"/>
  <c r="C31" i="72"/>
  <c r="C32" i="72"/>
  <c r="C33" i="72"/>
  <c r="C34" i="72"/>
  <c r="C35" i="72"/>
  <c r="C36" i="72"/>
  <c r="C37" i="72"/>
  <c r="C38" i="72"/>
  <c r="C39" i="72"/>
  <c r="C40" i="72"/>
  <c r="C41" i="72"/>
  <c r="C42" i="72"/>
  <c r="C43" i="72"/>
  <c r="C44" i="72"/>
  <c r="C45" i="72"/>
  <c r="C46" i="72"/>
  <c r="C47" i="72"/>
  <c r="C48" i="72"/>
  <c r="C49" i="72"/>
  <c r="C50" i="72"/>
  <c r="C51" i="72"/>
  <c r="C52" i="72"/>
  <c r="C53" i="72"/>
  <c r="C54" i="72"/>
  <c r="C55" i="72"/>
  <c r="C56" i="72"/>
  <c r="C57" i="72"/>
  <c r="C58" i="72"/>
  <c r="C59" i="72"/>
  <c r="C60" i="72"/>
  <c r="C61" i="72"/>
  <c r="C62" i="72"/>
  <c r="C63" i="72"/>
  <c r="C64" i="72"/>
  <c r="C65" i="72"/>
  <c r="C66" i="72"/>
  <c r="C67" i="72"/>
  <c r="C2" i="73"/>
  <c r="C3" i="73"/>
  <c r="C4" i="73"/>
  <c r="C5" i="73"/>
  <c r="C6" i="73"/>
  <c r="C7" i="73"/>
  <c r="C8" i="73"/>
  <c r="C9" i="73"/>
  <c r="C10" i="73"/>
  <c r="C11" i="73"/>
  <c r="C12" i="73"/>
  <c r="C13" i="73"/>
  <c r="C14" i="73"/>
  <c r="C15" i="73"/>
  <c r="C16" i="73"/>
  <c r="C17" i="73"/>
  <c r="C18" i="73"/>
  <c r="C19" i="73"/>
  <c r="C20" i="73"/>
  <c r="C21" i="73"/>
  <c r="C22" i="73"/>
  <c r="C23" i="73"/>
  <c r="C24" i="73"/>
  <c r="C25" i="73"/>
  <c r="C26" i="73"/>
  <c r="C27" i="73"/>
  <c r="C28" i="73"/>
  <c r="C29" i="73"/>
  <c r="C30" i="73"/>
  <c r="C31" i="73"/>
  <c r="C32" i="73"/>
  <c r="C33" i="73"/>
  <c r="C34" i="73"/>
  <c r="C35" i="73"/>
  <c r="C36" i="73"/>
  <c r="C37" i="73"/>
  <c r="C38" i="73"/>
  <c r="C39" i="73"/>
  <c r="C40" i="73"/>
  <c r="C41" i="73"/>
  <c r="C42" i="73"/>
  <c r="C43" i="73"/>
  <c r="C44" i="73"/>
  <c r="C45" i="73"/>
  <c r="C46" i="73"/>
  <c r="C47" i="73"/>
  <c r="C48" i="73"/>
  <c r="C49" i="73"/>
  <c r="C50" i="73"/>
  <c r="C51" i="73"/>
  <c r="C52" i="73"/>
  <c r="C53" i="73"/>
  <c r="C54" i="73"/>
  <c r="C55" i="73"/>
  <c r="C56" i="73"/>
  <c r="C57" i="73"/>
  <c r="C58" i="73"/>
  <c r="C59" i="73"/>
  <c r="C60" i="73"/>
  <c r="C61" i="73"/>
  <c r="C62" i="73"/>
  <c r="C63" i="73"/>
  <c r="C64" i="73"/>
  <c r="C65" i="73"/>
  <c r="C66" i="73"/>
  <c r="C67" i="73"/>
  <c r="C2" i="74"/>
  <c r="C3" i="74"/>
  <c r="C4" i="74"/>
  <c r="C5" i="74"/>
  <c r="C6" i="74"/>
  <c r="C7" i="74"/>
  <c r="C8" i="74"/>
  <c r="C9" i="74"/>
  <c r="C10" i="74"/>
  <c r="C11" i="74"/>
  <c r="C12" i="74"/>
  <c r="C13" i="74"/>
  <c r="C14" i="74"/>
  <c r="C15" i="74"/>
  <c r="C16" i="74"/>
  <c r="C17" i="74"/>
  <c r="C18" i="74"/>
  <c r="C19" i="74"/>
  <c r="C20" i="74"/>
  <c r="C21" i="74"/>
  <c r="C22" i="74"/>
  <c r="C23" i="74"/>
  <c r="C24" i="74"/>
  <c r="C25" i="74"/>
  <c r="C26" i="74"/>
  <c r="C27" i="74"/>
  <c r="C28" i="74"/>
  <c r="C29" i="74"/>
  <c r="C30" i="74"/>
  <c r="C31" i="74"/>
  <c r="C32" i="74"/>
  <c r="C33" i="74"/>
  <c r="C34" i="74"/>
  <c r="C35" i="74"/>
  <c r="C36" i="74"/>
  <c r="C37" i="74"/>
  <c r="C38" i="74"/>
  <c r="C39" i="74"/>
  <c r="C40" i="74"/>
  <c r="C41" i="74"/>
  <c r="C42" i="74"/>
  <c r="C43" i="74"/>
  <c r="C44" i="74"/>
  <c r="C45" i="74"/>
  <c r="C46" i="74"/>
  <c r="C47" i="74"/>
  <c r="C48" i="74"/>
  <c r="C49" i="74"/>
  <c r="C50" i="74"/>
  <c r="C51" i="74"/>
  <c r="C52" i="74"/>
  <c r="C53" i="74"/>
  <c r="C54" i="74"/>
  <c r="C55" i="74"/>
  <c r="C56" i="74"/>
  <c r="C57" i="74"/>
  <c r="C58" i="74"/>
  <c r="C59" i="74"/>
  <c r="C60" i="74"/>
  <c r="C61" i="74"/>
  <c r="C62" i="74"/>
  <c r="C63" i="74"/>
  <c r="C64" i="74"/>
  <c r="C65" i="74"/>
  <c r="C66" i="74"/>
  <c r="C67" i="74"/>
  <c r="C2" i="75"/>
  <c r="C3" i="75"/>
  <c r="C4" i="75"/>
  <c r="C5" i="75"/>
  <c r="C6" i="75"/>
  <c r="C7" i="75"/>
  <c r="C8" i="75"/>
  <c r="C9" i="75"/>
  <c r="C10" i="75"/>
  <c r="C11" i="75"/>
  <c r="C12" i="75"/>
  <c r="C13" i="75"/>
  <c r="C14" i="75"/>
  <c r="C15" i="75"/>
  <c r="C16" i="75"/>
  <c r="C17" i="75"/>
  <c r="C18" i="75"/>
  <c r="C19" i="75"/>
  <c r="C20" i="75"/>
  <c r="C21" i="75"/>
  <c r="C22" i="75"/>
  <c r="C23" i="75"/>
  <c r="C24" i="75"/>
  <c r="C25" i="75"/>
  <c r="C26" i="75"/>
  <c r="C27" i="75"/>
  <c r="C28" i="75"/>
  <c r="C29" i="75"/>
  <c r="C30" i="75"/>
  <c r="C31" i="75"/>
  <c r="C32" i="75"/>
  <c r="C33" i="75"/>
  <c r="C34" i="75"/>
  <c r="C35" i="75"/>
  <c r="C36" i="75"/>
  <c r="C37" i="75"/>
  <c r="C38" i="75"/>
  <c r="C39" i="75"/>
  <c r="C40" i="75"/>
  <c r="C41" i="75"/>
  <c r="C42" i="75"/>
  <c r="C43" i="75"/>
  <c r="C44" i="75"/>
  <c r="C45" i="75"/>
  <c r="C46" i="75"/>
  <c r="C47" i="75"/>
  <c r="C48" i="75"/>
  <c r="C49" i="75"/>
  <c r="C50" i="75"/>
  <c r="C51" i="75"/>
  <c r="C52" i="75"/>
  <c r="C53" i="75"/>
  <c r="C54" i="75"/>
  <c r="C55" i="75"/>
  <c r="C56" i="75"/>
  <c r="C57" i="75"/>
  <c r="C58" i="75"/>
  <c r="C59" i="75"/>
  <c r="C60" i="75"/>
  <c r="C61" i="75"/>
  <c r="C62" i="75"/>
  <c r="C63" i="75"/>
  <c r="C64" i="75"/>
  <c r="C65" i="75"/>
  <c r="C66" i="75"/>
  <c r="C67" i="75"/>
  <c r="C2" i="76"/>
  <c r="C3" i="76"/>
  <c r="C4" i="76"/>
  <c r="C5" i="76"/>
  <c r="C6" i="76"/>
  <c r="C7" i="76"/>
  <c r="C8" i="76"/>
  <c r="C9" i="76"/>
  <c r="C10" i="76"/>
  <c r="C11" i="76"/>
  <c r="C12" i="76"/>
  <c r="C13" i="76"/>
  <c r="C14" i="76"/>
  <c r="C15" i="76"/>
  <c r="C16" i="76"/>
  <c r="C17" i="76"/>
  <c r="C18" i="76"/>
  <c r="C19" i="76"/>
  <c r="C20" i="76"/>
  <c r="C21" i="76"/>
  <c r="C22" i="76"/>
  <c r="C23" i="76"/>
  <c r="C24" i="76"/>
  <c r="C25" i="76"/>
  <c r="C26" i="76"/>
  <c r="C27" i="76"/>
  <c r="C28" i="76"/>
  <c r="C29" i="76"/>
  <c r="C30" i="76"/>
  <c r="C31" i="76"/>
  <c r="C32" i="76"/>
  <c r="C33" i="76"/>
  <c r="C34" i="76"/>
  <c r="C35" i="76"/>
  <c r="C36" i="76"/>
  <c r="C37" i="76"/>
  <c r="C38" i="76"/>
  <c r="C39" i="76"/>
  <c r="C40" i="76"/>
  <c r="C41" i="76"/>
  <c r="C42" i="76"/>
  <c r="C43" i="76"/>
  <c r="C44" i="76"/>
  <c r="C45" i="76"/>
  <c r="C46" i="76"/>
  <c r="C47" i="76"/>
  <c r="C48" i="76"/>
  <c r="C49" i="76"/>
  <c r="C50" i="76"/>
  <c r="C51" i="76"/>
  <c r="C52" i="76"/>
  <c r="C53" i="76"/>
  <c r="C54" i="76"/>
  <c r="C55" i="76"/>
  <c r="C56" i="76"/>
  <c r="C57" i="76"/>
  <c r="C58" i="76"/>
  <c r="C59" i="76"/>
  <c r="C60" i="76"/>
  <c r="C61" i="76"/>
  <c r="C62" i="76"/>
  <c r="C63" i="76"/>
  <c r="C64" i="76"/>
  <c r="C65" i="76"/>
  <c r="C66" i="76"/>
  <c r="C67" i="76"/>
  <c r="C2" i="77"/>
  <c r="C3" i="77"/>
  <c r="C4" i="77"/>
  <c r="C5" i="77"/>
  <c r="C6" i="77"/>
  <c r="C7" i="77"/>
  <c r="C8" i="77"/>
  <c r="C9" i="77"/>
  <c r="C10" i="77"/>
  <c r="C11" i="77"/>
  <c r="C12" i="77"/>
  <c r="C13" i="77"/>
  <c r="C14" i="77"/>
  <c r="C15" i="77"/>
  <c r="C16" i="77"/>
  <c r="C17" i="77"/>
  <c r="C18" i="77"/>
  <c r="C19" i="77"/>
  <c r="C20" i="77"/>
  <c r="C21" i="77"/>
  <c r="C22" i="77"/>
  <c r="C23" i="77"/>
  <c r="C24" i="77"/>
  <c r="C25" i="77"/>
  <c r="C26" i="77"/>
  <c r="C27" i="77"/>
  <c r="C28" i="77"/>
  <c r="C29" i="77"/>
  <c r="C30" i="77"/>
  <c r="C31" i="77"/>
  <c r="C32" i="77"/>
  <c r="C33" i="77"/>
  <c r="C34" i="77"/>
  <c r="C35" i="77"/>
  <c r="C36" i="77"/>
  <c r="C37" i="77"/>
  <c r="C38" i="77"/>
  <c r="C39" i="77"/>
  <c r="C40" i="77"/>
  <c r="C41" i="77"/>
  <c r="C42" i="77"/>
  <c r="C43" i="77"/>
  <c r="C44" i="77"/>
  <c r="C45" i="77"/>
  <c r="C46" i="77"/>
  <c r="C47" i="77"/>
  <c r="C48" i="77"/>
  <c r="C49" i="77"/>
  <c r="C50" i="77"/>
  <c r="C51" i="77"/>
  <c r="C52" i="77"/>
  <c r="C53" i="77"/>
  <c r="C54" i="77"/>
  <c r="C55" i="77"/>
  <c r="C56" i="77"/>
  <c r="C57" i="77"/>
  <c r="C58" i="77"/>
  <c r="C59" i="77"/>
  <c r="C60" i="77"/>
  <c r="C61" i="77"/>
  <c r="C62" i="77"/>
  <c r="C63" i="77"/>
  <c r="C64" i="77"/>
  <c r="C65" i="77"/>
  <c r="C66" i="77"/>
  <c r="C67" i="77"/>
  <c r="C2" i="78"/>
  <c r="C3" i="78"/>
  <c r="C4" i="78"/>
  <c r="C5" i="78"/>
  <c r="C6" i="78"/>
  <c r="C7" i="78"/>
  <c r="C8" i="78"/>
  <c r="C9" i="78"/>
  <c r="C10" i="78"/>
  <c r="C11" i="78"/>
  <c r="C12" i="78"/>
  <c r="C13" i="78"/>
  <c r="C14" i="78"/>
  <c r="C15" i="78"/>
  <c r="C16" i="78"/>
  <c r="C17" i="78"/>
  <c r="C18" i="78"/>
  <c r="C19" i="78"/>
  <c r="C20" i="78"/>
  <c r="C21" i="78"/>
  <c r="C22" i="78"/>
  <c r="C23" i="78"/>
  <c r="C24" i="78"/>
  <c r="C25" i="78"/>
  <c r="C26" i="78"/>
  <c r="C27" i="78"/>
  <c r="C28" i="78"/>
  <c r="C29" i="78"/>
  <c r="C30" i="78"/>
  <c r="C31" i="78"/>
  <c r="C32" i="78"/>
  <c r="C33" i="78"/>
  <c r="C34" i="78"/>
  <c r="C35" i="78"/>
  <c r="C36" i="78"/>
  <c r="C37" i="78"/>
  <c r="C38" i="78"/>
  <c r="C39" i="78"/>
  <c r="C40" i="78"/>
  <c r="C41" i="78"/>
  <c r="C42" i="78"/>
  <c r="C43" i="78"/>
  <c r="C44" i="78"/>
  <c r="C45" i="78"/>
  <c r="C46" i="78"/>
  <c r="C47" i="78"/>
  <c r="C48" i="78"/>
  <c r="C49" i="78"/>
  <c r="C50" i="78"/>
  <c r="C51" i="78"/>
  <c r="C52" i="78"/>
  <c r="C53" i="78"/>
  <c r="C54" i="78"/>
  <c r="C55" i="78"/>
  <c r="C56" i="78"/>
  <c r="C57" i="78"/>
  <c r="C58" i="78"/>
  <c r="C59" i="78"/>
  <c r="C60" i="78"/>
  <c r="C61" i="78"/>
  <c r="C62" i="78"/>
  <c r="C63" i="78"/>
  <c r="C64" i="78"/>
  <c r="C65" i="78"/>
  <c r="C66" i="78"/>
  <c r="C67" i="78"/>
  <c r="C2" i="79"/>
  <c r="C3" i="79"/>
  <c r="C4" i="79"/>
  <c r="C5" i="79"/>
  <c r="C6" i="79"/>
  <c r="C7" i="79"/>
  <c r="C8" i="79"/>
  <c r="C9" i="79"/>
  <c r="C10" i="79"/>
  <c r="C11" i="79"/>
  <c r="C12" i="79"/>
  <c r="C13" i="79"/>
  <c r="C14" i="79"/>
  <c r="C15" i="79"/>
  <c r="C16" i="79"/>
  <c r="C17" i="79"/>
  <c r="C18" i="79"/>
  <c r="C19" i="79"/>
  <c r="C20" i="79"/>
  <c r="C21" i="79"/>
  <c r="C22" i="79"/>
  <c r="C23" i="79"/>
  <c r="C24" i="79"/>
  <c r="C25" i="79"/>
  <c r="C26" i="79"/>
  <c r="C27" i="79"/>
  <c r="C28" i="79"/>
  <c r="C29" i="79"/>
  <c r="C30" i="79"/>
  <c r="C31" i="79"/>
  <c r="C32" i="79"/>
  <c r="C33" i="79"/>
  <c r="C34" i="79"/>
  <c r="C35" i="79"/>
  <c r="C36" i="79"/>
  <c r="C37" i="79"/>
  <c r="C38" i="79"/>
  <c r="C39" i="79"/>
  <c r="C40" i="79"/>
  <c r="C41" i="79"/>
  <c r="C42" i="79"/>
  <c r="C43" i="79"/>
  <c r="C44" i="79"/>
  <c r="C45" i="79"/>
  <c r="C46" i="79"/>
  <c r="C47" i="79"/>
  <c r="C48" i="79"/>
  <c r="C49" i="79"/>
  <c r="C50" i="79"/>
  <c r="C51" i="79"/>
  <c r="C52" i="79"/>
  <c r="C53" i="79"/>
  <c r="C54" i="79"/>
  <c r="C55" i="79"/>
  <c r="C56" i="79"/>
  <c r="C57" i="79"/>
  <c r="C58" i="79"/>
  <c r="C59" i="79"/>
  <c r="C60" i="79"/>
  <c r="C61" i="79"/>
  <c r="C62" i="79"/>
  <c r="C63" i="79"/>
  <c r="C64" i="79"/>
  <c r="C65" i="79"/>
  <c r="C66" i="79"/>
  <c r="C67" i="79"/>
  <c r="C2" i="80"/>
  <c r="C3" i="80"/>
  <c r="C4" i="80"/>
  <c r="C5" i="80"/>
  <c r="C6" i="80"/>
  <c r="C7" i="80"/>
  <c r="C8" i="80"/>
  <c r="C9" i="80"/>
  <c r="C10" i="80"/>
  <c r="C11" i="80"/>
  <c r="C12" i="80"/>
  <c r="C13" i="80"/>
  <c r="C14" i="80"/>
  <c r="C15" i="80"/>
  <c r="C16" i="80"/>
  <c r="C17" i="80"/>
  <c r="C18" i="80"/>
  <c r="C19" i="80"/>
  <c r="C20" i="80"/>
  <c r="C21" i="80"/>
  <c r="C22" i="80"/>
  <c r="C23" i="80"/>
  <c r="C24" i="80"/>
  <c r="C25" i="80"/>
  <c r="C26" i="80"/>
  <c r="C27" i="80"/>
  <c r="C28" i="80"/>
  <c r="C29" i="80"/>
  <c r="C30" i="80"/>
  <c r="C31" i="80"/>
  <c r="C32" i="80"/>
  <c r="C33" i="80"/>
  <c r="C34" i="80"/>
  <c r="C35" i="80"/>
  <c r="C36" i="80"/>
  <c r="C37" i="80"/>
  <c r="C38" i="80"/>
  <c r="C39" i="80"/>
  <c r="C40" i="80"/>
  <c r="C41" i="80"/>
  <c r="C42" i="80"/>
  <c r="C43" i="80"/>
  <c r="C44" i="80"/>
  <c r="C45" i="80"/>
  <c r="C46" i="80"/>
  <c r="C47" i="80"/>
  <c r="C48" i="80"/>
  <c r="C49" i="80"/>
  <c r="C50" i="80"/>
  <c r="C51" i="80"/>
  <c r="C52" i="80"/>
  <c r="C53" i="80"/>
  <c r="C54" i="80"/>
  <c r="C55" i="80"/>
  <c r="C56" i="80"/>
  <c r="C57" i="80"/>
  <c r="C58" i="80"/>
  <c r="C59" i="80"/>
  <c r="C60" i="80"/>
  <c r="C61" i="80"/>
  <c r="C62" i="80"/>
  <c r="C63" i="80"/>
  <c r="C64" i="80"/>
  <c r="C65" i="80"/>
  <c r="C66" i="80"/>
  <c r="C67" i="80"/>
  <c r="C2" i="81"/>
  <c r="C3" i="81"/>
  <c r="C4" i="81"/>
  <c r="C5" i="81"/>
  <c r="C6" i="81"/>
  <c r="C7" i="81"/>
  <c r="C8" i="81"/>
  <c r="C9" i="81"/>
  <c r="C10" i="81"/>
  <c r="C11" i="81"/>
  <c r="C12" i="81"/>
  <c r="C13" i="81"/>
  <c r="C14" i="81"/>
  <c r="C15" i="81"/>
  <c r="C16" i="81"/>
  <c r="C17" i="81"/>
  <c r="C18" i="81"/>
  <c r="C19" i="81"/>
  <c r="C20" i="81"/>
  <c r="C21" i="81"/>
  <c r="C22" i="81"/>
  <c r="C23" i="81"/>
  <c r="C24" i="81"/>
  <c r="C25" i="81"/>
  <c r="C26" i="81"/>
  <c r="C27" i="81"/>
  <c r="C28" i="81"/>
  <c r="C29" i="81"/>
  <c r="C30" i="81"/>
  <c r="C31" i="81"/>
  <c r="C32" i="81"/>
  <c r="C33" i="81"/>
  <c r="C34" i="81"/>
  <c r="C35" i="81"/>
  <c r="C36" i="81"/>
  <c r="C37" i="81"/>
  <c r="C38" i="81"/>
  <c r="C39" i="81"/>
  <c r="C40" i="81"/>
  <c r="C41" i="81"/>
  <c r="C42" i="81"/>
  <c r="C43" i="81"/>
  <c r="C44" i="81"/>
  <c r="C45" i="81"/>
  <c r="C46" i="81"/>
  <c r="C47" i="81"/>
  <c r="C48" i="81"/>
  <c r="C49" i="81"/>
  <c r="C50" i="81"/>
  <c r="C51" i="81"/>
  <c r="C52" i="81"/>
  <c r="C53" i="81"/>
  <c r="C54" i="81"/>
  <c r="C55" i="81"/>
  <c r="C56" i="81"/>
  <c r="C57" i="81"/>
  <c r="C58" i="81"/>
  <c r="C59" i="81"/>
  <c r="C60" i="81"/>
  <c r="C61" i="81"/>
  <c r="C62" i="81"/>
  <c r="C63" i="81"/>
  <c r="C64" i="81"/>
  <c r="C65" i="81"/>
  <c r="C66" i="81"/>
  <c r="C67" i="81"/>
  <c r="C2" i="82"/>
  <c r="C3" i="82"/>
  <c r="C4" i="82"/>
  <c r="C5" i="82"/>
  <c r="C6" i="82"/>
  <c r="C7" i="82"/>
  <c r="C8" i="82"/>
  <c r="C9" i="82"/>
  <c r="C10" i="82"/>
  <c r="C11" i="82"/>
  <c r="C12" i="82"/>
  <c r="C13" i="82"/>
  <c r="C14" i="82"/>
  <c r="C15" i="82"/>
  <c r="C16" i="82"/>
  <c r="C17" i="82"/>
  <c r="C18" i="82"/>
  <c r="C19" i="82"/>
  <c r="C20" i="82"/>
  <c r="C21" i="82"/>
  <c r="C22" i="82"/>
  <c r="C23" i="82"/>
  <c r="C24" i="82"/>
  <c r="C25" i="82"/>
  <c r="C26" i="82"/>
  <c r="C27" i="82"/>
  <c r="C28" i="82"/>
  <c r="C29" i="82"/>
  <c r="C30" i="82"/>
  <c r="C31" i="82"/>
  <c r="C32" i="82"/>
  <c r="C33" i="82"/>
  <c r="C34" i="82"/>
  <c r="C35" i="82"/>
  <c r="C36" i="82"/>
  <c r="C37" i="82"/>
  <c r="C38" i="82"/>
  <c r="C39" i="82"/>
  <c r="C40" i="82"/>
  <c r="C41" i="82"/>
  <c r="C42" i="82"/>
  <c r="C43" i="82"/>
  <c r="C44" i="82"/>
  <c r="C45" i="82"/>
  <c r="C46" i="82"/>
  <c r="C47" i="82"/>
  <c r="C48" i="82"/>
  <c r="C49" i="82"/>
  <c r="C50" i="82"/>
  <c r="C51" i="82"/>
  <c r="C52" i="82"/>
  <c r="C53" i="82"/>
  <c r="C54" i="82"/>
  <c r="C55" i="82"/>
  <c r="C56" i="82"/>
  <c r="C57" i="82"/>
  <c r="C58" i="82"/>
  <c r="C59" i="82"/>
  <c r="C60" i="82"/>
  <c r="C61" i="82"/>
  <c r="C62" i="82"/>
  <c r="C63" i="82"/>
  <c r="C64" i="82"/>
  <c r="C65" i="82"/>
  <c r="C66" i="82"/>
  <c r="C67" i="82"/>
  <c r="C2" i="83"/>
  <c r="C3" i="83"/>
  <c r="C4" i="83"/>
  <c r="C5" i="83"/>
  <c r="C6" i="83"/>
  <c r="C7" i="83"/>
  <c r="C8" i="83"/>
  <c r="C9" i="83"/>
  <c r="C10" i="83"/>
  <c r="C11" i="83"/>
  <c r="C12" i="83"/>
  <c r="C13" i="83"/>
  <c r="C14" i="83"/>
  <c r="C15" i="83"/>
  <c r="C16" i="83"/>
  <c r="C17" i="83"/>
  <c r="C18" i="83"/>
  <c r="C19" i="83"/>
  <c r="C20" i="83"/>
  <c r="C21" i="83"/>
  <c r="C22" i="83"/>
  <c r="C23" i="83"/>
  <c r="C24" i="83"/>
  <c r="C25" i="83"/>
  <c r="C26" i="83"/>
  <c r="C27" i="83"/>
  <c r="C28" i="83"/>
  <c r="C29" i="83"/>
  <c r="C30" i="83"/>
  <c r="C31" i="83"/>
  <c r="C32" i="83"/>
  <c r="C33" i="83"/>
  <c r="C34" i="83"/>
  <c r="C35" i="83"/>
  <c r="C36" i="83"/>
  <c r="C37" i="83"/>
  <c r="C38" i="83"/>
  <c r="C39" i="83"/>
  <c r="C40" i="83"/>
  <c r="C41" i="83"/>
  <c r="C42" i="83"/>
  <c r="C43" i="83"/>
  <c r="C44" i="83"/>
  <c r="C45" i="83"/>
  <c r="C46" i="83"/>
  <c r="C47" i="83"/>
  <c r="C48" i="83"/>
  <c r="C49" i="83"/>
  <c r="C50" i="83"/>
  <c r="C51" i="83"/>
  <c r="C52" i="83"/>
  <c r="C53" i="83"/>
  <c r="C54" i="83"/>
  <c r="C55" i="83"/>
  <c r="C56" i="83"/>
  <c r="C57" i="83"/>
  <c r="C58" i="83"/>
  <c r="C59" i="83"/>
  <c r="C60" i="83"/>
  <c r="C61" i="83"/>
  <c r="C62" i="83"/>
  <c r="C63" i="83"/>
  <c r="C64" i="83"/>
  <c r="C65" i="83"/>
  <c r="C66" i="83"/>
  <c r="C67" i="83"/>
  <c r="C2" i="84"/>
  <c r="C3" i="84"/>
  <c r="C4" i="84"/>
  <c r="C5" i="84"/>
  <c r="C6" i="84"/>
  <c r="C7" i="84"/>
  <c r="C8" i="84"/>
  <c r="C9" i="84"/>
  <c r="C10" i="84"/>
  <c r="C11" i="84"/>
  <c r="C12" i="84"/>
  <c r="C13" i="84"/>
  <c r="C14" i="84"/>
  <c r="C15" i="84"/>
  <c r="C16" i="84"/>
  <c r="C17" i="84"/>
  <c r="C18" i="84"/>
  <c r="C19" i="84"/>
  <c r="C20" i="84"/>
  <c r="C21" i="84"/>
  <c r="C22" i="84"/>
  <c r="C23" i="84"/>
  <c r="C24" i="84"/>
  <c r="C25" i="84"/>
  <c r="C26" i="84"/>
  <c r="C27" i="84"/>
  <c r="C28" i="84"/>
  <c r="C29" i="84"/>
  <c r="C30" i="84"/>
  <c r="C31" i="84"/>
  <c r="C32" i="84"/>
  <c r="C33" i="84"/>
  <c r="C34" i="84"/>
  <c r="C35" i="84"/>
  <c r="C36" i="84"/>
  <c r="C37" i="84"/>
  <c r="C38" i="84"/>
  <c r="C39" i="84"/>
  <c r="C40" i="84"/>
  <c r="C41" i="84"/>
  <c r="C42" i="84"/>
  <c r="C43" i="84"/>
  <c r="C44" i="84"/>
  <c r="C45" i="84"/>
  <c r="C46" i="84"/>
  <c r="C47" i="84"/>
  <c r="C48" i="84"/>
  <c r="C49" i="84"/>
  <c r="C50" i="84"/>
  <c r="C51" i="84"/>
  <c r="C52" i="84"/>
  <c r="C53" i="84"/>
  <c r="C54" i="84"/>
  <c r="C55" i="84"/>
  <c r="C56" i="84"/>
  <c r="C57" i="84"/>
  <c r="C58" i="84"/>
  <c r="C59" i="84"/>
  <c r="C60" i="84"/>
  <c r="C61" i="84"/>
  <c r="C62" i="84"/>
  <c r="C63" i="84"/>
  <c r="C64" i="84"/>
  <c r="C65" i="84"/>
  <c r="C66" i="84"/>
  <c r="C67" i="84"/>
  <c r="C2" i="85"/>
  <c r="C3" i="85"/>
  <c r="C4" i="85"/>
  <c r="C5" i="85"/>
  <c r="C6" i="85"/>
  <c r="C7" i="85"/>
  <c r="C8" i="85"/>
  <c r="C9" i="85"/>
  <c r="C10" i="85"/>
  <c r="C11" i="85"/>
  <c r="C12" i="85"/>
  <c r="C13" i="85"/>
  <c r="C14" i="85"/>
  <c r="C15" i="85"/>
  <c r="C16" i="85"/>
  <c r="C17" i="85"/>
  <c r="C18" i="85"/>
  <c r="C19" i="85"/>
  <c r="C20" i="85"/>
  <c r="C21" i="85"/>
  <c r="C22" i="85"/>
  <c r="C23" i="85"/>
  <c r="C24" i="85"/>
  <c r="C25" i="85"/>
  <c r="C26" i="85"/>
  <c r="C27" i="85"/>
  <c r="C28" i="85"/>
  <c r="C29" i="85"/>
  <c r="C30" i="85"/>
  <c r="C31" i="85"/>
  <c r="C32" i="85"/>
  <c r="C33" i="85"/>
  <c r="C34" i="85"/>
  <c r="C35" i="85"/>
  <c r="C36" i="85"/>
  <c r="C37" i="85"/>
  <c r="C38" i="85"/>
  <c r="C39" i="85"/>
  <c r="C40" i="85"/>
  <c r="C41" i="85"/>
  <c r="C42" i="85"/>
  <c r="C43" i="85"/>
  <c r="C44" i="85"/>
  <c r="C45" i="85"/>
  <c r="C46" i="85"/>
  <c r="C47" i="85"/>
  <c r="C48" i="85"/>
  <c r="C49" i="85"/>
  <c r="C50" i="85"/>
  <c r="C51" i="85"/>
  <c r="C52" i="85"/>
  <c r="C53" i="85"/>
  <c r="C54" i="85"/>
  <c r="C55" i="85"/>
  <c r="C56" i="85"/>
  <c r="C57" i="85"/>
  <c r="C58" i="85"/>
  <c r="C59" i="85"/>
  <c r="C60" i="85"/>
  <c r="C61" i="85"/>
  <c r="C62" i="85"/>
  <c r="C63" i="85"/>
  <c r="C64" i="85"/>
  <c r="C65" i="85"/>
  <c r="C66" i="85"/>
  <c r="C67" i="85"/>
  <c r="C2" i="86"/>
  <c r="C3" i="86"/>
  <c r="C4" i="86"/>
  <c r="C5" i="86"/>
  <c r="C6" i="86"/>
  <c r="C7" i="86"/>
  <c r="C8" i="86"/>
  <c r="C9" i="86"/>
  <c r="C10" i="86"/>
  <c r="C11" i="86"/>
  <c r="C12" i="86"/>
  <c r="C13" i="86"/>
  <c r="C14" i="86"/>
  <c r="C15" i="86"/>
  <c r="C16" i="86"/>
  <c r="C17" i="86"/>
  <c r="C18" i="86"/>
  <c r="C19" i="86"/>
  <c r="C20" i="86"/>
  <c r="C21" i="86"/>
  <c r="C22" i="86"/>
  <c r="C23" i="86"/>
  <c r="C24" i="86"/>
  <c r="C25" i="86"/>
  <c r="C26" i="86"/>
  <c r="C27" i="86"/>
  <c r="C28" i="86"/>
  <c r="C29" i="86"/>
  <c r="C30" i="86"/>
  <c r="C31" i="86"/>
  <c r="C32" i="86"/>
  <c r="C33" i="86"/>
  <c r="C34" i="86"/>
  <c r="C35" i="86"/>
  <c r="C36" i="86"/>
  <c r="C37" i="86"/>
  <c r="C38" i="86"/>
  <c r="C39" i="86"/>
  <c r="C40" i="86"/>
  <c r="C41" i="86"/>
  <c r="C42" i="86"/>
  <c r="C43" i="86"/>
  <c r="C44" i="86"/>
  <c r="C45" i="86"/>
  <c r="C46" i="86"/>
  <c r="C47" i="86"/>
  <c r="C48" i="86"/>
  <c r="C49" i="86"/>
  <c r="C50" i="86"/>
  <c r="C51" i="86"/>
  <c r="C52" i="86"/>
  <c r="C53" i="86"/>
  <c r="C54" i="86"/>
  <c r="C55" i="86"/>
  <c r="C56" i="86"/>
  <c r="C57" i="86"/>
  <c r="C58" i="86"/>
  <c r="C59" i="86"/>
  <c r="C60" i="86"/>
  <c r="C61" i="86"/>
  <c r="C62" i="86"/>
  <c r="C63" i="86"/>
  <c r="C64" i="86"/>
  <c r="C65" i="86"/>
  <c r="C66" i="86"/>
  <c r="C67" i="86"/>
  <c r="C2" i="87"/>
  <c r="C3" i="87"/>
  <c r="C4" i="87"/>
  <c r="C5" i="87"/>
  <c r="C6" i="87"/>
  <c r="C7" i="87"/>
  <c r="C8" i="87"/>
  <c r="C9" i="87"/>
  <c r="C10" i="87"/>
  <c r="C11" i="87"/>
  <c r="C12" i="87"/>
  <c r="C13" i="87"/>
  <c r="C14" i="87"/>
  <c r="C15" i="87"/>
  <c r="C16" i="87"/>
  <c r="C17" i="87"/>
  <c r="C18" i="87"/>
  <c r="C19" i="87"/>
  <c r="C20" i="87"/>
  <c r="C21" i="87"/>
  <c r="C22" i="87"/>
  <c r="C23" i="87"/>
  <c r="C24" i="87"/>
  <c r="C25" i="87"/>
  <c r="C26" i="87"/>
  <c r="C27" i="87"/>
  <c r="C28" i="87"/>
  <c r="C29" i="87"/>
  <c r="C30" i="87"/>
  <c r="C31" i="87"/>
  <c r="C32" i="87"/>
  <c r="C33" i="87"/>
  <c r="C34" i="87"/>
  <c r="C35" i="87"/>
  <c r="C36" i="87"/>
  <c r="C37" i="87"/>
  <c r="C38" i="87"/>
  <c r="C39" i="87"/>
  <c r="C40" i="87"/>
  <c r="C41" i="87"/>
  <c r="C42" i="87"/>
  <c r="C43" i="87"/>
  <c r="C44" i="87"/>
  <c r="C45" i="87"/>
  <c r="C46" i="87"/>
  <c r="C47" i="87"/>
  <c r="C48" i="87"/>
  <c r="C49" i="87"/>
  <c r="C50" i="87"/>
  <c r="C51" i="87"/>
  <c r="C52" i="87"/>
  <c r="C53" i="87"/>
  <c r="C54" i="87"/>
  <c r="C55" i="87"/>
  <c r="C56" i="87"/>
  <c r="C57" i="87"/>
  <c r="C58" i="87"/>
  <c r="C59" i="87"/>
  <c r="C60" i="87"/>
  <c r="C61" i="87"/>
  <c r="C62" i="87"/>
  <c r="C63" i="87"/>
  <c r="C64" i="87"/>
  <c r="C65" i="87"/>
  <c r="C66" i="87"/>
  <c r="C67" i="87"/>
  <c r="C3" i="88"/>
  <c r="C2" i="88"/>
  <c r="C4" i="88"/>
  <c r="C5" i="88"/>
  <c r="C6" i="88"/>
  <c r="C7" i="88"/>
  <c r="C8" i="88"/>
  <c r="C9" i="88"/>
  <c r="C10" i="88"/>
  <c r="C11" i="88"/>
  <c r="C12" i="88"/>
  <c r="C13" i="88"/>
  <c r="C14" i="88"/>
  <c r="C15" i="88"/>
  <c r="C16" i="88"/>
  <c r="C17" i="88"/>
  <c r="C18" i="88"/>
  <c r="C19" i="88"/>
  <c r="C20" i="88"/>
  <c r="C21" i="88"/>
  <c r="C22" i="88"/>
  <c r="C23" i="88"/>
  <c r="C24" i="88"/>
  <c r="C25" i="88"/>
  <c r="C26" i="88"/>
  <c r="C27" i="88"/>
  <c r="C28" i="88"/>
  <c r="C29" i="88"/>
  <c r="C30" i="88"/>
  <c r="C31" i="88"/>
  <c r="C32" i="88"/>
  <c r="C33" i="88"/>
  <c r="C34" i="88"/>
  <c r="C35" i="88"/>
  <c r="C36" i="88"/>
  <c r="C37" i="88"/>
  <c r="C38" i="88"/>
  <c r="C39" i="88"/>
  <c r="C40" i="88"/>
  <c r="C41" i="88"/>
  <c r="C42" i="88"/>
  <c r="C43" i="88"/>
  <c r="C44" i="88"/>
  <c r="C45" i="88"/>
  <c r="C46" i="88"/>
  <c r="C47" i="88"/>
  <c r="C48" i="88"/>
  <c r="C49" i="88"/>
  <c r="C50" i="88"/>
  <c r="C51" i="88"/>
  <c r="C52" i="88"/>
  <c r="C53" i="88"/>
  <c r="C54" i="88"/>
  <c r="C55" i="88"/>
  <c r="C56" i="88"/>
  <c r="C57" i="88"/>
  <c r="C58" i="88"/>
  <c r="C59" i="88"/>
  <c r="C60" i="88"/>
  <c r="C61" i="88"/>
  <c r="C62" i="88"/>
  <c r="C63" i="88"/>
  <c r="C64" i="88"/>
  <c r="C65" i="88"/>
  <c r="C66" i="88"/>
  <c r="C67" i="88"/>
  <c r="C2" i="89"/>
  <c r="C3" i="89"/>
  <c r="C4" i="89"/>
  <c r="C5" i="89"/>
  <c r="C6" i="89"/>
  <c r="C7" i="89"/>
  <c r="C8" i="89"/>
  <c r="C9" i="89"/>
  <c r="C10" i="89"/>
  <c r="C11" i="89"/>
  <c r="C12" i="89"/>
  <c r="C13" i="89"/>
  <c r="C14" i="89"/>
  <c r="C15" i="89"/>
  <c r="C16" i="89"/>
  <c r="C17" i="89"/>
  <c r="C18" i="89"/>
  <c r="C19" i="89"/>
  <c r="C20" i="89"/>
  <c r="C21" i="89"/>
  <c r="C22" i="89"/>
  <c r="C23" i="89"/>
  <c r="C24" i="89"/>
  <c r="C25" i="89"/>
  <c r="C26" i="89"/>
  <c r="C27" i="89"/>
  <c r="C28" i="89"/>
  <c r="C29" i="89"/>
  <c r="C30" i="89"/>
  <c r="C31" i="89"/>
  <c r="C32" i="89"/>
  <c r="C33" i="89"/>
  <c r="C34" i="89"/>
  <c r="C35" i="89"/>
  <c r="C36" i="89"/>
  <c r="C37" i="89"/>
  <c r="C38" i="89"/>
  <c r="C39" i="89"/>
  <c r="C40" i="89"/>
  <c r="C41" i="89"/>
  <c r="C42" i="89"/>
  <c r="C43" i="89"/>
  <c r="C44" i="89"/>
  <c r="C45" i="89"/>
  <c r="C46" i="89"/>
  <c r="C47" i="89"/>
  <c r="C49" i="89"/>
  <c r="C50" i="89"/>
  <c r="C51" i="89"/>
  <c r="C52" i="89"/>
  <c r="C53" i="89"/>
  <c r="C54" i="89"/>
  <c r="C55" i="89"/>
  <c r="C56" i="89"/>
  <c r="C57" i="89"/>
  <c r="C58" i="89"/>
  <c r="C59" i="89"/>
  <c r="C60" i="89"/>
  <c r="C61" i="89"/>
  <c r="C62" i="89"/>
  <c r="C63" i="89"/>
  <c r="C64" i="89"/>
  <c r="C65" i="89"/>
  <c r="C66" i="89"/>
  <c r="C67" i="89"/>
  <c r="C8" i="90"/>
  <c r="S8" i="90"/>
  <c r="P9" i="90"/>
  <c r="M10" i="90"/>
  <c r="J11" i="90"/>
  <c r="G12" i="90"/>
  <c r="D13" i="90"/>
  <c r="T13" i="90"/>
  <c r="Q14" i="90"/>
  <c r="N15" i="90"/>
  <c r="K16" i="90"/>
  <c r="H17" i="90"/>
  <c r="E18" i="90"/>
  <c r="U18" i="90"/>
  <c r="T11" i="90"/>
  <c r="N8" i="90"/>
  <c r="D17" i="90"/>
  <c r="D8" i="90"/>
  <c r="T8" i="90"/>
  <c r="Q9" i="90"/>
  <c r="N10" i="90"/>
  <c r="K11" i="90"/>
  <c r="H12" i="90"/>
  <c r="E13" i="90"/>
  <c r="U13" i="90"/>
  <c r="R14" i="90"/>
  <c r="O15" i="90"/>
  <c r="L16" i="90"/>
  <c r="I17" i="90"/>
  <c r="F18" i="90"/>
  <c r="N13" i="90"/>
  <c r="O18" i="90"/>
  <c r="O13" i="90"/>
  <c r="S12" i="90"/>
  <c r="E8" i="90"/>
  <c r="U8" i="90"/>
  <c r="R9" i="90"/>
  <c r="O10" i="90"/>
  <c r="L11" i="90"/>
  <c r="I12" i="90"/>
  <c r="F13" i="90"/>
  <c r="C14" i="90"/>
  <c r="S14" i="90"/>
  <c r="P15" i="90"/>
  <c r="M16" i="90"/>
  <c r="J17" i="90"/>
  <c r="G18" i="90"/>
  <c r="Q12" i="90"/>
  <c r="R17" i="90"/>
  <c r="H10" i="90"/>
  <c r="P18" i="90"/>
  <c r="G16" i="90"/>
  <c r="F8" i="90"/>
  <c r="C9" i="90"/>
  <c r="S9" i="90"/>
  <c r="P10" i="90"/>
  <c r="M11" i="90"/>
  <c r="J12" i="90"/>
  <c r="G13" i="90"/>
  <c r="D14" i="90"/>
  <c r="T14" i="90"/>
  <c r="Q15" i="90"/>
  <c r="N16" i="90"/>
  <c r="K17" i="90"/>
  <c r="H18" i="90"/>
  <c r="E16" i="90"/>
  <c r="F16" i="90"/>
  <c r="F11" i="90"/>
  <c r="G8" i="90"/>
  <c r="D9" i="90"/>
  <c r="T9" i="90"/>
  <c r="Q10" i="90"/>
  <c r="N11" i="90"/>
  <c r="K12" i="90"/>
  <c r="H13" i="90"/>
  <c r="E14" i="90"/>
  <c r="U14" i="90"/>
  <c r="R15" i="90"/>
  <c r="O16" i="90"/>
  <c r="L17" i="90"/>
  <c r="I18" i="90"/>
  <c r="K14" i="90"/>
  <c r="I15" i="90"/>
  <c r="S17" i="90"/>
  <c r="L9" i="90"/>
  <c r="H8" i="90"/>
  <c r="E9" i="90"/>
  <c r="U9" i="90"/>
  <c r="R10" i="90"/>
  <c r="O11" i="90"/>
  <c r="L12" i="90"/>
  <c r="I13" i="90"/>
  <c r="F14" i="90"/>
  <c r="C15" i="90"/>
  <c r="S15" i="90"/>
  <c r="P16" i="90"/>
  <c r="M17" i="90"/>
  <c r="J18" i="90"/>
  <c r="H15" i="90"/>
  <c r="C17" i="90"/>
  <c r="I10" i="90"/>
  <c r="I8" i="90"/>
  <c r="F9" i="90"/>
  <c r="C10" i="90"/>
  <c r="S10" i="90"/>
  <c r="P11" i="90"/>
  <c r="M12" i="90"/>
  <c r="J13" i="90"/>
  <c r="G14" i="90"/>
  <c r="D15" i="90"/>
  <c r="T15" i="90"/>
  <c r="Q16" i="90"/>
  <c r="N17" i="90"/>
  <c r="K18" i="90"/>
  <c r="M8" i="90"/>
  <c r="R12" i="90"/>
  <c r="P13" i="90"/>
  <c r="J8" i="90"/>
  <c r="G9" i="90"/>
  <c r="D10" i="90"/>
  <c r="T10" i="90"/>
  <c r="Q11" i="90"/>
  <c r="N12" i="90"/>
  <c r="K13" i="90"/>
  <c r="H14" i="90"/>
  <c r="E15" i="90"/>
  <c r="U15" i="90"/>
  <c r="R16" i="90"/>
  <c r="O17" i="90"/>
  <c r="L18" i="90"/>
  <c r="D11" i="90"/>
  <c r="L14" i="90"/>
  <c r="M14" i="90"/>
  <c r="K8" i="90"/>
  <c r="H9" i="90"/>
  <c r="E10" i="90"/>
  <c r="U10" i="90"/>
  <c r="R11" i="90"/>
  <c r="O12" i="90"/>
  <c r="L13" i="90"/>
  <c r="I14" i="90"/>
  <c r="F15" i="90"/>
  <c r="C16" i="90"/>
  <c r="S16" i="90"/>
  <c r="P17" i="90"/>
  <c r="M18" i="90"/>
  <c r="G10" i="90"/>
  <c r="K9" i="90"/>
  <c r="J15" i="90"/>
  <c r="L8" i="90"/>
  <c r="I9" i="90"/>
  <c r="F10" i="90"/>
  <c r="C11" i="90"/>
  <c r="S11" i="90"/>
  <c r="P12" i="90"/>
  <c r="M13" i="90"/>
  <c r="J14" i="90"/>
  <c r="G15" i="90"/>
  <c r="D16" i="90"/>
  <c r="T16" i="90"/>
  <c r="Q17" i="90"/>
  <c r="N18" i="90"/>
  <c r="J9" i="90"/>
  <c r="U11" i="90"/>
  <c r="C12" i="90"/>
  <c r="Q18" i="90"/>
  <c r="P8" i="90"/>
  <c r="M9" i="90"/>
  <c r="J10" i="90"/>
  <c r="G11" i="90"/>
  <c r="D12" i="90"/>
  <c r="T12" i="90"/>
  <c r="Q13" i="90"/>
  <c r="N14" i="90"/>
  <c r="K15" i="90"/>
  <c r="H16" i="90"/>
  <c r="E17" i="90"/>
  <c r="U17" i="90"/>
  <c r="R18" i="90"/>
  <c r="Q8" i="90"/>
  <c r="N9" i="90"/>
  <c r="K10" i="90"/>
  <c r="H11" i="90"/>
  <c r="E12" i="90"/>
  <c r="U12" i="90"/>
  <c r="R13" i="90"/>
  <c r="O14" i="90"/>
  <c r="L15" i="90"/>
  <c r="I16" i="90"/>
  <c r="F17" i="90"/>
  <c r="C18" i="90"/>
  <c r="S18" i="90"/>
  <c r="T17" i="90"/>
  <c r="R8" i="90"/>
  <c r="O9" i="90"/>
  <c r="L10" i="90"/>
  <c r="I11" i="90"/>
  <c r="F12" i="90"/>
  <c r="C13" i="90"/>
  <c r="S13" i="90"/>
  <c r="P14" i="90"/>
  <c r="M15" i="90"/>
  <c r="J16" i="90"/>
  <c r="G17" i="90"/>
  <c r="D18" i="90"/>
  <c r="T18" i="90"/>
  <c r="U16" i="90"/>
  <c r="E11" i="90"/>
  <c r="O8" i="90"/>
  <c r="B18" i="90"/>
  <c r="B17" i="90"/>
  <c r="B16" i="90"/>
  <c r="B15" i="90"/>
  <c r="B14" i="90"/>
  <c r="B13" i="90"/>
  <c r="B12" i="90"/>
  <c r="B11" i="90"/>
  <c r="B10" i="90"/>
  <c r="B9" i="90"/>
  <c r="B8" i="90"/>
  <c r="G6" i="90"/>
  <c r="H6" i="90"/>
  <c r="I6" i="90"/>
  <c r="J6" i="90"/>
  <c r="J7" i="90"/>
  <c r="K6" i="90"/>
  <c r="O6" i="90"/>
  <c r="C2" i="90"/>
  <c r="S2" i="90"/>
  <c r="P3" i="90"/>
  <c r="M4" i="90"/>
  <c r="J5" i="90"/>
  <c r="D7" i="90"/>
  <c r="T7" i="90"/>
  <c r="T3" i="90"/>
  <c r="D2" i="90"/>
  <c r="T2" i="90"/>
  <c r="Q3" i="90"/>
  <c r="N4" i="90"/>
  <c r="K5" i="90"/>
  <c r="E7" i="90"/>
  <c r="U7" i="90"/>
  <c r="Q4" i="90"/>
  <c r="E2" i="90"/>
  <c r="U2" i="90"/>
  <c r="R3" i="90"/>
  <c r="O4" i="90"/>
  <c r="L5" i="90"/>
  <c r="F7" i="90"/>
  <c r="D3" i="90"/>
  <c r="H7" i="90"/>
  <c r="F2" i="90"/>
  <c r="C3" i="90"/>
  <c r="S3" i="90"/>
  <c r="P4" i="90"/>
  <c r="M5" i="90"/>
  <c r="G7" i="90"/>
  <c r="N5" i="90"/>
  <c r="G2" i="90"/>
  <c r="H2" i="90"/>
  <c r="E3" i="90"/>
  <c r="U3" i="90"/>
  <c r="R4" i="90"/>
  <c r="O5" i="90"/>
  <c r="L6" i="90"/>
  <c r="I7" i="90"/>
  <c r="U4" i="90"/>
  <c r="I2" i="90"/>
  <c r="F3" i="90"/>
  <c r="C4" i="90"/>
  <c r="S4" i="90"/>
  <c r="P5" i="90"/>
  <c r="M6" i="90"/>
  <c r="H3" i="90"/>
  <c r="R5" i="90"/>
  <c r="L7" i="90"/>
  <c r="J2" i="90"/>
  <c r="G3" i="90"/>
  <c r="D4" i="90"/>
  <c r="T4" i="90"/>
  <c r="Q5" i="90"/>
  <c r="N6" i="90"/>
  <c r="K7" i="90"/>
  <c r="E4" i="90"/>
  <c r="K2" i="90"/>
  <c r="L2" i="90"/>
  <c r="I3" i="90"/>
  <c r="F4" i="90"/>
  <c r="C5" i="90"/>
  <c r="S5" i="90"/>
  <c r="P6" i="90"/>
  <c r="M7" i="90"/>
  <c r="F6" i="90"/>
  <c r="M2" i="90"/>
  <c r="J3" i="90"/>
  <c r="G4" i="90"/>
  <c r="D5" i="90"/>
  <c r="T5" i="90"/>
  <c r="Q6" i="90"/>
  <c r="N7" i="90"/>
  <c r="C7" i="90"/>
  <c r="N2" i="90"/>
  <c r="K3" i="90"/>
  <c r="H4" i="90"/>
  <c r="E5" i="90"/>
  <c r="U5" i="90"/>
  <c r="R6" i="90"/>
  <c r="O7" i="90"/>
  <c r="I5" i="90"/>
  <c r="O2" i="90"/>
  <c r="L3" i="90"/>
  <c r="I4" i="90"/>
  <c r="F5" i="90"/>
  <c r="C6" i="90"/>
  <c r="S6" i="90"/>
  <c r="P7" i="90"/>
  <c r="L4" i="90"/>
  <c r="P2" i="90"/>
  <c r="M3" i="90"/>
  <c r="J4" i="90"/>
  <c r="G5" i="90"/>
  <c r="D6" i="90"/>
  <c r="T6" i="90"/>
  <c r="Q7" i="90"/>
  <c r="O3" i="90"/>
  <c r="Q2" i="90"/>
  <c r="N3" i="90"/>
  <c r="K4" i="90"/>
  <c r="H5" i="90"/>
  <c r="E6" i="90"/>
  <c r="U6" i="90"/>
  <c r="R7" i="90"/>
  <c r="R2" i="90"/>
  <c r="S7" i="90"/>
  <c r="B7" i="90"/>
  <c r="B6" i="90"/>
  <c r="B5" i="90"/>
  <c r="B4" i="90"/>
  <c r="B3" i="90"/>
  <c r="B2" i="90"/>
  <c r="C3" i="91"/>
  <c r="S3" i="91"/>
  <c r="D3" i="91"/>
  <c r="T3" i="91"/>
  <c r="Q3" i="91"/>
  <c r="E3" i="91"/>
  <c r="U3" i="91"/>
  <c r="F3" i="91"/>
  <c r="V3" i="91"/>
  <c r="P3" i="91"/>
  <c r="G3" i="91"/>
  <c r="H3" i="91"/>
  <c r="I3" i="91"/>
  <c r="J3" i="91"/>
  <c r="O3" i="91"/>
  <c r="K3" i="91"/>
  <c r="L3" i="91"/>
  <c r="M3" i="91"/>
  <c r="N3" i="91"/>
  <c r="R3" i="91"/>
  <c r="B3" i="91"/>
  <c r="C2" i="91"/>
  <c r="S2" i="91"/>
  <c r="D2" i="91"/>
  <c r="T2" i="91"/>
  <c r="E2" i="91"/>
  <c r="U2" i="91"/>
  <c r="F2" i="91"/>
  <c r="V2" i="91"/>
  <c r="G2" i="91"/>
  <c r="H2" i="91"/>
  <c r="I2" i="91"/>
  <c r="J2" i="91"/>
  <c r="K2" i="91"/>
  <c r="L2" i="91"/>
  <c r="M2" i="91"/>
  <c r="R2" i="91"/>
  <c r="N2" i="91"/>
  <c r="O2" i="91"/>
  <c r="P2" i="91"/>
  <c r="Q2" i="91"/>
  <c r="B2" i="91"/>
  <c r="C2" i="8" a="1"/>
  <c r="K2" i="8" a="1"/>
  <c r="S2" i="8" a="1"/>
  <c r="D2" i="8" a="1"/>
  <c r="L2" i="8" a="1"/>
  <c r="T2" i="8" a="1"/>
  <c r="E2" i="8" a="1"/>
  <c r="M2" i="8" a="1"/>
  <c r="U2" i="8" a="1"/>
  <c r="F2" i="8" a="1"/>
  <c r="N2" i="8" a="1"/>
  <c r="V2" i="8" a="1"/>
  <c r="G2" i="8" a="1"/>
  <c r="O2" i="8" a="1"/>
  <c r="H2" i="8" a="1"/>
  <c r="P2" i="8" a="1"/>
  <c r="I2" i="8" a="1"/>
  <c r="Q2" i="8" a="1"/>
  <c r="J2" i="8" a="1"/>
  <c r="R2" i="8" a="1"/>
  <c r="B2" i="8" a="1"/>
  <c r="C2" i="7" a="1"/>
  <c r="K2" i="7" a="1"/>
  <c r="S2" i="7" a="1"/>
  <c r="D2" i="7" a="1"/>
  <c r="L2" i="7" a="1"/>
  <c r="T2" i="7" a="1"/>
  <c r="E2" i="7" a="1"/>
  <c r="M2" i="7" a="1"/>
  <c r="U2" i="7" a="1"/>
  <c r="F2" i="7" a="1"/>
  <c r="N2" i="7" a="1"/>
  <c r="V2" i="7" a="1"/>
  <c r="G2" i="7" a="1"/>
  <c r="O2" i="7" a="1"/>
  <c r="Q2" i="7" a="1"/>
  <c r="H2" i="7" a="1"/>
  <c r="P2" i="7" a="1"/>
  <c r="I2" i="7" a="1"/>
  <c r="J2" i="7" a="1"/>
  <c r="R2" i="7" a="1"/>
  <c r="B2" i="7" a="1"/>
  <c r="R2" i="6" a="1"/>
  <c r="G2" i="6" a="1"/>
  <c r="K2" i="6" a="1"/>
  <c r="H2" i="6" a="1"/>
  <c r="P2" i="6" a="1"/>
  <c r="O2" i="6" a="1"/>
  <c r="S2" i="6" a="1"/>
  <c r="V2" i="6" a="1"/>
  <c r="Q2" i="6" a="1"/>
  <c r="U2" i="5" a="1"/>
  <c r="L2" i="6" a="1"/>
  <c r="T2" i="6" a="1"/>
  <c r="C2" i="6" a="1"/>
  <c r="U2" i="6" a="1"/>
  <c r="D2" i="6" a="1"/>
  <c r="M2" i="6" a="1"/>
  <c r="E2" i="6" a="1"/>
  <c r="B2" i="6" a="1"/>
  <c r="N2" i="6" a="1"/>
  <c r="J2" i="6" a="1"/>
  <c r="F2" i="6" a="1"/>
  <c r="I2" i="6" a="1"/>
  <c r="Q4" i="91" l="1"/>
  <c r="P4" i="91"/>
  <c r="O4" i="91"/>
  <c r="N4" i="91"/>
  <c r="R4" i="91"/>
  <c r="M4" i="91"/>
  <c r="L4" i="91"/>
  <c r="K4" i="91"/>
  <c r="J4" i="91"/>
  <c r="I4" i="91"/>
  <c r="H4" i="91"/>
  <c r="G4" i="91"/>
  <c r="V4" i="91"/>
  <c r="F4" i="91"/>
  <c r="U4" i="91"/>
  <c r="E4" i="91"/>
  <c r="T4" i="91"/>
  <c r="D4" i="91"/>
  <c r="S4" i="91"/>
  <c r="C4" i="91"/>
  <c r="B4" i="91"/>
  <c r="R2" i="8"/>
  <c r="J2" i="8"/>
  <c r="Q2" i="8"/>
  <c r="I2" i="8"/>
  <c r="P2" i="8"/>
  <c r="H2" i="8"/>
  <c r="O2" i="8"/>
  <c r="G2" i="8"/>
  <c r="V2" i="8"/>
  <c r="N2" i="8"/>
  <c r="F2" i="8"/>
  <c r="U2" i="8"/>
  <c r="M2" i="8"/>
  <c r="E2" i="8"/>
  <c r="T2" i="8"/>
  <c r="L2" i="8"/>
  <c r="D2" i="8"/>
  <c r="S2" i="8"/>
  <c r="K2" i="8"/>
  <c r="C2" i="8"/>
  <c r="B2" i="8"/>
  <c r="R2" i="7"/>
  <c r="J2" i="7"/>
  <c r="I2" i="7"/>
  <c r="P2" i="7"/>
  <c r="H2" i="7"/>
  <c r="Q2" i="7"/>
  <c r="O2" i="7"/>
  <c r="G2" i="7"/>
  <c r="V2" i="7"/>
  <c r="N2" i="7"/>
  <c r="F2" i="7"/>
  <c r="U2" i="7"/>
  <c r="M2" i="7"/>
  <c r="E2" i="7"/>
  <c r="T2" i="7"/>
  <c r="L2" i="7"/>
  <c r="D2" i="7"/>
  <c r="S2" i="7"/>
  <c r="K2" i="7"/>
  <c r="C2" i="7"/>
  <c r="B2" i="7"/>
  <c r="H2" i="6"/>
  <c r="G2" i="6"/>
  <c r="F2" i="6"/>
  <c r="N2" i="6"/>
  <c r="E2" i="6"/>
  <c r="M2" i="6"/>
  <c r="O2" i="6"/>
  <c r="D2" i="6"/>
  <c r="I2" i="6"/>
  <c r="T2" i="6"/>
  <c r="L2" i="6"/>
  <c r="P2" i="6"/>
  <c r="U2" i="6"/>
  <c r="C2" i="6"/>
  <c r="Q2" i="6"/>
  <c r="S2" i="6"/>
  <c r="K2" i="6"/>
  <c r="R2" i="6"/>
  <c r="J2" i="6"/>
  <c r="B2" i="6"/>
  <c r="V2" i="6"/>
  <c r="U2" i="5"/>
  <c r="T2" i="5" a="1"/>
  <c r="L2" i="5" a="1"/>
  <c r="D2" i="5" a="1"/>
  <c r="J2" i="4" a="1"/>
  <c r="N2" i="4" a="1"/>
  <c r="O2" i="3" a="1"/>
  <c r="G2" i="22" a="1"/>
  <c r="G2" i="1" a="1"/>
  <c r="H2" i="22" a="1"/>
  <c r="L2" i="1" a="1"/>
  <c r="I2" i="22" a="1"/>
  <c r="D2" i="1" a="1"/>
  <c r="E2" i="1" a="1"/>
  <c r="R2" i="3" a="1"/>
  <c r="R2" i="1" a="1"/>
  <c r="R2" i="4" a="1"/>
  <c r="G2" i="4" a="1"/>
  <c r="U2" i="3" a="1"/>
  <c r="O2" i="22" a="1"/>
  <c r="S2" i="5" a="1"/>
  <c r="K2" i="5" a="1"/>
  <c r="C2" i="5" a="1"/>
  <c r="P2" i="4" a="1"/>
  <c r="I2" i="4" a="1"/>
  <c r="P2" i="3" a="1"/>
  <c r="F2" i="5" a="1"/>
  <c r="C2" i="4" a="1"/>
  <c r="V2" i="4" a="1"/>
  <c r="Q2" i="3" a="1"/>
  <c r="J2" i="22" a="1"/>
  <c r="R2" i="5" a="1"/>
  <c r="J2" i="5" a="1"/>
  <c r="B2" i="5" a="1"/>
  <c r="K2" i="4" a="1"/>
  <c r="B2" i="3" a="1"/>
  <c r="S2" i="4" a="1"/>
  <c r="J2" i="3" a="1"/>
  <c r="S2" i="3" a="1"/>
  <c r="P2" i="22" a="1"/>
  <c r="F2" i="1" a="1"/>
  <c r="K2" i="22" a="1"/>
  <c r="U2" i="22" a="1"/>
  <c r="Q2" i="5" a="1"/>
  <c r="I2" i="5" a="1"/>
  <c r="D2" i="4" a="1"/>
  <c r="C2" i="3" a="1"/>
  <c r="T2" i="3" a="1"/>
  <c r="Q2" i="22" a="1"/>
  <c r="H2" i="1" a="1"/>
  <c r="U2" i="1" a="1"/>
  <c r="M2" i="4" a="1"/>
  <c r="L2" i="4" a="1"/>
  <c r="K2" i="3" a="1"/>
  <c r="N2" i="3" a="1"/>
  <c r="R2" i="22" a="1"/>
  <c r="I2" i="1" a="1"/>
  <c r="P2" i="5" a="1"/>
  <c r="H2" i="5" a="1"/>
  <c r="T2" i="4" a="1"/>
  <c r="D2" i="3" a="1"/>
  <c r="B2" i="22" a="1"/>
  <c r="S2" i="22" a="1"/>
  <c r="O2" i="1" a="1"/>
  <c r="D2" i="22" a="1"/>
  <c r="B2" i="1" a="1"/>
  <c r="H2" i="4" a="1"/>
  <c r="L2" i="3" a="1"/>
  <c r="C2" i="22" a="1"/>
  <c r="T2" i="22" a="1"/>
  <c r="P2" i="1" a="1"/>
  <c r="E2" i="4" a="1"/>
  <c r="Q2" i="1" a="1"/>
  <c r="L2" i="22" a="1"/>
  <c r="O2" i="5" a="1"/>
  <c r="G2" i="5" a="1"/>
  <c r="O2" i="4" a="1"/>
  <c r="E2" i="3" a="1"/>
  <c r="N2" i="5" a="1"/>
  <c r="U2" i="4" a="1"/>
  <c r="G2" i="3" a="1"/>
  <c r="E2" i="22" a="1"/>
  <c r="J2" i="1" a="1"/>
  <c r="S2" i="1" a="1"/>
  <c r="M2" i="5" a="1"/>
  <c r="E2" i="5" a="1"/>
  <c r="V2" i="5" a="1"/>
  <c r="Q2" i="4" a="1"/>
  <c r="I2" i="3" a="1"/>
  <c r="M2" i="22" a="1"/>
  <c r="C2" i="1" a="1"/>
  <c r="T2" i="1" a="1"/>
  <c r="N2" i="1" a="1"/>
  <c r="M2" i="1" a="1"/>
  <c r="N2" i="22" a="1"/>
  <c r="F2" i="3" a="1"/>
  <c r="B2" i="4" a="1"/>
  <c r="F2" i="4" a="1"/>
  <c r="H2" i="3" a="1"/>
  <c r="F2" i="22" a="1"/>
  <c r="K2" i="1" a="1"/>
  <c r="M2" i="3" a="1"/>
  <c r="E2" i="5" l="1"/>
  <c r="M2" i="5"/>
  <c r="N2" i="5"/>
  <c r="G2" i="5"/>
  <c r="O2" i="5"/>
  <c r="H2" i="5"/>
  <c r="P2" i="5"/>
  <c r="I2" i="5"/>
  <c r="Q2" i="5"/>
  <c r="B2" i="5"/>
  <c r="J2" i="5"/>
  <c r="R2" i="5"/>
  <c r="F2" i="5"/>
  <c r="C2" i="5"/>
  <c r="K2" i="5"/>
  <c r="S2" i="5"/>
  <c r="D2" i="5"/>
  <c r="L2" i="5"/>
  <c r="T2" i="5"/>
  <c r="V2" i="5"/>
  <c r="I2" i="4"/>
  <c r="G2" i="4"/>
  <c r="N2" i="4"/>
  <c r="F2" i="4"/>
  <c r="Q2" i="4"/>
  <c r="U2" i="4"/>
  <c r="M2" i="4"/>
  <c r="E2" i="4"/>
  <c r="O2" i="4"/>
  <c r="H2" i="4"/>
  <c r="T2" i="4"/>
  <c r="L2" i="4"/>
  <c r="D2" i="4"/>
  <c r="S2" i="4"/>
  <c r="K2" i="4"/>
  <c r="C2" i="4"/>
  <c r="P2" i="4"/>
  <c r="R2" i="4"/>
  <c r="J2" i="4"/>
  <c r="B2" i="4"/>
  <c r="V2" i="4"/>
  <c r="H2" i="3"/>
  <c r="I2" i="3"/>
  <c r="G2" i="3"/>
  <c r="F2" i="3"/>
  <c r="M2" i="3"/>
  <c r="E2" i="3"/>
  <c r="L2" i="3"/>
  <c r="D2" i="3"/>
  <c r="K2" i="3"/>
  <c r="C2" i="3"/>
  <c r="J2" i="3"/>
  <c r="B2" i="3"/>
  <c r="T2" i="3"/>
  <c r="S2" i="3"/>
  <c r="R2" i="3"/>
  <c r="Q2" i="3"/>
  <c r="P2" i="3"/>
  <c r="U2" i="3"/>
  <c r="O2" i="3"/>
  <c r="N2" i="3"/>
  <c r="B2" i="22"/>
  <c r="J2" i="22"/>
  <c r="I2" i="22"/>
  <c r="H2" i="22"/>
  <c r="G2" i="22"/>
  <c r="F2" i="22"/>
  <c r="M2" i="22"/>
  <c r="E2" i="22"/>
  <c r="L2" i="22"/>
  <c r="D2" i="22"/>
  <c r="K2" i="22"/>
  <c r="C2" i="22"/>
  <c r="U2" i="22"/>
  <c r="T2" i="22"/>
  <c r="S2" i="22"/>
  <c r="R2" i="22"/>
  <c r="Q2" i="22"/>
  <c r="P2" i="22"/>
  <c r="O2" i="22"/>
  <c r="N2" i="22"/>
  <c r="I2" i="1"/>
  <c r="H2" i="1"/>
  <c r="F2" i="1"/>
  <c r="M2" i="1"/>
  <c r="E2" i="1"/>
  <c r="D2" i="1"/>
  <c r="L2" i="1"/>
  <c r="G2" i="1"/>
  <c r="K2" i="1"/>
  <c r="C2" i="1"/>
  <c r="J2" i="1"/>
  <c r="B2" i="1"/>
  <c r="T2" i="1"/>
  <c r="S2" i="1"/>
  <c r="R2" i="1"/>
  <c r="Q2" i="1"/>
  <c r="U2" i="1"/>
  <c r="P2" i="1"/>
  <c r="O2" i="1"/>
  <c r="N2" i="1"/>
  <c r="V2" i="3" a="1"/>
  <c r="V2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<sst xmlns="http://schemas.openxmlformats.org/spreadsheetml/2006/main" count="3336" uniqueCount="149">
  <si>
    <t>Situation</t>
  </si>
  <si>
    <t>Personnes seules</t>
  </si>
  <si>
    <t>Couples sans enfants</t>
  </si>
  <si>
    <t>Familles monoparentales</t>
  </si>
  <si>
    <t>Couples avec enfants</t>
  </si>
  <si>
    <t>Caracteristique</t>
  </si>
  <si>
    <t>Valeur</t>
  </si>
  <si>
    <t>Situation familiale</t>
  </si>
  <si>
    <t>Région</t>
  </si>
  <si>
    <t>01 - Bas-Saint-Laurent</t>
  </si>
  <si>
    <t>02 - Saguenay-Lac-Saint-Jean</t>
  </si>
  <si>
    <t>03 - Capitale-Nationale</t>
  </si>
  <si>
    <t>04 - Mauricie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</si>
  <si>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</si>
  <si>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</si>
  <si>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</si>
  <si>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</si>
  <si>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</si>
  <si>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</si>
  <si>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11 - Gaspésie-Îles-de-la-Madeleine</t>
  </si>
  <si>
    <t>12 - Chaudière-Appalaches</t>
  </si>
  <si>
    <t>13 - Laval</t>
  </si>
  <si>
    <t>14 - Lanaudière</t>
  </si>
  <si>
    <t>15 - Laurentides</t>
  </si>
  <si>
    <t>16 - Montérégie</t>
  </si>
  <si>
    <t>17 - Centre-du-Québec</t>
  </si>
  <si>
    <t>Région inconnue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</si>
  <si>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</si>
  <si>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</si>
  <si>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</si>
  <si>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</si>
  <si>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</si>
  <si>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</si>
  <si>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</si>
  <si>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</si>
  <si>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</si>
  <si>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</si>
  <si>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</si>
  <si>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</si>
  <si>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</si>
  <si>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</si>
  <si>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</si>
  <si>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</si>
  <si>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</si>
  <si>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</si>
  <si>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</si>
  <si>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</si>
  <si>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</si>
  <si>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Autres</t>
  </si>
  <si>
    <t>Femmes</t>
  </si>
  <si>
    <t>Hommes</t>
  </si>
  <si>
    <t>Moins_de_25ans</t>
  </si>
  <si>
    <t>Age_moyen</t>
  </si>
  <si>
    <t>Duree_cumul_moyenne</t>
  </si>
  <si>
    <t>Sexe</t>
  </si>
  <si>
    <t>Âge</t>
  </si>
  <si>
    <t>Moins de 20 ans</t>
  </si>
  <si>
    <t>De 20 à 24 ans</t>
  </si>
  <si>
    <t>De 25 à 29 ans</t>
  </si>
  <si>
    <t>De 30 à 34 ans</t>
  </si>
  <si>
    <t>De 35 à 39 ans</t>
  </si>
  <si>
    <t>De 40 à 44 ans</t>
  </si>
  <si>
    <t>De 45 à 49 ans</t>
  </si>
  <si>
    <t>De 50 à 54 ans</t>
  </si>
  <si>
    <t>55 ans et plus</t>
  </si>
  <si>
    <t>35 ans et moins</t>
  </si>
  <si>
    <t>36 ans et plus</t>
  </si>
  <si>
    <t>Scolarité</t>
  </si>
  <si>
    <t>Primaire</t>
  </si>
  <si>
    <t>Secondaire I à IV</t>
  </si>
  <si>
    <t>Secondaire V</t>
  </si>
  <si>
    <t>Collégiale</t>
  </si>
  <si>
    <t>Universitaire</t>
  </si>
  <si>
    <t>Inconnue</t>
  </si>
  <si>
    <t>Diplôme maximum obtenu</t>
  </si>
  <si>
    <t>Aucun diplôme</t>
  </si>
  <si>
    <t>Secondaire - DES</t>
  </si>
  <si>
    <t>Secondaire - DEP</t>
  </si>
  <si>
    <t>Secondaire - ASP</t>
  </si>
  <si>
    <t>Collégial - AEC</t>
  </si>
  <si>
    <t>Collégial - DEC général</t>
  </si>
  <si>
    <t>Collégial - DEC professionnel</t>
  </si>
  <si>
    <t>Universitaire - Certificat</t>
  </si>
  <si>
    <t>Universitaire - Baccalauréat</t>
  </si>
  <si>
    <t>Universitaire - Maîtrise ou doctorat</t>
  </si>
  <si>
    <t>Inconnu</t>
  </si>
  <si>
    <t>Durée cumulative</t>
  </si>
  <si>
    <t>Premier mois</t>
  </si>
  <si>
    <t>1</t>
  </si>
  <si>
    <t>De 2 à 5 mois</t>
  </si>
  <si>
    <t>De 6 à 11 mois</t>
  </si>
  <si>
    <t>De 12 à 23 mois</t>
  </si>
  <si>
    <t>De 24 à 47 mois</t>
  </si>
  <si>
    <t>De 48 à 119 mois</t>
  </si>
  <si>
    <t>120 mois et plus</t>
  </si>
  <si>
    <t>Total</t>
  </si>
  <si>
    <t>Age</t>
  </si>
  <si>
    <t>Diplôme obtenu</t>
  </si>
  <si>
    <t>Diagnostic</t>
  </si>
  <si>
    <t>Bas-Saint-Laurent</t>
  </si>
  <si>
    <t>Saguenay-Lac-Saint-Jean</t>
  </si>
  <si>
    <t>Capitale-Nationale</t>
  </si>
  <si>
    <t>Mauricie</t>
  </si>
  <si>
    <t>Estrie</t>
  </si>
  <si>
    <t>Montréal</t>
  </si>
  <si>
    <t>Outaouais</t>
  </si>
  <si>
    <t>Abitibi-Témiscamingue</t>
  </si>
  <si>
    <t>Côte-Nord</t>
  </si>
  <si>
    <t>Nord-du-Québec</t>
  </si>
  <si>
    <t>Gaspésie-Îles-de-la-Madeleine</t>
  </si>
  <si>
    <t>Chaudière-Appalaches</t>
  </si>
  <si>
    <t>Laval</t>
  </si>
  <si>
    <t>Lanaudière</t>
  </si>
  <si>
    <t>Laurentides</t>
  </si>
  <si>
    <t>Montérégie</t>
  </si>
  <si>
    <t>Centre-du-Québec</t>
  </si>
  <si>
    <t xml:space="preserve">Région </t>
  </si>
  <si>
    <t>Données à jour : 1er novembre 2024</t>
  </si>
  <si>
    <t>Type de données disponibles</t>
  </si>
  <si>
    <t>Dernier diplôme obtenu</t>
  </si>
  <si>
    <t>Durée cumulative de participation à l'assistance sociale</t>
  </si>
  <si>
    <t>Diagnostic des prestataires</t>
  </si>
  <si>
    <t>Région des prestations</t>
  </si>
  <si>
    <t>Par Samuel Ragot, candidat au doctorat, École de travail social, Université McGill</t>
  </si>
  <si>
    <t>Demandeurs_asile</t>
  </si>
  <si>
    <t>NHC_moins_5ans</t>
  </si>
  <si>
    <t>NHC_5ans_et_plus</t>
  </si>
  <si>
    <t>Durcon_moins_2ans</t>
  </si>
  <si>
    <t>Conjoint d'étudiant</t>
  </si>
  <si>
    <t>40</t>
  </si>
  <si>
    <t>Colonne1</t>
  </si>
  <si>
    <t>Programme de solidarité sociale</t>
  </si>
  <si>
    <t>Sans_contraintes</t>
  </si>
  <si>
    <t>Etat_de_sante</t>
  </si>
  <si>
    <t>Gross_enfant_charge</t>
  </si>
  <si>
    <t>Enfant_handicape</t>
  </si>
  <si>
    <t>Types de contraintes</t>
  </si>
  <si>
    <t>Sans contraintes</t>
  </si>
  <si>
    <t>État de santé</t>
  </si>
  <si>
    <t>Grossesse ou enfant à charge</t>
  </si>
  <si>
    <t>Enfant handicapé</t>
  </si>
  <si>
    <t>Demandeurs d'asile</t>
  </si>
  <si>
    <t>Age moyen</t>
  </si>
  <si>
    <t>Total PAS</t>
  </si>
  <si>
    <t>Proportion</t>
  </si>
  <si>
    <t>Source des données : https://www,donneesquebec,ca/recherche/organization/travail</t>
  </si>
  <si>
    <t>Durée cumulative moyenne à l'AFDR</t>
  </si>
  <si>
    <t>Nombre de prestataires depuis moins de deux ans</t>
  </si>
  <si>
    <t>Nombre total de prestataires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</si>
</sst>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b/>
      <u/>
      <sz val="16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0" xfId="0" applyNumberFormat="1"/>
    <xf numFmtId="2" fontId="0" fillId="0" borderId="0" xfId="0" applyNumberFormat="1"/>
    <xf numFmtId="0" fontId="3" fillId="0" borderId="0" xfId="0" applyFont="1"/>
    <xf numFmtId="0" fontId="4" fillId="0" borderId="0" xfId="0" applyFont="1"/>
    <xf numFmtId="0" fontId="2" fillId="0" borderId="0" xfId="1"/>
    <xf numFmtId="0" fontId="0" fillId="0" borderId="0" xfId="0" applyAlignment="1">
      <alignment wrapText="1"/>
    </xf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10" fontId="0" fillId="0" borderId="0" xfId="2" applyNumberFormat="1" applyFont="1"/>
    <xf numFmtId="1" fontId="0" fillId="0" borderId="0" xfId="0" applyNumberFormat="1"/>
  </cellXfs>
  <cellStyles count="3">
    <cellStyle name="Lien hypertexte" xfId="1" builtinId="8"/>
    <cellStyle name="Normal" xfId="0" builtinId="0"/>
    <cellStyle name="Pourcentage" xfId="2" builtinId="5"/>
  </cellStyles>
  <dxfs count="10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eetMetadata" Target="metadata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92782FD-0288-4E93-96FC-E5ED1F2D9C63}" name="as_adultes_202407" displayName="as_adultes_202407" ref="A1:R67" totalsRowShown="0">
  <autoFilter ref="A1:R67" xr:uid="{092782FD-0288-4E93-96FC-E5ED1F2D9C63}"/>
  <tableColumns count="18">
    <tableColumn id="1" xr3:uid="{A176B42B-F36D-4996-A7D9-6B3112C9FFCF}" name="Caracteristique" dataDxfId="27"/>
    <tableColumn id="2" xr3:uid="{626C84B1-4354-49F2-8179-521C18D6AB03}" name="Valeur" dataDxfId="26"/>
    <tableColumn id="18" xr3:uid="{D83A30CE-1BE3-49ED-9187-07AD14D84BCF}" name="Total" dataDxfId="18">
      <calculatedColumnFormula>SUM(D2:I2)</calculatedColumnFormula>
    </tableColumn>
    <tableColumn id="3" xr3:uid="{322017D6-1F69-421A-AC1A-1AE61D97D9F8}" name="Sans_contraintes"/>
    <tableColumn id="4" xr3:uid="{BF3CF866-4037-401C-A243-3F090B815AB3}" name="Etat_de_sante"/>
    <tableColumn id="5" xr3:uid="{B89E9BD6-C5EA-4923-B1E7-FBBF860F6547}" name="Gross_enfant_charge"/>
    <tableColumn id="6" xr3:uid="{E31585DF-909E-4A02-95D0-7208E1D4904C}" name="Enfant_handicape"/>
    <tableColumn id="7" xr3:uid="{24149D2C-F322-4DEF-968F-C013CC24F236}" name="Age"/>
    <tableColumn id="8" xr3:uid="{39D5C28A-33AA-43D8-AC93-E2C425D1DDAE}" name="Autres"/>
    <tableColumn id="9" xr3:uid="{FA65FED9-3024-4CB6-840D-893C51F0EE16}" name="Demandeurs_asile"/>
    <tableColumn id="10" xr3:uid="{03B4A9BE-30CC-48D2-BE61-0ED364BAA842}" name="NHC_moins_5ans"/>
    <tableColumn id="11" xr3:uid="{AD497408-0B80-4CA0-9F25-FFDD5D2CF1E3}" name="NHC_5ans_et_plus"/>
    <tableColumn id="12" xr3:uid="{2481884F-6775-44DE-A35D-3DD6A4260AE0}" name="Femmes"/>
    <tableColumn id="13" xr3:uid="{B44A2A7E-D003-40C2-A527-B9FA846068DF}" name="Hommes"/>
    <tableColumn id="14" xr3:uid="{FF68508C-DF0D-4A01-B9FB-6CE83C3296DD}" name="Moins_de_25ans"/>
    <tableColumn id="15" xr3:uid="{A72FAC24-861A-4B23-8EAC-166B26AA0C3F}" name="Durcon_moins_2ans"/>
    <tableColumn id="16" xr3:uid="{0160B975-CE81-4478-827A-E0856FD4E7D8}" name="Age_moyen" dataDxfId="25"/>
    <tableColumn id="17" xr3:uid="{D07D791D-7F61-4653-9859-87B93A3F755E}" name="Duree_cumul_moyenne" dataDxfId="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987211CB-2009-42B2-A60A-1128BBF6BF8B}" name="as_adultes_202406" displayName="as_adultes_202406" ref="A1:R67" totalsRowShown="0">
  <autoFilter ref="A1:R67" xr:uid="{987211CB-2009-42B2-A60A-1128BBF6BF8B}"/>
  <tableColumns count="18">
    <tableColumn id="1" xr3:uid="{E2A74144-C3EE-4B6C-8441-C6B56A2A2B40}" name="Caracteristique" dataDxfId="31"/>
    <tableColumn id="2" xr3:uid="{16C26138-A6AD-442B-8922-3902CD1F3309}" name="Valeur" dataDxfId="30"/>
    <tableColumn id="18" xr3:uid="{7B0DC23E-0DC3-4457-95EB-FB90A0445757}" name="Total" dataDxfId="17">
      <calculatedColumnFormula>SUM(D2:I2)</calculatedColumnFormula>
    </tableColumn>
    <tableColumn id="3" xr3:uid="{919B7843-4DCD-482A-8A1E-CB24713EC30A}" name="Sans_contraintes"/>
    <tableColumn id="4" xr3:uid="{45564442-EA07-4EC6-A3B6-FD0599578D5E}" name="Etat_de_sante"/>
    <tableColumn id="5" xr3:uid="{5F77312E-9ECC-4B57-B098-029B9F543271}" name="Gross_enfant_charge"/>
    <tableColumn id="6" xr3:uid="{D339EB60-F7C4-4E40-8781-8FF8111BEBA3}" name="Enfant_handicape"/>
    <tableColumn id="7" xr3:uid="{DF96C0BF-C34E-4270-97EA-80FD2C15110C}" name="Age"/>
    <tableColumn id="8" xr3:uid="{BBFD154B-BC9E-4985-89F8-404C30E65CCB}" name="Autres"/>
    <tableColumn id="9" xr3:uid="{2111EA3F-5815-4D8B-8EF8-D257A21E39EB}" name="Demandeurs_asile"/>
    <tableColumn id="10" xr3:uid="{9DBF72CC-453C-4A72-AA15-CC497822D967}" name="NHC_moins_5ans"/>
    <tableColumn id="11" xr3:uid="{6B8E2713-76B8-4C56-B721-A8C73FCA6BCB}" name="NHC_5ans_et_plus"/>
    <tableColumn id="12" xr3:uid="{1646D8D4-E4F5-4FE6-8F4C-311854E4E8C8}" name="Femmes"/>
    <tableColumn id="13" xr3:uid="{A1FF968C-D79A-4009-9F18-5F95F5DF4CEB}" name="Hommes"/>
    <tableColumn id="14" xr3:uid="{1C62CCF4-029D-4547-98EF-0D32DAC1C4DC}" name="Moins_de_25ans"/>
    <tableColumn id="15" xr3:uid="{94522C88-AC3B-416C-B591-CCCFE03EA527}" name="Durcon_moins_2ans"/>
    <tableColumn id="16" xr3:uid="{5F51025A-DD4A-4A57-A5A8-66638A5BE110}" name="Age_moyen" dataDxfId="29"/>
    <tableColumn id="17" xr3:uid="{757F5B0A-FE0B-4A37-8C6B-F2B824A653DD}" name="Duree_cumul_moyenne" dataDxfId="2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3F9D1E0-6650-4672-AD97-5F79CA52EC89}" name="as_adultes_202405" displayName="as_adultes_202405" ref="A1:R67" totalsRowShown="0">
  <autoFilter ref="A1:R67" xr:uid="{B3F9D1E0-6650-4672-AD97-5F79CA52EC89}"/>
  <tableColumns count="18">
    <tableColumn id="1" xr3:uid="{A7CB09A1-382E-460F-834F-E4902AC1D4C8}" name="Caracteristique" dataDxfId="35"/>
    <tableColumn id="2" xr3:uid="{A79A5F0A-CDC7-44D7-A913-1EDD12178590}" name="Valeur" dataDxfId="34"/>
    <tableColumn id="18" xr3:uid="{C113E663-DB8D-4CA0-8D3B-69E3730441E2}" name="Total" dataDxfId="16">
      <calculatedColumnFormula>SUM(D2:I2)</calculatedColumnFormula>
    </tableColumn>
    <tableColumn id="3" xr3:uid="{84135308-4D06-4AE9-A4E2-934CFC97EC96}" name="Sans_contraintes"/>
    <tableColumn id="4" xr3:uid="{AD4BDE0D-06EE-4F6A-B986-237B9D7BE026}" name="Etat_de_sante"/>
    <tableColumn id="5" xr3:uid="{38A12FD2-7799-499E-8A26-1FB263DD5DCE}" name="Gross_enfant_charge"/>
    <tableColumn id="6" xr3:uid="{5CBD390F-71F4-4DF2-8F7A-56750897369C}" name="Enfant_handicape"/>
    <tableColumn id="7" xr3:uid="{F54814FD-EF27-4EDE-B017-809AB9190B33}" name="Age"/>
    <tableColumn id="8" xr3:uid="{7B67261A-BA1B-480D-ABBA-74A0907CE2BC}" name="Autres"/>
    <tableColumn id="9" xr3:uid="{8E49EA3A-8028-4C34-BCC1-E3AEFA06DB62}" name="Demandeurs_asile"/>
    <tableColumn id="10" xr3:uid="{F525BAE9-B3A0-48CE-ACB6-4D30E3A835B4}" name="NHC_moins_5ans"/>
    <tableColumn id="11" xr3:uid="{3E509E1C-5933-4452-B445-C36CA181E4D5}" name="NHC_5ans_et_plus"/>
    <tableColumn id="12" xr3:uid="{BC57CA26-8CA7-40AD-88B7-D34FF90E2361}" name="Femmes"/>
    <tableColumn id="13" xr3:uid="{4652013E-B6DC-4D0A-BCA0-602712AADC09}" name="Hommes"/>
    <tableColumn id="14" xr3:uid="{B50EF66C-99A6-4579-8CE5-4F0D39995FBC}" name="Moins_de_25ans"/>
    <tableColumn id="15" xr3:uid="{1BF3AE2F-EE19-4EF8-B3BF-0319827F427C}" name="Durcon_moins_2ans"/>
    <tableColumn id="16" xr3:uid="{15C90A58-2FA7-408D-A559-96A180F3D635}" name="Age_moyen" dataDxfId="33"/>
    <tableColumn id="17" xr3:uid="{DAF87C43-014B-4E38-99D9-D0A42AA0B118}" name="Duree_cumul_moyenne" dataDxfId="3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F45FCFA-EE14-43AD-B660-A304623AE7F4}" name="as_adultes_202404" displayName="as_adultes_202404" ref="A1:R67" totalsRowShown="0">
  <autoFilter ref="A1:R67" xr:uid="{BF45FCFA-EE14-43AD-B660-A304623AE7F4}"/>
  <tableColumns count="18">
    <tableColumn id="1" xr3:uid="{DB8A003A-00C4-486D-B6C9-AC109D3E7FBA}" name="Caracteristique" dataDxfId="39"/>
    <tableColumn id="2" xr3:uid="{4959C3D0-3F13-4E18-9F7D-FADE594D692B}" name="Valeur" dataDxfId="38"/>
    <tableColumn id="18" xr3:uid="{92F431BE-DDBC-4122-9F0E-F6F69F41354E}" name="Total" dataDxfId="15">
      <calculatedColumnFormula>SUM(D2:I2)</calculatedColumnFormula>
    </tableColumn>
    <tableColumn id="3" xr3:uid="{2DA36A16-EC5E-4412-B0F2-8E34B4A078B9}" name="Sans_contraintes"/>
    <tableColumn id="4" xr3:uid="{8719EAD8-78F7-4A5B-8F4E-AD4AA6F43334}" name="Etat_de_sante"/>
    <tableColumn id="5" xr3:uid="{F91C4D69-B9FC-4D47-8B99-54C38F76682F}" name="Gross_enfant_charge"/>
    <tableColumn id="6" xr3:uid="{18173AE8-C7E1-465C-A47F-3F3B90A353C8}" name="Enfant_handicape"/>
    <tableColumn id="7" xr3:uid="{3F5A5A1C-933A-44BF-BEBB-B3E23FF2BFCE}" name="Age"/>
    <tableColumn id="8" xr3:uid="{6D64C55D-7E9B-4B00-B8B1-D4FD4288D80B}" name="Autres"/>
    <tableColumn id="9" xr3:uid="{F3DB1B20-2806-43B3-9740-F75EDDD5046A}" name="Demandeurs_asile"/>
    <tableColumn id="10" xr3:uid="{25699673-E253-4FFB-8EA8-2BF6A65CA1BD}" name="NHC_moins_5ans"/>
    <tableColumn id="11" xr3:uid="{7A84A6DF-7E14-411D-B641-90FCB00C16DD}" name="NHC_5ans_et_plus"/>
    <tableColumn id="12" xr3:uid="{B1D6A941-24C1-48C3-AA41-26D6FE26C16D}" name="Femmes"/>
    <tableColumn id="13" xr3:uid="{53596791-190D-49C3-9C1C-247971C3DADC}" name="Hommes"/>
    <tableColumn id="14" xr3:uid="{5037E5B7-3A18-4683-A5DE-EFAE1D16249F}" name="Moins_de_25ans"/>
    <tableColumn id="15" xr3:uid="{2619B7C4-5028-4A6E-A3EF-61D582FA8333}" name="Durcon_moins_2ans"/>
    <tableColumn id="16" xr3:uid="{23C8730B-0749-46A6-A5CD-481B6B49BDBE}" name="Age_moyen" dataDxfId="37"/>
    <tableColumn id="17" xr3:uid="{88D5F2C3-79EF-4393-A551-811F7B81C307}" name="Duree_cumul_moyenne" dataDxfId="3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4B49A5C-0DCA-4406-A688-B542EDA1C881}" name="as_adultes_202403" displayName="as_adultes_202403" ref="A1:R67" totalsRowShown="0">
  <autoFilter ref="A1:R67" xr:uid="{A4B49A5C-0DCA-4406-A688-B542EDA1C881}"/>
  <tableColumns count="18">
    <tableColumn id="1" xr3:uid="{1ECF9252-B62B-48D2-8553-B0A0F928EF6C}" name="Caracteristique" dataDxfId="43"/>
    <tableColumn id="2" xr3:uid="{635D8361-571C-423A-BAF6-DCEBD9EA54C7}" name="Valeur" dataDxfId="42"/>
    <tableColumn id="18" xr3:uid="{586CB878-FE15-455F-9B15-A197A57CCAD7}" name="Total" dataDxfId="14">
      <calculatedColumnFormula>SUM(D2:I2)</calculatedColumnFormula>
    </tableColumn>
    <tableColumn id="3" xr3:uid="{9B7BE92C-21E0-47E2-9A2C-FE2F3134C32B}" name="Sans_contraintes"/>
    <tableColumn id="4" xr3:uid="{824A0EA5-DDB1-4C5D-B91B-64D3A88534FA}" name="Etat_de_sante"/>
    <tableColumn id="5" xr3:uid="{5BE67848-40CA-4F88-8D99-EFE7DC66297F}" name="Gross_enfant_charge"/>
    <tableColumn id="6" xr3:uid="{2BC5AB0D-626A-4089-9D34-6F7CF3A5902D}" name="Enfant_handicape"/>
    <tableColumn id="7" xr3:uid="{0453DDA8-EE72-4C51-82B4-F64A8B1DCDBA}" name="Age"/>
    <tableColumn id="8" xr3:uid="{C2049565-E3C6-4411-B31D-AC9279FAEE59}" name="Autres"/>
    <tableColumn id="9" xr3:uid="{543A3869-A510-4CF9-BA8E-DAA103E1FD0D}" name="Demandeurs_asile"/>
    <tableColumn id="10" xr3:uid="{3DD7EA2F-0EE9-4421-A48E-0B36B32E9044}" name="NHC_moins_5ans"/>
    <tableColumn id="11" xr3:uid="{C150A9B1-4538-4D07-9747-081B5FFB1D09}" name="NHC_5ans_et_plus"/>
    <tableColumn id="12" xr3:uid="{2039D1EA-2924-4A3E-BED9-E6D68A0930FB}" name="Femmes"/>
    <tableColumn id="13" xr3:uid="{8FF5893A-0282-4C6C-96DA-9664616BD890}" name="Hommes"/>
    <tableColumn id="14" xr3:uid="{70FB7D85-F941-4268-9DD5-ABC2ABC7360D}" name="Moins_de_25ans"/>
    <tableColumn id="15" xr3:uid="{8078CD18-5FC1-40C4-AFA9-10FE0A08780A}" name="Durcon_moins_2ans"/>
    <tableColumn id="16" xr3:uid="{839ABC15-0E2D-4126-BEDE-71C27449C3E0}" name="Age_moyen" dataDxfId="41"/>
    <tableColumn id="17" xr3:uid="{70BCCBA0-17EA-4ABE-94D3-0D18E3475F84}" name="Duree_cumul_moyenne" dataDxfId="4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E5DD116-D61E-4ECA-BB30-770F3BC1BF47}" name="as_adultes_202402" displayName="as_adultes_202402" ref="A1:R67" totalsRowShown="0">
  <autoFilter ref="A1:R67" xr:uid="{BE5DD116-D61E-4ECA-BB30-770F3BC1BF47}"/>
  <tableColumns count="18">
    <tableColumn id="1" xr3:uid="{C3B9E305-30FF-48A9-A757-5E9BE9989A47}" name="Caracteristique" dataDxfId="47"/>
    <tableColumn id="2" xr3:uid="{E77754B0-F241-41C3-9575-947E54C9EEFF}" name="Valeur" dataDxfId="46"/>
    <tableColumn id="18" xr3:uid="{632BDF94-7094-49FA-A9F8-CB812CCEA3E6}" name="Total" dataDxfId="13">
      <calculatedColumnFormula>SUM(D2:I2)</calculatedColumnFormula>
    </tableColumn>
    <tableColumn id="3" xr3:uid="{489C83D3-9FC0-4344-B4D4-157944CDCCC3}" name="Sans_contraintes"/>
    <tableColumn id="4" xr3:uid="{7E690B10-CDB4-476A-A4D5-2C1F3F299BCA}" name="Etat_de_sante"/>
    <tableColumn id="5" xr3:uid="{888C6929-6DB3-479A-BE95-E20E78E6FFC7}" name="Gross_enfant_charge"/>
    <tableColumn id="6" xr3:uid="{1062D087-1382-4338-B9F9-71206BEEBAD0}" name="Enfant_handicape"/>
    <tableColumn id="7" xr3:uid="{2C33848E-9932-41A4-89FA-E3A4714A3812}" name="Age"/>
    <tableColumn id="8" xr3:uid="{A6817B97-A4A4-4E27-8C33-BE43A7528023}" name="Autres"/>
    <tableColumn id="9" xr3:uid="{246C6E7C-F676-4121-996C-8CEE5DD334AA}" name="Demandeurs_asile"/>
    <tableColumn id="10" xr3:uid="{A7B45599-FF1F-4751-9C54-D26E31BC89DA}" name="NHC_moins_5ans"/>
    <tableColumn id="11" xr3:uid="{E00BE923-C41F-4C3D-8F78-ED59E1C04191}" name="NHC_5ans_et_plus"/>
    <tableColumn id="12" xr3:uid="{8B5F936B-D176-4A34-8C4A-282348B63B2C}" name="Femmes"/>
    <tableColumn id="13" xr3:uid="{38C51468-CA55-4E97-AC06-D04E605F94F4}" name="Hommes"/>
    <tableColumn id="14" xr3:uid="{89475314-6FD9-4564-B6A4-3E8A5E30B25B}" name="Moins_de_25ans"/>
    <tableColumn id="15" xr3:uid="{CD964BF4-B0AC-4174-9EB0-D8BF108D497A}" name="Durcon_moins_2ans"/>
    <tableColumn id="16" xr3:uid="{11CB5E9B-F678-4119-8DAE-25D21D086783}" name="Age_moyen" dataDxfId="45"/>
    <tableColumn id="17" xr3:uid="{1E99FC85-8849-4B6A-92E5-4D2394E8B5F0}" name="Duree_cumul_moyenne" dataDxfId="44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9384AEC-9B75-477C-9FD7-913790E5522F}" name="as_adultes_202401" displayName="as_adultes_202401" ref="A1:R67" totalsRowShown="0">
  <autoFilter ref="A1:R67" xr:uid="{19384AEC-9B75-477C-9FD7-913790E5522F}"/>
  <tableColumns count="18">
    <tableColumn id="1" xr3:uid="{AFA7EF60-EB38-4B27-9038-7613DAD76936}" name="Caracteristique" dataDxfId="51"/>
    <tableColumn id="2" xr3:uid="{00C5768B-E582-4414-B293-712BFEFEC73F}" name="Valeur" dataDxfId="50"/>
    <tableColumn id="18" xr3:uid="{6B9F43A4-7467-4B00-A0AC-B1EDCDA5E097}" name="Total" dataDxfId="12">
      <calculatedColumnFormula>SUM(D2:I2)</calculatedColumnFormula>
    </tableColumn>
    <tableColumn id="3" xr3:uid="{CC551909-4806-4421-A7A4-2EC74CCBF591}" name="Sans_contraintes"/>
    <tableColumn id="4" xr3:uid="{EA2159F8-CAAE-4C4C-8BC6-2990AA57B9B9}" name="Etat_de_sante"/>
    <tableColumn id="5" xr3:uid="{4FAF6D8B-3116-4A13-9044-A8B7A107096A}" name="Gross_enfant_charge"/>
    <tableColumn id="6" xr3:uid="{3B231B5D-6753-44BD-A907-DDED01EC09AD}" name="Enfant_handicape"/>
    <tableColumn id="7" xr3:uid="{174C946E-353C-4590-9262-8F1F1BC212E4}" name="Age"/>
    <tableColumn id="8" xr3:uid="{43FEDF1F-0725-4385-8B54-01E3ABDC8B3D}" name="Autres"/>
    <tableColumn id="9" xr3:uid="{E9561280-76A7-4831-8A00-C249EE7108E9}" name="Demandeurs_asile"/>
    <tableColumn id="10" xr3:uid="{6E834A91-F8E5-48BD-A109-47D36C01534E}" name="NHC_moins_5ans"/>
    <tableColumn id="11" xr3:uid="{3A5C7152-4F61-4121-8D86-292697261AB1}" name="NHC_5ans_et_plus"/>
    <tableColumn id="12" xr3:uid="{777808CF-4C7B-4BE8-A579-0E5FCE9502F3}" name="Femmes"/>
    <tableColumn id="13" xr3:uid="{211C582A-6021-4583-8A2A-97435A22FCF2}" name="Hommes"/>
    <tableColumn id="14" xr3:uid="{92899682-58C6-4934-8138-1F646F0B9108}" name="Moins_de_25ans"/>
    <tableColumn id="15" xr3:uid="{59DF8881-B19F-4BFF-BF1A-92D832EA2B4E}" name="Durcon_moins_2ans"/>
    <tableColumn id="16" xr3:uid="{CFA3D980-5380-479E-AB0A-FB5E960ACD1B}" name="Age_moyen" dataDxfId="49"/>
    <tableColumn id="17" xr3:uid="{0290CC22-1AAF-4246-B9E6-D86752BE071E}" name="Duree_cumul_moyenne" dataDxfId="4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E70F9E-E8CC-40CA-BBE5-57A7139B95A2}" name="as_adultes_202312" displayName="as_adultes_202312" ref="A1:R67" totalsRowShown="0">
  <autoFilter ref="A1:R67" xr:uid="{00E70F9E-E8CC-40CA-BBE5-57A7139B95A2}"/>
  <tableColumns count="18">
    <tableColumn id="1" xr3:uid="{44799EED-18E9-4228-A18E-C69C690AF8FB}" name="Caracteristique" dataDxfId="55"/>
    <tableColumn id="2" xr3:uid="{7BA25918-0008-4E97-9162-8B6434BB5BD2}" name="Valeur" dataDxfId="54"/>
    <tableColumn id="18" xr3:uid="{62FA0DF6-657A-4CED-AE97-E082CE197131}" name="Total" dataDxfId="11">
      <calculatedColumnFormula>SUM(as_adultes_202312[[#This Row],[Sans_contraintes]:[Autres]])</calculatedColumnFormula>
    </tableColumn>
    <tableColumn id="3" xr3:uid="{5B1F531F-B202-4B2B-9BD9-951D6D44A648}" name="Sans_contraintes"/>
    <tableColumn id="4" xr3:uid="{C8CA358D-4711-4784-BA6A-2FF3B368AA11}" name="Etat_de_sante"/>
    <tableColumn id="5" xr3:uid="{CD1C3480-DB3A-4DCF-A871-3DB89772B3A2}" name="Gross_enfant_charge"/>
    <tableColumn id="6" xr3:uid="{28F68BFD-9CA2-41FA-BB1D-7D7D5CBB0F31}" name="Enfant_handicape"/>
    <tableColumn id="7" xr3:uid="{7322214C-2D09-4060-AD87-DBFDBCF85CD5}" name="Age"/>
    <tableColumn id="8" xr3:uid="{FB927ED1-840C-42FA-A2A7-D6C2498C598B}" name="Autres"/>
    <tableColumn id="9" xr3:uid="{C9DC35A7-8D79-4C93-87B6-1F2A74F35859}" name="Demandeurs_asile"/>
    <tableColumn id="10" xr3:uid="{12B2D6E1-1359-436D-895F-67FB99B8E70E}" name="NHC_moins_5ans"/>
    <tableColumn id="11" xr3:uid="{5BE8489F-ECC2-477C-B749-7BEAC9EAA26F}" name="NHC_5ans_et_plus"/>
    <tableColumn id="12" xr3:uid="{5E09D8AF-0791-4718-8829-D127682A5878}" name="Femmes"/>
    <tableColumn id="13" xr3:uid="{7CB0D626-6410-42D5-BB7F-472284E52EFA}" name="Hommes"/>
    <tableColumn id="14" xr3:uid="{1AA262A0-CF06-4488-B0AC-7655A99A4B7C}" name="Moins_de_25ans"/>
    <tableColumn id="15" xr3:uid="{A89D9180-9F94-4F8E-B501-8ADD1CD3904F}" name="Durcon_moins_2ans"/>
    <tableColumn id="16" xr3:uid="{12565264-3C8C-4CC1-B830-5B4D436E64C8}" name="Age_moyen" dataDxfId="53"/>
    <tableColumn id="17" xr3:uid="{0E6E7360-CA78-4BD6-B674-7DB983DF79CF}" name="Duree_cumul_moyenne" dataDxfId="5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1D03E55-6643-4FA8-B5F7-63396BF0C879}" name="as_adultes_202311" displayName="as_adultes_202311" ref="A1:R67" totalsRowShown="0">
  <autoFilter ref="A1:R67" xr:uid="{01D03E55-6643-4FA8-B5F7-63396BF0C879}"/>
  <tableColumns count="18">
    <tableColumn id="1" xr3:uid="{56F4F340-3E53-455C-8261-D8643651020F}" name="Caracteristique" dataDxfId="59"/>
    <tableColumn id="2" xr3:uid="{6423AA77-4C29-4D36-AEB7-B3A5E92ECDCC}" name="Valeur" dataDxfId="58"/>
    <tableColumn id="18" xr3:uid="{65AB4A9E-55BB-4C66-8143-99AD3F066D92}" name="Total" dataDxfId="10">
      <calculatedColumnFormula>SUM(as_adultes_202311[[#This Row],[Sans_contraintes]:[Autres]])</calculatedColumnFormula>
    </tableColumn>
    <tableColumn id="3" xr3:uid="{FA3ADF62-2703-497D-82D7-2617E95303C9}" name="Sans_contraintes"/>
    <tableColumn id="4" xr3:uid="{B0F5D383-9E27-4C7C-9FD9-B9BDD2841E08}" name="Etat_de_sante"/>
    <tableColumn id="5" xr3:uid="{26E792F7-C553-454C-AF4E-2D89B8978973}" name="Gross_enfant_charge"/>
    <tableColumn id="6" xr3:uid="{4FECD5BA-DB27-4385-BFF6-D5286C609C6E}" name="Enfant_handicape"/>
    <tableColumn id="7" xr3:uid="{BC8D8683-3647-4FDF-8AD9-70E555CDCE36}" name="Age"/>
    <tableColumn id="8" xr3:uid="{66FCD3B1-02A6-4089-B0A1-015CF4E5BFD8}" name="Autres"/>
    <tableColumn id="9" xr3:uid="{77F7D471-00E9-4BE8-A048-518E47DD769A}" name="Demandeurs_asile"/>
    <tableColumn id="10" xr3:uid="{BE99A24C-68CE-47A5-A71E-A592848DD6EA}" name="NHC_moins_5ans"/>
    <tableColumn id="11" xr3:uid="{E9ED482A-E3E6-41D3-BD1B-9EB847423B02}" name="NHC_5ans_et_plus"/>
    <tableColumn id="12" xr3:uid="{A0AAC5C0-1A23-4E0E-AD19-DF7E15DE5A89}" name="Femmes"/>
    <tableColumn id="13" xr3:uid="{702AF84F-D070-4EB8-B0E0-BF92ABFA5ADB}" name="Hommes"/>
    <tableColumn id="14" xr3:uid="{BF4D98CC-6D3C-44E0-85E5-21F98E16499B}" name="Moins_de_25ans"/>
    <tableColumn id="15" xr3:uid="{BC358906-9230-454C-9019-8089D335435D}" name="Durcon_moins_2ans"/>
    <tableColumn id="16" xr3:uid="{E7A31DC4-1A7A-4E9D-9120-DA218FAA65E4}" name="Age_moyen" dataDxfId="57"/>
    <tableColumn id="17" xr3:uid="{1D662335-AFFF-4886-B7F3-F9FBC59486A8}" name="Duree_cumul_moyenne" dataDxfId="56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4D71EAB-E9BC-4C81-90CE-24EF1FF040C7}" name="as_adultes_202310" displayName="as_adultes_202310" ref="A1:R67" totalsRowShown="0">
  <autoFilter ref="A1:R67" xr:uid="{04D71EAB-E9BC-4C81-90CE-24EF1FF040C7}"/>
  <tableColumns count="18">
    <tableColumn id="1" xr3:uid="{4B21D053-C3A4-42CB-B9D2-5DCDAEC8BD98}" name="Caracteristique" dataDxfId="63"/>
    <tableColumn id="2" xr3:uid="{33D5C554-12FB-497F-84D6-55A3A6A61710}" name="Valeur" dataDxfId="62"/>
    <tableColumn id="18" xr3:uid="{4C9F4528-7061-4C4C-A1D1-A5AE653B2A23}" name="Total" dataDxfId="9">
      <calculatedColumnFormula>SUM(D2:I2)</calculatedColumnFormula>
    </tableColumn>
    <tableColumn id="3" xr3:uid="{AAD1F219-0018-444C-8008-59C2CD17FB37}" name="Sans_contraintes"/>
    <tableColumn id="4" xr3:uid="{5F37538A-4C4C-4738-96BB-F135589B0755}" name="Etat_de_sante"/>
    <tableColumn id="5" xr3:uid="{87E8F9DA-CE55-4304-97F6-FBA86EAA6D68}" name="Gross_enfant_charge"/>
    <tableColumn id="6" xr3:uid="{60A5EF21-FFAB-46A4-9816-1FC70DB4838E}" name="Enfant_handicape"/>
    <tableColumn id="7" xr3:uid="{38F00C19-A09C-4029-86A6-7F7CC1DE9BDB}" name="Age"/>
    <tableColumn id="8" xr3:uid="{781783CC-251F-4AAD-89B4-7C2F6FBE14F4}" name="Autres"/>
    <tableColumn id="9" xr3:uid="{EB548EED-CF81-448E-A348-CE6A21081BE4}" name="Demandeurs_asile"/>
    <tableColumn id="10" xr3:uid="{20B3AA5B-8CA6-4221-823A-E5028946FDC1}" name="NHC_moins_5ans"/>
    <tableColumn id="11" xr3:uid="{C5719963-9D90-4333-ABFF-31449ACB7498}" name="NHC_5ans_et_plus"/>
    <tableColumn id="12" xr3:uid="{003EB4CC-88CA-45B3-BD5A-6695EA5E3398}" name="Femmes"/>
    <tableColumn id="13" xr3:uid="{6CEEC3A6-4E88-4E1B-86B6-4E36D4A58EB2}" name="Hommes"/>
    <tableColumn id="14" xr3:uid="{0DABA4A3-A06A-4159-B2F9-40C1A97AE348}" name="Moins_de_25ans"/>
    <tableColumn id="15" xr3:uid="{55F30822-FBB1-4D80-BFF0-0782B5FC4A39}" name="Durcon_moins_2ans"/>
    <tableColumn id="16" xr3:uid="{E29C699D-687B-4443-9CFD-E493A64056CC}" name="Age_moyen" dataDxfId="61"/>
    <tableColumn id="17" xr3:uid="{49E086E8-CACD-4665-8035-C846E2E5499E}" name="Duree_cumul_moyenne" dataDxfId="60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4A3619F-454E-4334-926B-6F58D8976F57}" name="as_adultes_202309" displayName="as_adultes_202309" ref="A1:R67" totalsRowShown="0">
  <autoFilter ref="A1:R67" xr:uid="{E4A3619F-454E-4334-926B-6F58D8976F57}"/>
  <tableColumns count="18">
    <tableColumn id="1" xr3:uid="{8B238167-7EF0-4DA6-8A45-789D1C84F6B9}" name="Caracteristique" dataDxfId="67"/>
    <tableColumn id="2" xr3:uid="{6EA3EE79-A432-428E-B33F-1631460263DF}" name="Valeur" dataDxfId="66"/>
    <tableColumn id="18" xr3:uid="{DB43EB0C-98B4-4904-83C9-9514119D71E8}" name="Total" dataDxfId="8">
      <calculatedColumnFormula>SUM(D2:I2)</calculatedColumnFormula>
    </tableColumn>
    <tableColumn id="3" xr3:uid="{6751482E-722F-4626-A5C8-B7D7E867A051}" name="Sans_contraintes"/>
    <tableColumn id="4" xr3:uid="{207A5470-9539-4ECE-8A44-034AD1E16F5C}" name="Etat_de_sante"/>
    <tableColumn id="5" xr3:uid="{A36D49BF-9318-464B-809A-D766EA6C2162}" name="Gross_enfant_charge"/>
    <tableColumn id="6" xr3:uid="{0A1F5433-96C9-4701-9705-4D5B69EBEB92}" name="Enfant_handicape"/>
    <tableColumn id="7" xr3:uid="{1CC80DF9-31E5-4FF0-893F-8134D864D2B8}" name="Age"/>
    <tableColumn id="8" xr3:uid="{821697A5-84CF-41B2-B885-595AC5956235}" name="Autres"/>
    <tableColumn id="9" xr3:uid="{A41A9667-EE50-4F04-9E42-16045484AAF1}" name="Demandeurs_asile"/>
    <tableColumn id="10" xr3:uid="{CECD4FE4-1BB8-4410-AB13-00514CF0917B}" name="NHC_moins_5ans"/>
    <tableColumn id="11" xr3:uid="{F275E5D4-FF04-4A24-B85D-5CEAC117D18B}" name="NHC_5ans_et_plus"/>
    <tableColumn id="12" xr3:uid="{BDA909BF-3229-4A21-A226-52B01A6C175F}" name="Femmes"/>
    <tableColumn id="13" xr3:uid="{29F15ED1-506C-4E50-B3CB-FD2003CF1D3B}" name="Hommes"/>
    <tableColumn id="14" xr3:uid="{86E7D169-2AB6-490E-997A-C70F9C057BEE}" name="Moins_de_25ans"/>
    <tableColumn id="15" xr3:uid="{120511C6-1CAC-4DFB-9442-C8F881794834}" name="Durcon_moins_2ans"/>
    <tableColumn id="16" xr3:uid="{49ECDE0F-87EB-4825-A0B7-AA933AF60AF5}" name="Age_moyen" dataDxfId="65"/>
    <tableColumn id="17" xr3:uid="{5DE7C45B-25C9-4ED5-9AA9-01D0F401AD1C}" name="Duree_cumul_moyenne" dataDxfId="64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FE71035-7CCF-42DC-9CDB-61742DD85AC0}" name="as_adultes_202308" displayName="as_adultes_202308" ref="A1:R67" totalsRowShown="0">
  <autoFilter ref="A1:R67" xr:uid="{3FE71035-7CCF-42DC-9CDB-61742DD85AC0}"/>
  <tableColumns count="18">
    <tableColumn id="1" xr3:uid="{D50CA0CC-608D-4DC2-AD8C-4737CA13B86A}" name="Caracteristique" dataDxfId="71"/>
    <tableColumn id="2" xr3:uid="{C134FDFE-1433-4E96-AFA5-C54CB1B16BA4}" name="Valeur" dataDxfId="70"/>
    <tableColumn id="18" xr3:uid="{03AAE778-2E51-46F4-8054-BFC82463C941}" name="Total" dataDxfId="7">
      <calculatedColumnFormula>SUM(D2:I2)</calculatedColumnFormula>
    </tableColumn>
    <tableColumn id="3" xr3:uid="{4FE149B4-B6EF-44D0-973E-D65C332F188D}" name="Sans_contraintes"/>
    <tableColumn id="4" xr3:uid="{81F46F4A-3FCF-4B33-BA01-351DD9BCE91A}" name="Etat_de_sante"/>
    <tableColumn id="5" xr3:uid="{8D28F9CD-2C25-4D37-BC40-588C5887CB36}" name="Gross_enfant_charge"/>
    <tableColumn id="6" xr3:uid="{B38324EB-530B-4BB7-BE3A-624DEB570351}" name="Enfant_handicape"/>
    <tableColumn id="7" xr3:uid="{D6433894-B462-4B2C-AC68-7190B36E6CB7}" name="Age"/>
    <tableColumn id="8" xr3:uid="{740C3330-F09F-4F94-ADA8-FE49DC107C2E}" name="Autres"/>
    <tableColumn id="9" xr3:uid="{B74891FA-FE76-4063-883A-A226607B0D5B}" name="Demandeurs_asile"/>
    <tableColumn id="10" xr3:uid="{A53CD3DE-9813-4AE5-B300-12745307DF48}" name="NHC_moins_5ans"/>
    <tableColumn id="11" xr3:uid="{986FAE91-D704-4055-B020-66DB5A571959}" name="NHC_5ans_et_plus"/>
    <tableColumn id="12" xr3:uid="{35F3D13F-A2DA-43D5-83FF-3618CE49A94C}" name="Femmes"/>
    <tableColumn id="13" xr3:uid="{D035B656-7524-4B65-B88C-380206D58422}" name="Hommes"/>
    <tableColumn id="14" xr3:uid="{86D4D008-E405-4D3A-B81D-CC1BB4EBB86F}" name="Moins_de_25ans"/>
    <tableColumn id="15" xr3:uid="{F400BB98-9AC7-4EB1-8DEE-B656BF7C1390}" name="Durcon_moins_2ans"/>
    <tableColumn id="16" xr3:uid="{F73E67D4-6064-48F7-ACF5-A7EDA32305C6}" name="Age_moyen" dataDxfId="69"/>
    <tableColumn id="17" xr3:uid="{4AA1EE39-49D9-4AEE-A267-2AE351B71920}" name="Duree_cumul_moyenne" dataDxfId="68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1444D1A-F641-4052-8374-58187B99735A}" name="as_adultes_202307" displayName="as_adultes_202307" ref="A1:R67" totalsRowShown="0">
  <autoFilter ref="A1:R67" xr:uid="{E1444D1A-F641-4052-8374-58187B99735A}"/>
  <tableColumns count="18">
    <tableColumn id="1" xr3:uid="{E8C67A6B-0F98-49E5-BDE0-3796E3B7B230}" name="Caracteristique" dataDxfId="75"/>
    <tableColumn id="2" xr3:uid="{D04FD24A-8485-4D17-8FFF-874081BE8401}" name="Valeur" dataDxfId="74"/>
    <tableColumn id="18" xr3:uid="{0A8C8F2E-C792-41EF-8C35-8CB286E948D7}" name="Colonne1" dataDxfId="6">
      <calculatedColumnFormula>SUM(D2:I2)</calculatedColumnFormula>
    </tableColumn>
    <tableColumn id="3" xr3:uid="{88A893A8-A451-4B9A-9D6E-C7A6E1645C71}" name="Sans_contraintes"/>
    <tableColumn id="4" xr3:uid="{A4689624-609C-41B4-81F7-0FC13B28E24F}" name="Etat_de_sante"/>
    <tableColumn id="5" xr3:uid="{58E3A8F2-41B9-442B-8C96-10AC89EEC064}" name="Gross_enfant_charge"/>
    <tableColumn id="6" xr3:uid="{7CC0E999-6774-4F3D-8D91-F3A583B7F139}" name="Enfant_handicape"/>
    <tableColumn id="7" xr3:uid="{03C318A0-174F-4073-9647-8BE478003B46}" name="Age"/>
    <tableColumn id="8" xr3:uid="{18281A9B-65FF-4BE8-9281-E8CD8A7C89B3}" name="Autres"/>
    <tableColumn id="9" xr3:uid="{F389B071-43B1-46DB-9250-FCFB1E987D50}" name="Demandeurs_asile"/>
    <tableColumn id="10" xr3:uid="{EC4DD0DD-C68F-456A-9FC3-B1C4A459F8B6}" name="NHC_moins_5ans"/>
    <tableColumn id="11" xr3:uid="{D15AE514-CB65-474B-95E2-7E3611D2E759}" name="NHC_5ans_et_plus"/>
    <tableColumn id="12" xr3:uid="{85314B95-5592-476F-ADED-948E7850E72F}" name="Femmes"/>
    <tableColumn id="13" xr3:uid="{DF77F687-5526-42D7-B60E-919D30E54799}" name="Hommes"/>
    <tableColumn id="14" xr3:uid="{2BB3743F-D626-495C-A402-013D14C04EB5}" name="Moins_de_25ans"/>
    <tableColumn id="15" xr3:uid="{EA8EF7EB-2A05-441F-8E79-0882AE262D54}" name="Durcon_moins_2ans"/>
    <tableColumn id="16" xr3:uid="{4D624973-9DDA-4012-B500-6A2BC96DC796}" name="Age_moyen" dataDxfId="73"/>
    <tableColumn id="17" xr3:uid="{AAD3E003-F334-430F-9375-2680E689CAEA}" name="Duree_cumul_moyenne" dataDxfId="7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FF7075C-DE67-4E38-8360-D46BB2E5F3FD}" name="as_adultes_202306" displayName="as_adultes_202306" ref="A1:R67" totalsRowShown="0">
  <autoFilter ref="A1:R67" xr:uid="{CFF7075C-DE67-4E38-8360-D46BB2E5F3FD}"/>
  <tableColumns count="18">
    <tableColumn id="1" xr3:uid="{1DD45C90-1B8D-42F0-BF0E-1B2AC9C8F2CC}" name="Caracteristique" dataDxfId="79"/>
    <tableColumn id="2" xr3:uid="{F401B32B-3425-4613-BE48-D36378C18A05}" name="Valeur" dataDxfId="78"/>
    <tableColumn id="18" xr3:uid="{3D6B037B-8BF2-416B-923D-CCB9BC477D8E}" name="Total" dataDxfId="5">
      <calculatedColumnFormula>SUM(D2:I2)</calculatedColumnFormula>
    </tableColumn>
    <tableColumn id="3" xr3:uid="{8509D904-B36B-462B-B02E-E5C250A1848A}" name="Sans_contraintes"/>
    <tableColumn id="4" xr3:uid="{65FB8001-3B74-4032-AE82-D3F8736A0D2A}" name="Etat_de_sante"/>
    <tableColumn id="5" xr3:uid="{81780FBA-D0B1-466E-A2FC-4F543C3C7CA7}" name="Gross_enfant_charge"/>
    <tableColumn id="6" xr3:uid="{ECEF8042-6191-4E32-A574-D62EF07E4487}" name="Enfant_handicape"/>
    <tableColumn id="7" xr3:uid="{40F88BF8-A901-46CE-A219-B2B7C2E70D52}" name="Age"/>
    <tableColumn id="8" xr3:uid="{3AC05390-0534-4EFA-9671-EBFF6831FCE2}" name="Autres"/>
    <tableColumn id="9" xr3:uid="{27F18776-D23C-409B-B5CB-8344709A3E6A}" name="Demandeurs_asile"/>
    <tableColumn id="10" xr3:uid="{87509979-3FDF-4D1C-83F6-497EEA663255}" name="NHC_moins_5ans"/>
    <tableColumn id="11" xr3:uid="{E819D8C4-47A9-4272-8197-428CCE3C5430}" name="NHC_5ans_et_plus"/>
    <tableColumn id="12" xr3:uid="{90884E6E-0F0A-4BC7-9141-F5CF42458617}" name="Femmes"/>
    <tableColumn id="13" xr3:uid="{FF6A2F09-2685-41D7-A6CC-8E516F9BA251}" name="Hommes"/>
    <tableColumn id="14" xr3:uid="{F26DDF76-8BB3-484D-AB28-9C154545CDA8}" name="Moins_de_25ans"/>
    <tableColumn id="15" xr3:uid="{7C00B8FA-1D47-42AD-881D-271927E17762}" name="Durcon_moins_2ans"/>
    <tableColumn id="16" xr3:uid="{4BE80FB6-AF6B-4240-BC90-425561297A01}" name="Age_moyen" dataDxfId="77"/>
    <tableColumn id="17" xr3:uid="{4DC022A5-A796-4D1F-A0E1-217FA4E9DBC5}" name="Duree_cumul_moyenne" dataDxfId="76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28C187C-AAC5-473F-B03D-4B52CE5E8FD2}" name="as_adultes_202305" displayName="as_adultes_202305" ref="A1:R67" totalsRowShown="0">
  <autoFilter ref="A1:R67" xr:uid="{228C187C-AAC5-473F-B03D-4B52CE5E8FD2}"/>
  <tableColumns count="18">
    <tableColumn id="1" xr3:uid="{0787BB28-3F6B-4306-B017-7E3FB8441288}" name="Caracteristique" dataDxfId="83"/>
    <tableColumn id="2" xr3:uid="{DB9E4106-DD10-4CA9-A542-C2DE36F984AD}" name="Valeur" dataDxfId="82"/>
    <tableColumn id="18" xr3:uid="{4B6EC54A-B157-44D6-8F96-05DE909B0767}" name="Total" dataDxfId="4">
      <calculatedColumnFormula>SUM(D2:I2)</calculatedColumnFormula>
    </tableColumn>
    <tableColumn id="3" xr3:uid="{D5EAF3DB-4832-4C6D-A5C1-5BBC6E818FA2}" name="Sans_contraintes"/>
    <tableColumn id="4" xr3:uid="{4B401F59-94F8-4129-844C-BDFB8C266828}" name="Etat_de_sante"/>
    <tableColumn id="5" xr3:uid="{B425ABC9-968D-4DDD-B521-9F6120220F60}" name="Gross_enfant_charge"/>
    <tableColumn id="6" xr3:uid="{A1FA00EF-0D45-461C-87D8-B467D1AC8404}" name="Enfant_handicape"/>
    <tableColumn id="7" xr3:uid="{E7D56A3B-0136-47B5-B52A-5D537320D1B8}" name="Age"/>
    <tableColumn id="8" xr3:uid="{B0F3BDC8-2DA3-4E7C-83D3-1DEC4844FE18}" name="Autres"/>
    <tableColumn id="9" xr3:uid="{1A25170F-40CD-443D-8FAA-50B9DDEC5CD0}" name="Demandeurs_asile"/>
    <tableColumn id="10" xr3:uid="{BA7141AB-5031-4B27-A344-BF756A81CB16}" name="NHC_moins_5ans"/>
    <tableColumn id="11" xr3:uid="{72C60875-0018-424E-B337-39D4D17BBB54}" name="NHC_5ans_et_plus"/>
    <tableColumn id="12" xr3:uid="{008932DD-2088-45A5-9E56-1713B81AC83B}" name="Femmes"/>
    <tableColumn id="13" xr3:uid="{ABEB8258-D989-4D1E-A5F3-404FD5BA8E40}" name="Hommes"/>
    <tableColumn id="14" xr3:uid="{B591EE97-0F3E-43B8-A577-038C11CFFBA7}" name="Moins_de_25ans"/>
    <tableColumn id="15" xr3:uid="{6758BFE6-974A-47A9-9F19-0C6570222CE4}" name="Durcon_moins_2ans"/>
    <tableColumn id="16" xr3:uid="{D16016CC-1CDF-41F5-B8C2-7B2D7A7018E2}" name="Age_moyen" dataDxfId="81"/>
    <tableColumn id="17" xr3:uid="{B15B1D22-D6C6-4D45-A676-28BE4E9FBF92}" name="Duree_cumul_moyenne" dataDxfId="8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4F20AAA-126B-432E-B43A-A42F88DAE8F6}" name="as_adultes_202304" displayName="as_adultes_202304" ref="A1:R67" totalsRowShown="0">
  <autoFilter ref="A1:R67" xr:uid="{C4F20AAA-126B-432E-B43A-A42F88DAE8F6}"/>
  <tableColumns count="18">
    <tableColumn id="1" xr3:uid="{42FB94F5-D2C7-4664-A68B-D70787208DA7}" name="Caracteristique" dataDxfId="87"/>
    <tableColumn id="2" xr3:uid="{C4BCFE0E-8D16-45D7-827E-65BDA81E6A0B}" name="Valeur" dataDxfId="86"/>
    <tableColumn id="18" xr3:uid="{6D4D8733-0ACC-407A-8CBC-E50FE7E7D307}" name="Total" dataDxfId="3">
      <calculatedColumnFormula>SUM(D2:I2)</calculatedColumnFormula>
    </tableColumn>
    <tableColumn id="3" xr3:uid="{F85B86E4-1106-4134-A9EB-FC0670517DB4}" name="Sans_contraintes"/>
    <tableColumn id="4" xr3:uid="{23B5603A-C253-4B68-A54F-3B1223CA99C0}" name="Etat_de_sante"/>
    <tableColumn id="5" xr3:uid="{73BF7F93-E886-47B5-90F9-039BA26DDBEA}" name="Gross_enfant_charge"/>
    <tableColumn id="6" xr3:uid="{FC0E0980-384B-4BA1-AE95-221D68611E93}" name="Enfant_handicape"/>
    <tableColumn id="7" xr3:uid="{AD61B30F-9C11-48A2-89E8-7912834B4485}" name="Age"/>
    <tableColumn id="8" xr3:uid="{80D5EC0B-307A-45AA-B23E-5D55D516E4AF}" name="Autres"/>
    <tableColumn id="9" xr3:uid="{505D5671-51A8-44EC-AF07-A5C039EBFB3D}" name="Demandeurs_asile"/>
    <tableColumn id="10" xr3:uid="{124A99EF-DC03-4067-BC14-B426061EA281}" name="NHC_moins_5ans"/>
    <tableColumn id="11" xr3:uid="{C5A7140A-6E8F-44CC-AA9A-1E4CE5A0EFE9}" name="NHC_5ans_et_plus"/>
    <tableColumn id="12" xr3:uid="{565F7C61-E5B3-4CC0-B3B6-DEB4DCD8EA6C}" name="Femmes"/>
    <tableColumn id="13" xr3:uid="{9A21EFCD-6374-49DE-9B24-C545B28597C7}" name="Hommes"/>
    <tableColumn id="14" xr3:uid="{7C56C000-8315-4B5C-8564-F9844A581F33}" name="Moins_de_25ans"/>
    <tableColumn id="15" xr3:uid="{C038C2BC-D2BE-463E-A6FC-032C3660D651}" name="Durcon_moins_2ans"/>
    <tableColumn id="16" xr3:uid="{51653762-E08E-43B6-94DF-4D89DAABBF33}" name="Age_moyen" dataDxfId="85"/>
    <tableColumn id="17" xr3:uid="{A18E6DC7-8C7B-4D29-8DAA-65E97271DBF8}" name="Duree_cumul_moyenne" dataDxfId="84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49D3F80-4126-49CD-B14D-349DE1AA5440}" name="as_adultes_202303" displayName="as_adultes_202303" ref="A1:R67" totalsRowShown="0">
  <autoFilter ref="A1:R67" xr:uid="{549D3F80-4126-49CD-B14D-349DE1AA5440}"/>
  <tableColumns count="18">
    <tableColumn id="1" xr3:uid="{1373EF6F-9B70-4DC7-9332-A98A0DEC4A68}" name="Caracteristique" dataDxfId="91"/>
    <tableColumn id="2" xr3:uid="{26181E9F-611E-4A6A-99A3-44EB1B43D77F}" name="Valeur" dataDxfId="90"/>
    <tableColumn id="18" xr3:uid="{725F4BE7-11F3-44DA-B483-0617FE11C5DE}" name="Total" dataDxfId="2">
      <calculatedColumnFormula>SUM(D2:I2)</calculatedColumnFormula>
    </tableColumn>
    <tableColumn id="3" xr3:uid="{CD0451DA-4D74-478C-BB26-88529EC5FE04}" name="Sans_contraintes"/>
    <tableColumn id="4" xr3:uid="{CC0A4BC8-8DC0-4781-BF91-62C5D3408B16}" name="Etat_de_sante"/>
    <tableColumn id="5" xr3:uid="{E53E8A39-060C-4AB7-896C-0F0A863C2065}" name="Gross_enfant_charge"/>
    <tableColumn id="6" xr3:uid="{CD480415-0D52-44EE-8964-AA3AF085D8D6}" name="Enfant_handicape"/>
    <tableColumn id="7" xr3:uid="{AC650D01-3E6F-4CC3-82B3-A45F879F6C51}" name="Age"/>
    <tableColumn id="8" xr3:uid="{DF6D823A-92A3-4F34-807C-11B136B0E34F}" name="Autres"/>
    <tableColumn id="9" xr3:uid="{A953A547-6318-4837-94D5-DB488259DC98}" name="Demandeurs_asile"/>
    <tableColumn id="10" xr3:uid="{170ACFFB-3610-4210-9209-90122A171048}" name="NHC_moins_5ans"/>
    <tableColumn id="11" xr3:uid="{F32DD703-1D8C-428D-AD9E-5C9EAB247F8D}" name="NHC_5ans_et_plus"/>
    <tableColumn id="12" xr3:uid="{26A7052F-1C7D-4F46-B5BE-49B5E31547A3}" name="Femmes"/>
    <tableColumn id="13" xr3:uid="{655333A8-32C0-4CFE-A3A3-CE32171E2473}" name="Hommes"/>
    <tableColumn id="14" xr3:uid="{9B00F38F-0694-4EA6-9D8C-ED311229FBB6}" name="Moins_de_25ans"/>
    <tableColumn id="15" xr3:uid="{C8D27006-2BAF-466D-85B4-76EF0228D611}" name="Durcon_moins_2ans"/>
    <tableColumn id="16" xr3:uid="{78F71595-3440-408A-AF12-D07AA32FA553}" name="Age_moyen" dataDxfId="89"/>
    <tableColumn id="17" xr3:uid="{9594C1F2-6595-4C25-B656-49A107454C39}" name="Duree_cumul_moyenne" dataDxfId="8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B9FAA6-E786-4576-B8BE-35B82E1FD9B6}" name="as_adultes_202302" displayName="as_adultes_202302" ref="A1:R67" totalsRowShown="0">
  <autoFilter ref="A1:R67" xr:uid="{B0B9FAA6-E786-4576-B8BE-35B82E1FD9B6}"/>
  <tableColumns count="18">
    <tableColumn id="1" xr3:uid="{81496792-2F2B-4FD9-9D0D-30690ACC1E7F}" name="Caracteristique" dataDxfId="95"/>
    <tableColumn id="2" xr3:uid="{F6CD97CA-95F0-42AB-807C-C572970C7EAD}" name="Valeur" dataDxfId="94"/>
    <tableColumn id="18" xr3:uid="{14D400C8-4F76-48F5-880C-3BA9D6BAF29F}" name="Total" dataDxfId="1">
      <calculatedColumnFormula>SUM(D2:I2)</calculatedColumnFormula>
    </tableColumn>
    <tableColumn id="3" xr3:uid="{5FFE2A99-608B-49CC-A602-8F6BF8EF465E}" name="Sans_contraintes"/>
    <tableColumn id="4" xr3:uid="{B59EDBDE-26FB-4C43-8769-324A7672F3DF}" name="Etat_de_sante"/>
    <tableColumn id="5" xr3:uid="{2FEFDBB6-0F39-44EA-8839-7EA741911BC6}" name="Gross_enfant_charge"/>
    <tableColumn id="6" xr3:uid="{AA78E08C-4AD2-4D06-9F07-DD5008919D22}" name="Enfant_handicape"/>
    <tableColumn id="7" xr3:uid="{F7DCA7DE-C76D-456F-8F6A-DBD6107E9241}" name="Age"/>
    <tableColumn id="8" xr3:uid="{8356756A-2077-49CA-B68A-1644A069D7DE}" name="Autres"/>
    <tableColumn id="9" xr3:uid="{A401E511-2EEA-47FE-A48E-123D19277BA9}" name="Demandeurs_asile"/>
    <tableColumn id="10" xr3:uid="{877291C0-BB58-44A0-AF11-6BBD3293598F}" name="NHC_moins_5ans"/>
    <tableColumn id="11" xr3:uid="{79065652-7D95-4E8C-8036-8C27B07B4EBC}" name="NHC_5ans_et_plus"/>
    <tableColumn id="12" xr3:uid="{2687C079-B06F-4AE9-9DDC-E991FEE7FB48}" name="Femmes"/>
    <tableColumn id="13" xr3:uid="{03D7EC29-628B-47BB-9F65-02FB1FDE44F3}" name="Hommes"/>
    <tableColumn id="14" xr3:uid="{82CC611A-57DF-432C-94A1-5EBD067E8AF3}" name="Moins_de_25ans"/>
    <tableColumn id="15" xr3:uid="{B7E39A95-BC5F-4C8C-818F-DE9042272BA7}" name="Durcon_moins_2ans"/>
    <tableColumn id="16" xr3:uid="{81168E00-BD7F-4260-AA92-F15902113AE8}" name="Age_moyen" dataDxfId="93"/>
    <tableColumn id="17" xr3:uid="{C88BE85E-3FF7-4ABE-942D-6B9842C4591C}" name="Duree_cumul_moyenne" dataDxfId="92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2B28E1-3837-445B-AACF-31A2ACDB7D30}" name="as_adultes_202301" displayName="as_adultes_202301" ref="A1:R67" totalsRowShown="0">
  <autoFilter ref="A1:R67" xr:uid="{942B28E1-3837-445B-AACF-31A2ACDB7D30}"/>
  <tableColumns count="18">
    <tableColumn id="1" xr3:uid="{5C4AA347-6B25-4D87-AAB4-ABE438D26E60}" name="Caracteristique" dataDxfId="99"/>
    <tableColumn id="2" xr3:uid="{2F3C04F5-957F-43A2-8814-E6BDA50FF5A7}" name="Valeur" dataDxfId="98"/>
    <tableColumn id="18" xr3:uid="{D8F4B538-E19C-4E5C-8D20-816A0D484D54}" name="Total" dataDxfId="0">
      <calculatedColumnFormula>SUM(D2:I2)</calculatedColumnFormula>
    </tableColumn>
    <tableColumn id="3" xr3:uid="{8599D73D-3A90-46D5-8ECF-9675414915EA}" name="Sans_contraintes"/>
    <tableColumn id="4" xr3:uid="{7DAC79F2-D2AE-43B1-A872-C3B3270734C8}" name="Etat_de_sante"/>
    <tableColumn id="5" xr3:uid="{6CEC9B5E-CD8E-47F4-8D9E-D22421271B25}" name="Gross_enfant_charge"/>
    <tableColumn id="6" xr3:uid="{828C3CB3-6662-4772-BBE2-0F079C7E4696}" name="Enfant_handicape"/>
    <tableColumn id="7" xr3:uid="{2610F145-8D3A-4888-8F97-F55810008579}" name="Age"/>
    <tableColumn id="8" xr3:uid="{3D656099-D7B5-4AD2-A833-A22A2D0D9CF3}" name="Autres"/>
    <tableColumn id="9" xr3:uid="{497356D0-BEEB-4399-9EDD-4064DE2A1F9C}" name="Demandeurs_asile"/>
    <tableColumn id="10" xr3:uid="{0DA41C4E-BF7A-49F4-B423-C8312E4882BC}" name="NHC_moins_5ans"/>
    <tableColumn id="11" xr3:uid="{FD40A37C-8C2C-4C11-BE25-5BC19E2B29F7}" name="NHC_5ans_et_plus"/>
    <tableColumn id="12" xr3:uid="{861EE7EA-E56D-4BFD-B170-74E849E46D89}" name="Femmes"/>
    <tableColumn id="13" xr3:uid="{468062BD-71C9-4E53-A210-7B7470835DB2}" name="Hommes"/>
    <tableColumn id="14" xr3:uid="{0BC80379-6EC1-4017-B88A-305738F4AA54}" name="Moins_de_25ans"/>
    <tableColumn id="15" xr3:uid="{60F44ACB-6333-41DB-8686-4C2FBA97DF61}" name="Durcon_moins_2ans"/>
    <tableColumn id="16" xr3:uid="{EDACE47D-3EEE-4930-A880-9E3E1A0F8038}" name="Age_moyen" dataDxfId="97"/>
    <tableColumn id="17" xr3:uid="{46171543-9561-48D5-9FE4-C51E62FE4466}" name="Duree_cumul_moyenne" dataDxfId="96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B3C9188-F40E-42AB-8074-B94792485559}" name="as_adultes_202408" displayName="as_adultes_202408" ref="A1:R67" totalsRowShown="0">
  <autoFilter ref="A1:R67" xr:uid="{9B3C9188-F40E-42AB-8074-B94792485559}"/>
  <tableColumns count="18">
    <tableColumn id="1" xr3:uid="{52D75F60-2B50-45D8-9635-6F0EB907609B}" name="Caracteristique" dataDxfId="23"/>
    <tableColumn id="2" xr3:uid="{E9861F1D-78F9-48D1-875F-A28D0A080DE5}" name="Valeur" dataDxfId="22"/>
    <tableColumn id="18" xr3:uid="{131EA821-B4C6-464D-B457-127DC3400D8F}" name="Total" dataDxfId="19">
      <calculatedColumnFormula>SUM(D2:I2)</calculatedColumnFormula>
    </tableColumn>
    <tableColumn id="3" xr3:uid="{72D497FC-DDA6-4B09-ADF8-25388EF34FF8}" name="Sans_contraintes"/>
    <tableColumn id="4" xr3:uid="{8ED81715-CA3C-4CFF-B138-8960E853D299}" name="Etat_de_sante"/>
    <tableColumn id="5" xr3:uid="{9153FF5C-9F82-4C6A-8BCF-86BEFF02F5BA}" name="Gross_enfant_charge"/>
    <tableColumn id="6" xr3:uid="{CD214C27-0A5F-4C4C-80E5-9BDD284FBD73}" name="Enfant_handicape"/>
    <tableColumn id="7" xr3:uid="{5FD82342-D617-41F2-8C4D-A8F36D98325F}" name="Age"/>
    <tableColumn id="8" xr3:uid="{9BFD6D81-8BAE-4075-9705-25AADD30295A}" name="Autres"/>
    <tableColumn id="9" xr3:uid="{24BB7C42-7E6C-48D1-A153-5AD664CE723D}" name="Demandeurs_asile"/>
    <tableColumn id="10" xr3:uid="{D4D392E9-56BE-4E03-B2D2-84EE9057968A}" name="NHC_moins_5ans"/>
    <tableColumn id="11" xr3:uid="{F09CABE0-E8E3-4652-8159-7C16D2B2BE2E}" name="NHC_5ans_et_plus"/>
    <tableColumn id="12" xr3:uid="{A88000B5-05CB-44C2-AEA9-4BD64CA1A3E5}" name="Femmes"/>
    <tableColumn id="13" xr3:uid="{59C30869-D1CB-4535-A1D6-F85AC2CE5986}" name="Hommes"/>
    <tableColumn id="14" xr3:uid="{6E269226-A876-4F69-AD0C-B076988105BB}" name="Moins_de_25ans"/>
    <tableColumn id="15" xr3:uid="{8E3FC0CB-6924-471A-9485-6607646E1F1A}" name="Durcon_moins_2ans"/>
    <tableColumn id="16" xr3:uid="{985F0B11-B0CF-4E87-BC13-A68FBDDF9742}" name="Age_moyen" dataDxfId="21"/>
    <tableColumn id="17" xr3:uid="{F1524F85-1713-4650-BECF-73CDF20A3505}" name="Duree_cumul_moyenne" dataDxf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5A017-3494-4F71-BFC6-78C199487D82}">
  <dimension ref="A1:A19"/>
  <sheetViews>
    <sheetView workbookViewId="0">
      <selection activeCell="A14" sqref="A14"/>
    </sheetView>
    <sheetView workbookViewId="1"/>
  </sheetViews>
  <sheetFormatPr baseColWidth="10" defaultRowHeight="15" x14ac:dyDescent="0.25"/>
  <cols>
    <col min="1" max="1" width="74.5703125" bestFit="1" customWidth="1"/>
  </cols>
  <sheetData>
    <row r="1" spans="1:1" s="5" customFormat="1" ht="28.5" x14ac:dyDescent="0.45">
      <c r="A1" s="5" t="s">
        <v>131</v>
      </c>
    </row>
    <row r="3" spans="1:1" x14ac:dyDescent="0.25">
      <c r="A3" t="s">
        <v>117</v>
      </c>
    </row>
    <row r="4" spans="1:1" x14ac:dyDescent="0.25">
      <c r="A4" t="s">
        <v>123</v>
      </c>
    </row>
    <row r="6" spans="1:1" ht="21" x14ac:dyDescent="0.35">
      <c r="A6" s="6" t="s">
        <v>118</v>
      </c>
    </row>
    <row r="7" spans="1:1" x14ac:dyDescent="0.25">
      <c r="A7" s="7" t="s">
        <v>7</v>
      </c>
    </row>
    <row r="8" spans="1:1" x14ac:dyDescent="0.25">
      <c r="A8" s="7" t="s">
        <v>54</v>
      </c>
    </row>
    <row r="9" spans="1:1" x14ac:dyDescent="0.25">
      <c r="A9" s="7" t="s">
        <v>96</v>
      </c>
    </row>
    <row r="10" spans="1:1" x14ac:dyDescent="0.25">
      <c r="A10" s="7" t="s">
        <v>67</v>
      </c>
    </row>
    <row r="11" spans="1:1" x14ac:dyDescent="0.25">
      <c r="A11" s="7" t="s">
        <v>119</v>
      </c>
    </row>
    <row r="12" spans="1:1" x14ac:dyDescent="0.25">
      <c r="A12" s="7" t="s">
        <v>120</v>
      </c>
    </row>
    <row r="13" spans="1:1" x14ac:dyDescent="0.25">
      <c r="A13" s="7" t="s">
        <v>121</v>
      </c>
    </row>
    <row r="14" spans="1:1" x14ac:dyDescent="0.25">
      <c r="A14" s="7" t="s">
        <v>122</v>
      </c>
    </row>
    <row r="19" spans="1:1" ht="30" x14ac:dyDescent="0.25">
      <c r="A19" s="8" t="s">
        <v>145</v>
      </c>
    </row>
  </sheetData>
  <hyperlinks>
    <hyperlink ref="A7" location="'Situation familiale'!A1" display="Situation familiale" xr:uid="{CD25F18D-2DD1-4654-9D5F-62780F0E05CF}"/>
    <hyperlink ref="A8" location="Sexe!A1" display="Sexe" xr:uid="{164DB6FA-FC77-47D7-866B-3BFBE8EDE68D}"/>
    <hyperlink ref="A9" location="Age!A1" display="Age" xr:uid="{A8C71026-FE9A-46CC-9A4A-76602D6B5F2D}"/>
    <hyperlink ref="A10" location="Scolarité!A1" display="Scolarité" xr:uid="{6AC0406F-2932-4868-93F4-879CADC11850}"/>
    <hyperlink ref="A11" location="Diplome!A1" display="Diplôme" xr:uid="{B4F516FB-A77A-4AC0-99D0-83DBECF0FB5E}"/>
    <hyperlink ref="A12" location="'Durée cumulative'!A1" display="Durée cumulative" xr:uid="{A082FDB9-6BA4-405D-9428-CE62192AB2B7}"/>
    <hyperlink ref="A13" location="Diagnostic!A1" display="Diagnostic" xr:uid="{1C74B00E-F776-498A-8C33-471B98D7B00E}"/>
    <hyperlink ref="A14" location="Région!A1" display="Région" xr:uid="{C18C4BF8-E6EE-48FB-93E1-680540C4DE61}"/>
  </hyperlink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39173-16D2-44FE-A30B-98244C38F203}">
  <dimension ref="A1:R67"/>
  <sheetViews>
    <sheetView workbookViewId="0">
      <selection activeCell="C3" sqref="C3"/>
    </sheetView>
    <sheetView topLeftCell="C13" workbookViewId="1">
      <selection activeCell="H31" sqref="H31"/>
    </sheetView>
  </sheetViews>
  <sheetFormatPr baseColWidth="10" defaultRowHeight="15" x14ac:dyDescent="0.25"/>
  <cols>
    <col min="1" max="1" width="24.5703125" bestFit="1" customWidth="1"/>
    <col min="2" max="2" width="32.28515625" bestFit="1" customWidth="1"/>
    <col min="3" max="3" width="32.28515625" customWidth="1"/>
    <col min="4" max="4" width="18.85546875" bestFit="1" customWidth="1"/>
    <col min="5" max="5" width="15.85546875" bestFit="1" customWidth="1"/>
    <col min="6" max="6" width="22.28515625" bestFit="1" customWidth="1"/>
    <col min="7" max="7" width="19.42578125" bestFit="1" customWidth="1"/>
    <col min="8" max="8" width="6.5703125" bestFit="1" customWidth="1"/>
    <col min="9" max="9" width="9.140625" bestFit="1" customWidth="1"/>
    <col min="10" max="10" width="20.140625" bestFit="1" customWidth="1"/>
    <col min="11" max="11" width="19.140625" bestFit="1" customWidth="1"/>
    <col min="12" max="12" width="20.140625" bestFit="1" customWidth="1"/>
    <col min="13" max="13" width="11" bestFit="1" customWidth="1"/>
    <col min="15" max="15" width="17.85546875" bestFit="1" customWidth="1"/>
    <col min="16" max="16" width="21.42578125" bestFit="1" customWidth="1"/>
    <col min="17" max="17" width="13.5703125" bestFit="1" customWidth="1"/>
    <col min="18" max="18" width="24.85546875" bestFit="1" customWidth="1"/>
  </cols>
  <sheetData>
    <row r="1" spans="1:18" x14ac:dyDescent="0.25">
      <c r="A1" t="s">
        <v>5</v>
      </c>
      <c r="B1" t="s">
        <v>6</v>
      </c>
      <c r="C1" t="s">
        <v>95</v>
      </c>
      <c r="D1" t="s">
        <v>132</v>
      </c>
      <c r="E1" t="s">
        <v>133</v>
      </c>
      <c r="F1" t="s">
        <v>134</v>
      </c>
      <c r="G1" t="s">
        <v>135</v>
      </c>
      <c r="H1" t="s">
        <v>96</v>
      </c>
      <c r="I1" t="s">
        <v>48</v>
      </c>
      <c r="J1" t="s">
        <v>124</v>
      </c>
      <c r="K1" t="s">
        <v>125</v>
      </c>
      <c r="L1" t="s">
        <v>126</v>
      </c>
      <c r="M1" t="s">
        <v>49</v>
      </c>
      <c r="N1" t="s">
        <v>50</v>
      </c>
      <c r="O1" t="s">
        <v>51</v>
      </c>
      <c r="P1" t="s">
        <v>127</v>
      </c>
      <c r="Q1" t="s">
        <v>52</v>
      </c>
      <c r="R1" t="s">
        <v>53</v>
      </c>
    </row>
    <row r="2" spans="1:18" x14ac:dyDescent="0.25">
      <c r="A2" s="9" t="s">
        <v>7</v>
      </c>
      <c r="B2" s="9" t="s">
        <v>1</v>
      </c>
      <c r="C2" s="9">
        <f t="shared" ref="C2:C33" si="0">SUM(D2:I2)</f>
        <v>123595</v>
      </c>
      <c r="D2">
        <v>91135</v>
      </c>
      <c r="E2">
        <v>6310</v>
      </c>
      <c r="F2">
        <v>265</v>
      </c>
      <c r="G2">
        <v>0</v>
      </c>
      <c r="H2">
        <v>25117</v>
      </c>
      <c r="I2">
        <v>768</v>
      </c>
      <c r="J2">
        <v>38297</v>
      </c>
      <c r="K2">
        <v>3382</v>
      </c>
      <c r="L2">
        <v>13285</v>
      </c>
      <c r="M2">
        <v>42511</v>
      </c>
      <c r="N2">
        <v>81084</v>
      </c>
      <c r="O2">
        <v>12939</v>
      </c>
      <c r="P2">
        <v>70683</v>
      </c>
      <c r="Q2" s="9">
        <v>42.919033941999999</v>
      </c>
      <c r="R2" s="9">
        <v>113.8061653</v>
      </c>
    </row>
    <row r="3" spans="1:18" x14ac:dyDescent="0.25">
      <c r="A3" s="9" t="s">
        <v>7</v>
      </c>
      <c r="B3" s="9" t="s">
        <v>2</v>
      </c>
      <c r="C3" s="9">
        <f>SUM(D3:I3)</f>
        <v>12881</v>
      </c>
      <c r="D3">
        <v>7859</v>
      </c>
      <c r="E3">
        <v>138</v>
      </c>
      <c r="F3">
        <v>67</v>
      </c>
      <c r="G3">
        <v>0</v>
      </c>
      <c r="H3">
        <v>4728</v>
      </c>
      <c r="I3">
        <v>89</v>
      </c>
      <c r="J3">
        <v>5684</v>
      </c>
      <c r="K3">
        <v>1084</v>
      </c>
      <c r="L3">
        <v>2492</v>
      </c>
      <c r="M3">
        <v>6415</v>
      </c>
      <c r="N3">
        <v>6466</v>
      </c>
      <c r="O3">
        <v>626</v>
      </c>
      <c r="P3">
        <v>7053</v>
      </c>
      <c r="Q3" s="9">
        <v>49.249126621000002</v>
      </c>
      <c r="R3" s="9">
        <v>112.48303703000001</v>
      </c>
    </row>
    <row r="4" spans="1:18" x14ac:dyDescent="0.25">
      <c r="A4" s="9" t="s">
        <v>7</v>
      </c>
      <c r="B4" s="9" t="s">
        <v>3</v>
      </c>
      <c r="C4" s="9">
        <f t="shared" si="0"/>
        <v>21181</v>
      </c>
      <c r="D4">
        <v>9778</v>
      </c>
      <c r="E4">
        <v>817</v>
      </c>
      <c r="F4">
        <v>8765</v>
      </c>
      <c r="G4">
        <v>1123</v>
      </c>
      <c r="H4">
        <v>600</v>
      </c>
      <c r="I4">
        <v>98</v>
      </c>
      <c r="J4">
        <v>3079</v>
      </c>
      <c r="K4">
        <v>754</v>
      </c>
      <c r="L4">
        <v>4163</v>
      </c>
      <c r="M4">
        <v>19024</v>
      </c>
      <c r="N4">
        <v>2157</v>
      </c>
      <c r="O4">
        <v>1370</v>
      </c>
      <c r="P4">
        <v>10334</v>
      </c>
      <c r="Q4" s="9">
        <v>38.019404182999999</v>
      </c>
      <c r="R4" s="9">
        <v>102.36018129</v>
      </c>
    </row>
    <row r="5" spans="1:18" x14ac:dyDescent="0.25">
      <c r="A5" s="9" t="s">
        <v>7</v>
      </c>
      <c r="B5" s="9" t="s">
        <v>4</v>
      </c>
      <c r="C5" s="9">
        <f t="shared" si="0"/>
        <v>16659</v>
      </c>
      <c r="D5">
        <v>15056</v>
      </c>
      <c r="E5">
        <v>167</v>
      </c>
      <c r="F5">
        <v>272</v>
      </c>
      <c r="G5">
        <v>264</v>
      </c>
      <c r="H5">
        <v>858</v>
      </c>
      <c r="I5">
        <v>42</v>
      </c>
      <c r="J5">
        <v>8711</v>
      </c>
      <c r="K5">
        <v>1267</v>
      </c>
      <c r="L5">
        <v>3354</v>
      </c>
      <c r="M5">
        <v>8415</v>
      </c>
      <c r="N5">
        <v>8244</v>
      </c>
      <c r="O5">
        <v>695</v>
      </c>
      <c r="P5">
        <v>10551</v>
      </c>
      <c r="Q5" s="9">
        <v>39.395581968000002</v>
      </c>
      <c r="R5" s="9">
        <v>70.629929767999997</v>
      </c>
    </row>
    <row r="6" spans="1:18" x14ac:dyDescent="0.25">
      <c r="A6" s="9" t="s">
        <v>7</v>
      </c>
      <c r="B6" s="9" t="s">
        <v>128</v>
      </c>
      <c r="C6" s="9">
        <f t="shared" si="0"/>
        <v>59</v>
      </c>
      <c r="D6">
        <v>40</v>
      </c>
      <c r="E6">
        <v>3</v>
      </c>
      <c r="F6">
        <v>4</v>
      </c>
      <c r="G6">
        <v>4</v>
      </c>
      <c r="H6">
        <v>8</v>
      </c>
      <c r="I6">
        <v>0</v>
      </c>
      <c r="J6">
        <v>1</v>
      </c>
      <c r="K6">
        <v>11</v>
      </c>
      <c r="L6">
        <v>25</v>
      </c>
      <c r="M6">
        <v>32</v>
      </c>
      <c r="N6">
        <v>27</v>
      </c>
      <c r="O6">
        <v>1</v>
      </c>
      <c r="P6">
        <v>40</v>
      </c>
      <c r="Q6" s="9">
        <v>40.084745763000001</v>
      </c>
      <c r="R6" s="9">
        <v>66.355932202999995</v>
      </c>
    </row>
    <row r="7" spans="1:18" x14ac:dyDescent="0.25">
      <c r="A7" s="9" t="s">
        <v>54</v>
      </c>
      <c r="B7" s="9" t="s">
        <v>50</v>
      </c>
      <c r="C7" s="9">
        <f t="shared" si="0"/>
        <v>97978</v>
      </c>
      <c r="D7">
        <v>76318</v>
      </c>
      <c r="E7">
        <v>3635</v>
      </c>
      <c r="F7">
        <v>491</v>
      </c>
      <c r="G7">
        <v>177</v>
      </c>
      <c r="H7">
        <v>16947</v>
      </c>
      <c r="I7">
        <v>410</v>
      </c>
      <c r="J7">
        <v>34829</v>
      </c>
      <c r="K7">
        <v>2394</v>
      </c>
      <c r="L7">
        <v>10357</v>
      </c>
      <c r="M7">
        <v>0</v>
      </c>
      <c r="N7">
        <v>97978</v>
      </c>
      <c r="O7">
        <v>8905</v>
      </c>
      <c r="P7">
        <v>57973</v>
      </c>
      <c r="Q7" s="9">
        <v>42.205903366000001</v>
      </c>
      <c r="R7" s="9">
        <v>104.42077813</v>
      </c>
    </row>
    <row r="8" spans="1:18" x14ac:dyDescent="0.25">
      <c r="A8" s="9" t="s">
        <v>54</v>
      </c>
      <c r="B8" s="9" t="s">
        <v>49</v>
      </c>
      <c r="C8" s="9">
        <f t="shared" si="0"/>
        <v>76397</v>
      </c>
      <c r="D8">
        <v>47550</v>
      </c>
      <c r="E8">
        <v>3800</v>
      </c>
      <c r="F8">
        <v>8882</v>
      </c>
      <c r="G8">
        <v>1214</v>
      </c>
      <c r="H8">
        <v>14364</v>
      </c>
      <c r="I8">
        <v>587</v>
      </c>
      <c r="J8">
        <v>20943</v>
      </c>
      <c r="K8">
        <v>4104</v>
      </c>
      <c r="L8">
        <v>12962</v>
      </c>
      <c r="M8">
        <v>76397</v>
      </c>
      <c r="N8">
        <v>0</v>
      </c>
      <c r="O8">
        <v>6726</v>
      </c>
      <c r="P8">
        <v>40688</v>
      </c>
      <c r="Q8" s="9">
        <v>42.771980575000001</v>
      </c>
      <c r="R8" s="9">
        <v>112.99472492</v>
      </c>
    </row>
    <row r="9" spans="1:18" x14ac:dyDescent="0.25">
      <c r="A9" s="9" t="s">
        <v>55</v>
      </c>
      <c r="B9" s="9" t="s">
        <v>56</v>
      </c>
      <c r="C9" s="9">
        <f t="shared" si="0"/>
        <v>2104</v>
      </c>
      <c r="D9">
        <v>1788</v>
      </c>
      <c r="E9">
        <v>147</v>
      </c>
      <c r="F9">
        <v>167</v>
      </c>
      <c r="G9">
        <v>0</v>
      </c>
      <c r="H9">
        <v>0</v>
      </c>
      <c r="I9">
        <v>2</v>
      </c>
      <c r="J9">
        <v>1399</v>
      </c>
      <c r="K9">
        <v>126</v>
      </c>
      <c r="L9">
        <v>40</v>
      </c>
      <c r="M9">
        <v>939</v>
      </c>
      <c r="N9">
        <v>1165</v>
      </c>
      <c r="O9">
        <v>2104</v>
      </c>
      <c r="P9">
        <v>2074</v>
      </c>
      <c r="Q9" s="9">
        <v>18.67918251</v>
      </c>
      <c r="R9" s="9">
        <v>9.1658745246999995</v>
      </c>
    </row>
    <row r="10" spans="1:18" x14ac:dyDescent="0.25">
      <c r="A10" s="9" t="s">
        <v>55</v>
      </c>
      <c r="B10" s="9" t="s">
        <v>57</v>
      </c>
      <c r="C10" s="9">
        <f t="shared" si="0"/>
        <v>13527</v>
      </c>
      <c r="D10">
        <v>11649</v>
      </c>
      <c r="E10">
        <v>545</v>
      </c>
      <c r="F10">
        <v>1297</v>
      </c>
      <c r="G10">
        <v>7</v>
      </c>
      <c r="H10">
        <v>0</v>
      </c>
      <c r="I10">
        <v>29</v>
      </c>
      <c r="J10">
        <v>8054</v>
      </c>
      <c r="K10">
        <v>590</v>
      </c>
      <c r="L10">
        <v>399</v>
      </c>
      <c r="M10">
        <v>5787</v>
      </c>
      <c r="N10">
        <v>7740</v>
      </c>
      <c r="O10">
        <v>13527</v>
      </c>
      <c r="P10">
        <v>10986</v>
      </c>
      <c r="Q10" s="9">
        <v>22.224218230000002</v>
      </c>
      <c r="R10" s="9">
        <v>19.062689435999999</v>
      </c>
    </row>
    <row r="11" spans="1:18" x14ac:dyDescent="0.25">
      <c r="A11" s="9" t="s">
        <v>55</v>
      </c>
      <c r="B11" s="9" t="s">
        <v>58</v>
      </c>
      <c r="C11" s="9">
        <f t="shared" si="0"/>
        <v>20144</v>
      </c>
      <c r="D11">
        <v>16719</v>
      </c>
      <c r="E11">
        <v>901</v>
      </c>
      <c r="F11">
        <v>2412</v>
      </c>
      <c r="G11">
        <v>57</v>
      </c>
      <c r="H11">
        <v>0</v>
      </c>
      <c r="I11">
        <v>55</v>
      </c>
      <c r="J11">
        <v>10284</v>
      </c>
      <c r="K11">
        <v>632</v>
      </c>
      <c r="L11">
        <v>935</v>
      </c>
      <c r="M11">
        <v>8773</v>
      </c>
      <c r="N11">
        <v>11371</v>
      </c>
      <c r="O11">
        <v>0</v>
      </c>
      <c r="P11">
        <v>15172</v>
      </c>
      <c r="Q11" s="9">
        <v>27.12673749</v>
      </c>
      <c r="R11" s="9">
        <v>33.513850278</v>
      </c>
    </row>
    <row r="12" spans="1:18" x14ac:dyDescent="0.25">
      <c r="A12" s="9" t="s">
        <v>55</v>
      </c>
      <c r="B12" s="9" t="s">
        <v>59</v>
      </c>
      <c r="C12" s="9">
        <f t="shared" si="0"/>
        <v>23214</v>
      </c>
      <c r="D12">
        <v>19585</v>
      </c>
      <c r="E12">
        <v>937</v>
      </c>
      <c r="F12">
        <v>2465</v>
      </c>
      <c r="G12">
        <v>174</v>
      </c>
      <c r="H12">
        <v>0</v>
      </c>
      <c r="I12">
        <v>53</v>
      </c>
      <c r="J12">
        <v>10585</v>
      </c>
      <c r="K12">
        <v>730</v>
      </c>
      <c r="L12">
        <v>1413</v>
      </c>
      <c r="M12">
        <v>10242</v>
      </c>
      <c r="N12">
        <v>12972</v>
      </c>
      <c r="O12">
        <v>0</v>
      </c>
      <c r="P12">
        <v>16378</v>
      </c>
      <c r="Q12" s="9">
        <v>32.016024813000001</v>
      </c>
      <c r="R12" s="9">
        <v>49.881235461000003</v>
      </c>
    </row>
    <row r="13" spans="1:18" x14ac:dyDescent="0.25">
      <c r="A13" s="9" t="s">
        <v>55</v>
      </c>
      <c r="B13" s="9" t="s">
        <v>60</v>
      </c>
      <c r="C13" s="9">
        <f t="shared" si="0"/>
        <v>21313</v>
      </c>
      <c r="D13">
        <v>18289</v>
      </c>
      <c r="E13">
        <v>888</v>
      </c>
      <c r="F13">
        <v>1796</v>
      </c>
      <c r="G13">
        <v>283</v>
      </c>
      <c r="H13">
        <v>0</v>
      </c>
      <c r="I13">
        <v>57</v>
      </c>
      <c r="J13">
        <v>8488</v>
      </c>
      <c r="K13">
        <v>712</v>
      </c>
      <c r="L13">
        <v>1865</v>
      </c>
      <c r="M13">
        <v>9324</v>
      </c>
      <c r="N13">
        <v>11989</v>
      </c>
      <c r="O13">
        <v>0</v>
      </c>
      <c r="P13">
        <v>13980</v>
      </c>
      <c r="Q13" s="9">
        <v>36.977760052999997</v>
      </c>
      <c r="R13" s="9">
        <v>68.226012292999997</v>
      </c>
    </row>
    <row r="14" spans="1:18" x14ac:dyDescent="0.25">
      <c r="A14" s="9" t="s">
        <v>55</v>
      </c>
      <c r="B14" s="9" t="s">
        <v>61</v>
      </c>
      <c r="C14" s="9">
        <f t="shared" si="0"/>
        <v>20272</v>
      </c>
      <c r="D14">
        <v>17753</v>
      </c>
      <c r="E14">
        <v>1092</v>
      </c>
      <c r="F14">
        <v>951</v>
      </c>
      <c r="G14">
        <v>354</v>
      </c>
      <c r="H14">
        <v>0</v>
      </c>
      <c r="I14">
        <v>122</v>
      </c>
      <c r="J14">
        <v>6568</v>
      </c>
      <c r="K14">
        <v>671</v>
      </c>
      <c r="L14">
        <v>2452</v>
      </c>
      <c r="M14">
        <v>8757</v>
      </c>
      <c r="N14">
        <v>11515</v>
      </c>
      <c r="O14">
        <v>0</v>
      </c>
      <c r="P14">
        <v>11935</v>
      </c>
      <c r="Q14" s="9">
        <v>41.975187450999996</v>
      </c>
      <c r="R14" s="9">
        <v>94.391771902000002</v>
      </c>
    </row>
    <row r="15" spans="1:18" x14ac:dyDescent="0.25">
      <c r="A15" s="9" t="s">
        <v>55</v>
      </c>
      <c r="B15" s="9" t="s">
        <v>62</v>
      </c>
      <c r="C15" s="9">
        <f t="shared" si="0"/>
        <v>17385</v>
      </c>
      <c r="D15">
        <v>15564</v>
      </c>
      <c r="E15">
        <v>1097</v>
      </c>
      <c r="F15">
        <v>235</v>
      </c>
      <c r="G15">
        <v>293</v>
      </c>
      <c r="H15">
        <v>0</v>
      </c>
      <c r="I15">
        <v>196</v>
      </c>
      <c r="J15">
        <v>4149</v>
      </c>
      <c r="K15">
        <v>503</v>
      </c>
      <c r="L15">
        <v>2668</v>
      </c>
      <c r="M15">
        <v>7453</v>
      </c>
      <c r="N15">
        <v>9932</v>
      </c>
      <c r="O15">
        <v>0</v>
      </c>
      <c r="P15">
        <v>8982</v>
      </c>
      <c r="Q15" s="9">
        <v>46.920851309</v>
      </c>
      <c r="R15" s="9">
        <v>129.94903653</v>
      </c>
    </row>
    <row r="16" spans="1:18" x14ac:dyDescent="0.25">
      <c r="A16" s="9" t="s">
        <v>55</v>
      </c>
      <c r="B16" s="9" t="s">
        <v>63</v>
      </c>
      <c r="C16" s="9">
        <f t="shared" si="0"/>
        <v>15272</v>
      </c>
      <c r="D16">
        <v>13709</v>
      </c>
      <c r="E16">
        <v>1093</v>
      </c>
      <c r="F16">
        <v>41</v>
      </c>
      <c r="G16">
        <v>165</v>
      </c>
      <c r="H16">
        <v>0</v>
      </c>
      <c r="I16">
        <v>264</v>
      </c>
      <c r="J16">
        <v>2376</v>
      </c>
      <c r="K16">
        <v>388</v>
      </c>
      <c r="L16">
        <v>3133</v>
      </c>
      <c r="M16">
        <v>6580</v>
      </c>
      <c r="N16">
        <v>8692</v>
      </c>
      <c r="O16">
        <v>0</v>
      </c>
      <c r="P16">
        <v>6518</v>
      </c>
      <c r="Q16" s="9">
        <v>52.030709795999996</v>
      </c>
      <c r="R16" s="9">
        <v>173.45580147000001</v>
      </c>
    </row>
    <row r="17" spans="1:18" x14ac:dyDescent="0.25">
      <c r="A17" s="9" t="s">
        <v>55</v>
      </c>
      <c r="B17" s="9" t="s">
        <v>64</v>
      </c>
      <c r="C17" s="9">
        <f t="shared" si="0"/>
        <v>41144</v>
      </c>
      <c r="D17">
        <v>8812</v>
      </c>
      <c r="E17">
        <v>735</v>
      </c>
      <c r="F17">
        <v>9</v>
      </c>
      <c r="G17">
        <v>58</v>
      </c>
      <c r="H17">
        <v>31311</v>
      </c>
      <c r="I17">
        <v>219</v>
      </c>
      <c r="J17">
        <v>3869</v>
      </c>
      <c r="K17">
        <v>2146</v>
      </c>
      <c r="L17">
        <v>10414</v>
      </c>
      <c r="M17">
        <v>18542</v>
      </c>
      <c r="N17">
        <v>22602</v>
      </c>
      <c r="O17">
        <v>0</v>
      </c>
      <c r="P17">
        <v>12636</v>
      </c>
      <c r="Q17" s="9">
        <v>61.344351545999999</v>
      </c>
      <c r="R17" s="9">
        <v>206.04250923999999</v>
      </c>
    </row>
    <row r="18" spans="1:18" x14ac:dyDescent="0.25">
      <c r="A18" s="9" t="s">
        <v>55</v>
      </c>
      <c r="B18" s="9" t="s">
        <v>65</v>
      </c>
      <c r="C18" s="9">
        <f t="shared" si="0"/>
        <v>63390</v>
      </c>
      <c r="D18">
        <v>53481</v>
      </c>
      <c r="E18">
        <v>2708</v>
      </c>
      <c r="F18">
        <v>6773</v>
      </c>
      <c r="G18">
        <v>276</v>
      </c>
      <c r="H18">
        <v>0</v>
      </c>
      <c r="I18">
        <v>152</v>
      </c>
      <c r="J18">
        <v>32154</v>
      </c>
      <c r="K18">
        <v>2223</v>
      </c>
      <c r="L18">
        <v>3126</v>
      </c>
      <c r="M18">
        <v>27696</v>
      </c>
      <c r="N18">
        <v>35694</v>
      </c>
      <c r="O18">
        <v>15631</v>
      </c>
      <c r="P18">
        <v>47583</v>
      </c>
      <c r="Q18" s="9">
        <v>28.137308724</v>
      </c>
      <c r="R18" s="9">
        <v>37.614355576999998</v>
      </c>
    </row>
    <row r="19" spans="1:18" x14ac:dyDescent="0.25">
      <c r="A19" s="9" t="s">
        <v>55</v>
      </c>
      <c r="B19" s="9" t="s">
        <v>66</v>
      </c>
      <c r="C19" s="9">
        <f t="shared" si="0"/>
        <v>110985</v>
      </c>
      <c r="D19">
        <v>70387</v>
      </c>
      <c r="E19">
        <v>4727</v>
      </c>
      <c r="F19">
        <v>2600</v>
      </c>
      <c r="G19">
        <v>1115</v>
      </c>
      <c r="H19">
        <v>31311</v>
      </c>
      <c r="I19">
        <v>845</v>
      </c>
      <c r="J19">
        <v>23618</v>
      </c>
      <c r="K19">
        <v>4275</v>
      </c>
      <c r="L19">
        <v>20193</v>
      </c>
      <c r="M19">
        <v>48701</v>
      </c>
      <c r="N19">
        <v>62284</v>
      </c>
      <c r="O19">
        <v>0</v>
      </c>
      <c r="P19">
        <v>51078</v>
      </c>
      <c r="Q19" s="9">
        <v>50.630959138999998</v>
      </c>
      <c r="R19" s="9">
        <v>148.47973150000001</v>
      </c>
    </row>
    <row r="20" spans="1:18" x14ac:dyDescent="0.25">
      <c r="A20" s="9" t="s">
        <v>67</v>
      </c>
      <c r="B20" s="9" t="s">
        <v>68</v>
      </c>
      <c r="C20" s="9">
        <f t="shared" si="0"/>
        <v>7710</v>
      </c>
      <c r="D20">
        <v>4419</v>
      </c>
      <c r="E20">
        <v>304</v>
      </c>
      <c r="F20">
        <v>494</v>
      </c>
      <c r="G20">
        <v>74</v>
      </c>
      <c r="H20">
        <v>2375</v>
      </c>
      <c r="I20">
        <v>44</v>
      </c>
      <c r="J20">
        <v>131</v>
      </c>
      <c r="K20">
        <v>443</v>
      </c>
      <c r="L20">
        <v>2692</v>
      </c>
      <c r="M20">
        <v>3828</v>
      </c>
      <c r="N20">
        <v>3882</v>
      </c>
      <c r="O20">
        <v>584</v>
      </c>
      <c r="P20">
        <v>2675</v>
      </c>
      <c r="Q20" s="9">
        <v>46.795979248000002</v>
      </c>
      <c r="R20" s="9">
        <v>170.00428016000001</v>
      </c>
    </row>
    <row r="21" spans="1:18" x14ac:dyDescent="0.25">
      <c r="A21" s="9" t="s">
        <v>67</v>
      </c>
      <c r="B21" s="9" t="s">
        <v>69</v>
      </c>
      <c r="C21" s="9">
        <f t="shared" si="0"/>
        <v>51759</v>
      </c>
      <c r="D21">
        <v>34217</v>
      </c>
      <c r="E21">
        <v>3053</v>
      </c>
      <c r="F21">
        <v>3956</v>
      </c>
      <c r="G21">
        <v>571</v>
      </c>
      <c r="H21">
        <v>9504</v>
      </c>
      <c r="I21">
        <v>458</v>
      </c>
      <c r="J21">
        <v>197</v>
      </c>
      <c r="K21">
        <v>211</v>
      </c>
      <c r="L21">
        <v>5048</v>
      </c>
      <c r="M21">
        <v>22199</v>
      </c>
      <c r="N21">
        <v>29560</v>
      </c>
      <c r="O21">
        <v>3413</v>
      </c>
      <c r="P21">
        <v>19787</v>
      </c>
      <c r="Q21" s="9">
        <v>43.300276279999999</v>
      </c>
      <c r="R21" s="9">
        <v>177.57642149</v>
      </c>
    </row>
    <row r="22" spans="1:18" x14ac:dyDescent="0.25">
      <c r="A22" s="9" t="s">
        <v>67</v>
      </c>
      <c r="B22" s="9" t="s">
        <v>70</v>
      </c>
      <c r="C22" s="9">
        <f t="shared" si="0"/>
        <v>28284</v>
      </c>
      <c r="D22">
        <v>16905</v>
      </c>
      <c r="E22">
        <v>2100</v>
      </c>
      <c r="F22">
        <v>1634</v>
      </c>
      <c r="G22">
        <v>353</v>
      </c>
      <c r="H22">
        <v>7034</v>
      </c>
      <c r="I22">
        <v>258</v>
      </c>
      <c r="J22">
        <v>446</v>
      </c>
      <c r="K22">
        <v>287</v>
      </c>
      <c r="L22">
        <v>4708</v>
      </c>
      <c r="M22">
        <v>12827</v>
      </c>
      <c r="N22">
        <v>15457</v>
      </c>
      <c r="O22">
        <v>824</v>
      </c>
      <c r="P22">
        <v>12041</v>
      </c>
      <c r="Q22" s="9">
        <v>46.84669778</v>
      </c>
      <c r="R22" s="9">
        <v>153.06081176999999</v>
      </c>
    </row>
    <row r="23" spans="1:18" x14ac:dyDescent="0.25">
      <c r="A23" s="9" t="s">
        <v>67</v>
      </c>
      <c r="B23" s="9" t="s">
        <v>71</v>
      </c>
      <c r="C23" s="9">
        <f t="shared" si="0"/>
        <v>8860</v>
      </c>
      <c r="D23">
        <v>5335</v>
      </c>
      <c r="E23">
        <v>759</v>
      </c>
      <c r="F23">
        <v>449</v>
      </c>
      <c r="G23">
        <v>114</v>
      </c>
      <c r="H23">
        <v>2118</v>
      </c>
      <c r="I23">
        <v>85</v>
      </c>
      <c r="J23">
        <v>207</v>
      </c>
      <c r="K23">
        <v>126</v>
      </c>
      <c r="L23">
        <v>2072</v>
      </c>
      <c r="M23">
        <v>4315</v>
      </c>
      <c r="N23">
        <v>4545</v>
      </c>
      <c r="O23">
        <v>147</v>
      </c>
      <c r="P23">
        <v>4136</v>
      </c>
      <c r="Q23" s="9">
        <v>47.220203159999997</v>
      </c>
      <c r="R23" s="9">
        <v>127.54548533000001</v>
      </c>
    </row>
    <row r="24" spans="1:18" x14ac:dyDescent="0.25">
      <c r="A24" s="9" t="s">
        <v>67</v>
      </c>
      <c r="B24" s="9" t="s">
        <v>72</v>
      </c>
      <c r="C24" s="9">
        <f t="shared" si="0"/>
        <v>7327</v>
      </c>
      <c r="D24">
        <v>4380</v>
      </c>
      <c r="E24">
        <v>526</v>
      </c>
      <c r="F24">
        <v>286</v>
      </c>
      <c r="G24">
        <v>86</v>
      </c>
      <c r="H24">
        <v>2011</v>
      </c>
      <c r="I24">
        <v>38</v>
      </c>
      <c r="J24">
        <v>636</v>
      </c>
      <c r="K24">
        <v>542</v>
      </c>
      <c r="L24">
        <v>3164</v>
      </c>
      <c r="M24">
        <v>3378</v>
      </c>
      <c r="N24">
        <v>3949</v>
      </c>
      <c r="O24">
        <v>66</v>
      </c>
      <c r="P24">
        <v>3880</v>
      </c>
      <c r="Q24" s="9">
        <v>48.854647194999998</v>
      </c>
      <c r="R24" s="9">
        <v>103.36276784</v>
      </c>
    </row>
    <row r="25" spans="1:18" x14ac:dyDescent="0.25">
      <c r="A25" s="9" t="s">
        <v>67</v>
      </c>
      <c r="B25" s="9" t="s">
        <v>73</v>
      </c>
      <c r="C25" s="9">
        <f t="shared" si="0"/>
        <v>70435</v>
      </c>
      <c r="D25">
        <v>58612</v>
      </c>
      <c r="E25">
        <v>693</v>
      </c>
      <c r="F25">
        <v>2554</v>
      </c>
      <c r="G25">
        <v>193</v>
      </c>
      <c r="H25">
        <v>8269</v>
      </c>
      <c r="I25">
        <v>114</v>
      </c>
      <c r="J25">
        <v>54155</v>
      </c>
      <c r="K25">
        <v>4889</v>
      </c>
      <c r="L25">
        <v>5635</v>
      </c>
      <c r="M25">
        <v>29850</v>
      </c>
      <c r="N25">
        <v>40585</v>
      </c>
      <c r="O25">
        <v>10597</v>
      </c>
      <c r="P25">
        <v>56142</v>
      </c>
      <c r="Q25" s="9">
        <v>38.327308866000003</v>
      </c>
      <c r="R25" s="9">
        <v>30.452502307</v>
      </c>
    </row>
    <row r="26" spans="1:18" x14ac:dyDescent="0.25">
      <c r="A26" s="9" t="s">
        <v>74</v>
      </c>
      <c r="B26" s="9" t="s">
        <v>75</v>
      </c>
      <c r="C26" s="9">
        <f t="shared" si="0"/>
        <v>64812</v>
      </c>
      <c r="D26">
        <v>41504</v>
      </c>
      <c r="E26">
        <v>3586</v>
      </c>
      <c r="F26">
        <v>4669</v>
      </c>
      <c r="G26">
        <v>716</v>
      </c>
      <c r="H26">
        <v>13799</v>
      </c>
      <c r="I26">
        <v>538</v>
      </c>
      <c r="J26">
        <v>631</v>
      </c>
      <c r="K26">
        <v>772</v>
      </c>
      <c r="L26">
        <v>9758</v>
      </c>
      <c r="M26">
        <v>28559</v>
      </c>
      <c r="N26">
        <v>36253</v>
      </c>
      <c r="O26">
        <v>4176</v>
      </c>
      <c r="P26">
        <v>24176</v>
      </c>
      <c r="Q26" s="9">
        <v>44.258717521000001</v>
      </c>
      <c r="R26" s="9">
        <v>176.22094673999999</v>
      </c>
    </row>
    <row r="27" spans="1:18" x14ac:dyDescent="0.25">
      <c r="A27" s="9" t="s">
        <v>74</v>
      </c>
      <c r="B27" s="9" t="s">
        <v>76</v>
      </c>
      <c r="C27" s="9">
        <f t="shared" si="0"/>
        <v>19368</v>
      </c>
      <c r="D27">
        <v>12053</v>
      </c>
      <c r="E27">
        <v>1645</v>
      </c>
      <c r="F27">
        <v>1253</v>
      </c>
      <c r="G27">
        <v>240</v>
      </c>
      <c r="H27">
        <v>3974</v>
      </c>
      <c r="I27">
        <v>203</v>
      </c>
      <c r="J27">
        <v>127</v>
      </c>
      <c r="K27">
        <v>161</v>
      </c>
      <c r="L27">
        <v>2561</v>
      </c>
      <c r="M27">
        <v>8949</v>
      </c>
      <c r="N27">
        <v>10419</v>
      </c>
      <c r="O27">
        <v>647</v>
      </c>
      <c r="P27">
        <v>8651</v>
      </c>
      <c r="Q27" s="9">
        <v>45.474442379000003</v>
      </c>
      <c r="R27" s="9">
        <v>141.14332920000001</v>
      </c>
    </row>
    <row r="28" spans="1:18" x14ac:dyDescent="0.25">
      <c r="A28" s="9" t="s">
        <v>74</v>
      </c>
      <c r="B28" s="9" t="s">
        <v>77</v>
      </c>
      <c r="C28" s="9">
        <f t="shared" si="0"/>
        <v>6015</v>
      </c>
      <c r="D28">
        <v>3530</v>
      </c>
      <c r="E28">
        <v>471</v>
      </c>
      <c r="F28">
        <v>325</v>
      </c>
      <c r="G28">
        <v>72</v>
      </c>
      <c r="H28">
        <v>1567</v>
      </c>
      <c r="I28">
        <v>50</v>
      </c>
      <c r="J28">
        <v>22</v>
      </c>
      <c r="K28">
        <v>21</v>
      </c>
      <c r="L28">
        <v>573</v>
      </c>
      <c r="M28">
        <v>2529</v>
      </c>
      <c r="N28">
        <v>3486</v>
      </c>
      <c r="O28">
        <v>56</v>
      </c>
      <c r="P28">
        <v>2800</v>
      </c>
      <c r="Q28" s="9">
        <v>47.685619285000001</v>
      </c>
      <c r="R28" s="9">
        <v>161.48279302</v>
      </c>
    </row>
    <row r="29" spans="1:18" x14ac:dyDescent="0.25">
      <c r="A29" s="9" t="s">
        <v>74</v>
      </c>
      <c r="B29" s="9" t="s">
        <v>78</v>
      </c>
      <c r="C29" s="9">
        <f t="shared" si="0"/>
        <v>465</v>
      </c>
      <c r="D29">
        <v>279</v>
      </c>
      <c r="E29">
        <v>30</v>
      </c>
      <c r="F29">
        <v>15</v>
      </c>
      <c r="G29">
        <v>2</v>
      </c>
      <c r="H29">
        <v>136</v>
      </c>
      <c r="I29">
        <v>3</v>
      </c>
      <c r="J29">
        <v>1</v>
      </c>
      <c r="K29">
        <v>2</v>
      </c>
      <c r="L29">
        <v>41</v>
      </c>
      <c r="M29">
        <v>161</v>
      </c>
      <c r="N29">
        <v>304</v>
      </c>
      <c r="O29">
        <v>2</v>
      </c>
      <c r="P29">
        <v>205</v>
      </c>
      <c r="Q29" s="9">
        <v>48.870967741999998</v>
      </c>
      <c r="R29" s="9">
        <v>193.00430108</v>
      </c>
    </row>
    <row r="30" spans="1:18" x14ac:dyDescent="0.25">
      <c r="A30" s="9" t="s">
        <v>74</v>
      </c>
      <c r="B30" s="9" t="s">
        <v>79</v>
      </c>
      <c r="C30" s="9">
        <f t="shared" si="0"/>
        <v>1841</v>
      </c>
      <c r="D30">
        <v>1099</v>
      </c>
      <c r="E30">
        <v>168</v>
      </c>
      <c r="F30">
        <v>82</v>
      </c>
      <c r="G30">
        <v>33</v>
      </c>
      <c r="H30">
        <v>444</v>
      </c>
      <c r="I30">
        <v>15</v>
      </c>
      <c r="J30">
        <v>17</v>
      </c>
      <c r="K30">
        <v>21</v>
      </c>
      <c r="L30">
        <v>387</v>
      </c>
      <c r="M30">
        <v>882</v>
      </c>
      <c r="N30">
        <v>959</v>
      </c>
      <c r="O30">
        <v>16</v>
      </c>
      <c r="P30">
        <v>964</v>
      </c>
      <c r="Q30" s="9">
        <v>48.187941336000002</v>
      </c>
      <c r="R30" s="9">
        <v>122.93807713</v>
      </c>
    </row>
    <row r="31" spans="1:18" x14ac:dyDescent="0.25">
      <c r="A31" s="9" t="s">
        <v>74</v>
      </c>
      <c r="B31" s="9" t="s">
        <v>80</v>
      </c>
      <c r="C31" s="9">
        <f t="shared" si="0"/>
        <v>1267</v>
      </c>
      <c r="D31">
        <v>735</v>
      </c>
      <c r="E31">
        <v>121</v>
      </c>
      <c r="F31">
        <v>56</v>
      </c>
      <c r="G31">
        <v>11</v>
      </c>
      <c r="H31">
        <v>337</v>
      </c>
      <c r="I31">
        <v>7</v>
      </c>
      <c r="J31">
        <v>15</v>
      </c>
      <c r="K31">
        <v>18</v>
      </c>
      <c r="L31">
        <v>269</v>
      </c>
      <c r="M31">
        <v>605</v>
      </c>
      <c r="N31">
        <v>662</v>
      </c>
      <c r="O31">
        <v>22</v>
      </c>
      <c r="P31">
        <v>572</v>
      </c>
      <c r="Q31" s="9">
        <v>47.623520126000003</v>
      </c>
      <c r="R31" s="9">
        <v>127.96921863</v>
      </c>
    </row>
    <row r="32" spans="1:18" x14ac:dyDescent="0.25">
      <c r="A32" s="9" t="s">
        <v>74</v>
      </c>
      <c r="B32" s="9" t="s">
        <v>81</v>
      </c>
      <c r="C32" s="9">
        <f t="shared" si="0"/>
        <v>1842</v>
      </c>
      <c r="D32">
        <v>1072</v>
      </c>
      <c r="E32">
        <v>165</v>
      </c>
      <c r="F32">
        <v>88</v>
      </c>
      <c r="G32">
        <v>24</v>
      </c>
      <c r="H32">
        <v>471</v>
      </c>
      <c r="I32">
        <v>22</v>
      </c>
      <c r="J32">
        <v>18</v>
      </c>
      <c r="K32">
        <v>17</v>
      </c>
      <c r="L32">
        <v>384</v>
      </c>
      <c r="M32">
        <v>970</v>
      </c>
      <c r="N32">
        <v>872</v>
      </c>
      <c r="O32">
        <v>14</v>
      </c>
      <c r="P32">
        <v>878</v>
      </c>
      <c r="Q32" s="9">
        <v>48.467969598000003</v>
      </c>
      <c r="R32" s="9">
        <v>122.18458198</v>
      </c>
    </row>
    <row r="33" spans="1:18" x14ac:dyDescent="0.25">
      <c r="A33" s="9" t="s">
        <v>74</v>
      </c>
      <c r="B33" s="9" t="s">
        <v>82</v>
      </c>
      <c r="C33" s="9">
        <f t="shared" si="0"/>
        <v>688</v>
      </c>
      <c r="D33">
        <v>394</v>
      </c>
      <c r="E33">
        <v>64</v>
      </c>
      <c r="F33">
        <v>23</v>
      </c>
      <c r="G33">
        <v>6</v>
      </c>
      <c r="H33">
        <v>194</v>
      </c>
      <c r="I33">
        <v>7</v>
      </c>
      <c r="J33">
        <v>15</v>
      </c>
      <c r="K33">
        <v>18</v>
      </c>
      <c r="L33">
        <v>230</v>
      </c>
      <c r="M33">
        <v>343</v>
      </c>
      <c r="N33">
        <v>345</v>
      </c>
      <c r="O33">
        <v>3</v>
      </c>
      <c r="P33">
        <v>360</v>
      </c>
      <c r="Q33" s="9">
        <v>49.328488372000002</v>
      </c>
      <c r="R33" s="9">
        <v>118.56540698000001</v>
      </c>
    </row>
    <row r="34" spans="1:18" x14ac:dyDescent="0.25">
      <c r="A34" s="9" t="s">
        <v>74</v>
      </c>
      <c r="B34" s="9" t="s">
        <v>83</v>
      </c>
      <c r="C34" s="9">
        <f t="shared" ref="C34:C65" si="1">SUM(D34:I34)</f>
        <v>2782</v>
      </c>
      <c r="D34">
        <v>1613</v>
      </c>
      <c r="E34">
        <v>222</v>
      </c>
      <c r="F34">
        <v>108</v>
      </c>
      <c r="G34">
        <v>36</v>
      </c>
      <c r="H34">
        <v>792</v>
      </c>
      <c r="I34">
        <v>11</v>
      </c>
      <c r="J34">
        <v>123</v>
      </c>
      <c r="K34">
        <v>165</v>
      </c>
      <c r="L34">
        <v>1291</v>
      </c>
      <c r="M34">
        <v>1345</v>
      </c>
      <c r="N34">
        <v>1437</v>
      </c>
      <c r="O34">
        <v>15</v>
      </c>
      <c r="P34">
        <v>1424</v>
      </c>
      <c r="Q34" s="9">
        <v>49.695902228999998</v>
      </c>
      <c r="R34" s="9">
        <v>101.08878505</v>
      </c>
    </row>
    <row r="35" spans="1:18" x14ac:dyDescent="0.25">
      <c r="A35" s="9" t="s">
        <v>74</v>
      </c>
      <c r="B35" s="9" t="s">
        <v>84</v>
      </c>
      <c r="C35" s="9">
        <f t="shared" si="1"/>
        <v>760</v>
      </c>
      <c r="D35">
        <v>463</v>
      </c>
      <c r="E35">
        <v>46</v>
      </c>
      <c r="F35">
        <v>21</v>
      </c>
      <c r="G35">
        <v>8</v>
      </c>
      <c r="H35">
        <v>219</v>
      </c>
      <c r="I35">
        <v>3</v>
      </c>
      <c r="J35">
        <v>26</v>
      </c>
      <c r="K35">
        <v>114</v>
      </c>
      <c r="L35">
        <v>441</v>
      </c>
      <c r="M35">
        <v>343</v>
      </c>
      <c r="N35">
        <v>417</v>
      </c>
      <c r="O35">
        <v>2</v>
      </c>
      <c r="P35">
        <v>443</v>
      </c>
      <c r="Q35" s="9">
        <v>50.355263158</v>
      </c>
      <c r="R35" s="9">
        <v>85.028947368000004</v>
      </c>
    </row>
    <row r="36" spans="1:18" x14ac:dyDescent="0.25">
      <c r="A36" s="9" t="s">
        <v>74</v>
      </c>
      <c r="B36" s="9" t="s">
        <v>85</v>
      </c>
      <c r="C36" s="9">
        <f t="shared" si="1"/>
        <v>74535</v>
      </c>
      <c r="D36">
        <v>61126</v>
      </c>
      <c r="E36">
        <v>917</v>
      </c>
      <c r="F36">
        <v>2733</v>
      </c>
      <c r="G36">
        <v>243</v>
      </c>
      <c r="H36">
        <v>9378</v>
      </c>
      <c r="I36">
        <v>138</v>
      </c>
      <c r="J36">
        <v>54777</v>
      </c>
      <c r="K36">
        <v>5189</v>
      </c>
      <c r="L36">
        <v>7384</v>
      </c>
      <c r="M36">
        <v>31711</v>
      </c>
      <c r="N36">
        <v>42824</v>
      </c>
      <c r="O36">
        <v>10678</v>
      </c>
      <c r="P36">
        <v>58188</v>
      </c>
      <c r="Q36" s="9">
        <v>38.844958744000003</v>
      </c>
      <c r="R36" s="9">
        <v>34.969893339000002</v>
      </c>
    </row>
    <row r="37" spans="1:18" x14ac:dyDescent="0.25">
      <c r="A37" s="9" t="s">
        <v>86</v>
      </c>
      <c r="B37" s="9" t="s">
        <v>87</v>
      </c>
      <c r="C37" s="9">
        <f t="shared" si="1"/>
        <v>2478</v>
      </c>
      <c r="D37">
        <v>2177</v>
      </c>
      <c r="E37">
        <v>73</v>
      </c>
      <c r="F37">
        <v>88</v>
      </c>
      <c r="G37">
        <v>0</v>
      </c>
      <c r="H37">
        <v>138</v>
      </c>
      <c r="I37">
        <v>2</v>
      </c>
      <c r="J37">
        <v>2237</v>
      </c>
      <c r="K37">
        <v>63</v>
      </c>
      <c r="L37">
        <v>31</v>
      </c>
      <c r="M37">
        <v>924</v>
      </c>
      <c r="N37">
        <v>1554</v>
      </c>
      <c r="O37">
        <v>402</v>
      </c>
      <c r="P37">
        <v>2478</v>
      </c>
      <c r="Q37" s="9">
        <v>35.763115415999998</v>
      </c>
      <c r="R37" s="9" t="s">
        <v>88</v>
      </c>
    </row>
    <row r="38" spans="1:18" x14ac:dyDescent="0.25">
      <c r="A38" s="9" t="s">
        <v>86</v>
      </c>
      <c r="B38" s="9" t="s">
        <v>89</v>
      </c>
      <c r="C38" s="9">
        <f t="shared" si="1"/>
        <v>16702</v>
      </c>
      <c r="D38">
        <v>14514</v>
      </c>
      <c r="E38">
        <v>591</v>
      </c>
      <c r="F38">
        <v>617</v>
      </c>
      <c r="G38">
        <v>18</v>
      </c>
      <c r="H38">
        <v>938</v>
      </c>
      <c r="I38">
        <v>24</v>
      </c>
      <c r="J38">
        <v>14310</v>
      </c>
      <c r="K38">
        <v>1050</v>
      </c>
      <c r="L38">
        <v>239</v>
      </c>
      <c r="M38">
        <v>6051</v>
      </c>
      <c r="N38">
        <v>10651</v>
      </c>
      <c r="O38">
        <v>2902</v>
      </c>
      <c r="P38">
        <v>16702</v>
      </c>
      <c r="Q38" s="9">
        <v>35.403783978</v>
      </c>
      <c r="R38" s="9">
        <v>3.5996287869999999</v>
      </c>
    </row>
    <row r="39" spans="1:18" x14ac:dyDescent="0.25">
      <c r="A39" s="9" t="s">
        <v>86</v>
      </c>
      <c r="B39" s="9" t="s">
        <v>90</v>
      </c>
      <c r="C39" s="9">
        <f t="shared" si="1"/>
        <v>21480</v>
      </c>
      <c r="D39">
        <v>18634</v>
      </c>
      <c r="E39">
        <v>604</v>
      </c>
      <c r="F39">
        <v>985</v>
      </c>
      <c r="G39">
        <v>25</v>
      </c>
      <c r="H39">
        <v>1219</v>
      </c>
      <c r="I39">
        <v>13</v>
      </c>
      <c r="J39">
        <v>17568</v>
      </c>
      <c r="K39">
        <v>1192</v>
      </c>
      <c r="L39">
        <v>539</v>
      </c>
      <c r="M39">
        <v>8752</v>
      </c>
      <c r="N39">
        <v>12728</v>
      </c>
      <c r="O39">
        <v>4051</v>
      </c>
      <c r="P39">
        <v>21480</v>
      </c>
      <c r="Q39" s="9">
        <v>35.330586592000003</v>
      </c>
      <c r="R39" s="9">
        <v>8.2633612663000005</v>
      </c>
    </row>
    <row r="40" spans="1:18" x14ac:dyDescent="0.25">
      <c r="A40" s="9" t="s">
        <v>86</v>
      </c>
      <c r="B40" s="9" t="s">
        <v>91</v>
      </c>
      <c r="C40" s="9">
        <f t="shared" si="1"/>
        <v>25354</v>
      </c>
      <c r="D40">
        <v>20812</v>
      </c>
      <c r="E40">
        <v>856</v>
      </c>
      <c r="F40">
        <v>1617</v>
      </c>
      <c r="G40">
        <v>57</v>
      </c>
      <c r="H40">
        <v>1985</v>
      </c>
      <c r="I40">
        <v>27</v>
      </c>
      <c r="J40">
        <v>16561</v>
      </c>
      <c r="K40">
        <v>2177</v>
      </c>
      <c r="L40">
        <v>1436</v>
      </c>
      <c r="M40">
        <v>11035</v>
      </c>
      <c r="N40">
        <v>14319</v>
      </c>
      <c r="O40">
        <v>4576</v>
      </c>
      <c r="P40">
        <v>25354</v>
      </c>
      <c r="Q40" s="9">
        <v>36.043622308000003</v>
      </c>
      <c r="R40" s="9">
        <v>17.353711445999998</v>
      </c>
    </row>
    <row r="41" spans="1:18" x14ac:dyDescent="0.25">
      <c r="A41" s="9" t="s">
        <v>86</v>
      </c>
      <c r="B41" s="9" t="s">
        <v>92</v>
      </c>
      <c r="C41" s="9">
        <f t="shared" si="1"/>
        <v>17360</v>
      </c>
      <c r="D41">
        <v>12218</v>
      </c>
      <c r="E41">
        <v>1041</v>
      </c>
      <c r="F41">
        <v>1720</v>
      </c>
      <c r="G41">
        <v>101</v>
      </c>
      <c r="H41">
        <v>2206</v>
      </c>
      <c r="I41">
        <v>74</v>
      </c>
      <c r="J41">
        <v>4504</v>
      </c>
      <c r="K41">
        <v>1648</v>
      </c>
      <c r="L41">
        <v>2445</v>
      </c>
      <c r="M41">
        <v>8002</v>
      </c>
      <c r="N41">
        <v>9358</v>
      </c>
      <c r="O41">
        <v>2464</v>
      </c>
      <c r="P41">
        <v>7503</v>
      </c>
      <c r="Q41" s="9">
        <v>38.826324884999998</v>
      </c>
      <c r="R41" s="9">
        <v>32.474711982000002</v>
      </c>
    </row>
    <row r="42" spans="1:18" x14ac:dyDescent="0.25">
      <c r="A42" s="9" t="s">
        <v>86</v>
      </c>
      <c r="B42" s="9" t="s">
        <v>93</v>
      </c>
      <c r="C42" s="9">
        <f t="shared" si="1"/>
        <v>30719</v>
      </c>
      <c r="D42">
        <v>20052</v>
      </c>
      <c r="E42">
        <v>1862</v>
      </c>
      <c r="F42">
        <v>2752</v>
      </c>
      <c r="G42">
        <v>349</v>
      </c>
      <c r="H42">
        <v>5523</v>
      </c>
      <c r="I42">
        <v>181</v>
      </c>
      <c r="J42">
        <v>550</v>
      </c>
      <c r="K42">
        <v>368</v>
      </c>
      <c r="L42">
        <v>7868</v>
      </c>
      <c r="M42">
        <v>14523</v>
      </c>
      <c r="N42">
        <v>16196</v>
      </c>
      <c r="O42">
        <v>1236</v>
      </c>
      <c r="P42">
        <v>12686</v>
      </c>
      <c r="Q42" s="9">
        <v>42.696376835000002</v>
      </c>
      <c r="R42" s="9">
        <v>81.502425208999995</v>
      </c>
    </row>
    <row r="43" spans="1:18" x14ac:dyDescent="0.25">
      <c r="A43" s="9" t="s">
        <v>86</v>
      </c>
      <c r="B43" s="9" t="s">
        <v>94</v>
      </c>
      <c r="C43" s="9">
        <f t="shared" si="1"/>
        <v>60282</v>
      </c>
      <c r="D43">
        <v>35461</v>
      </c>
      <c r="E43">
        <v>2408</v>
      </c>
      <c r="F43">
        <v>1594</v>
      </c>
      <c r="G43">
        <v>841</v>
      </c>
      <c r="H43">
        <v>19302</v>
      </c>
      <c r="I43">
        <v>676</v>
      </c>
      <c r="J43">
        <v>42</v>
      </c>
      <c r="K43">
        <v>0</v>
      </c>
      <c r="L43">
        <v>10761</v>
      </c>
      <c r="M43">
        <v>27110</v>
      </c>
      <c r="N43">
        <v>33172</v>
      </c>
      <c r="O43">
        <v>0</v>
      </c>
      <c r="P43">
        <v>12458</v>
      </c>
      <c r="Q43" s="9">
        <v>50.837729338999999</v>
      </c>
      <c r="R43" s="9">
        <v>250.75281178</v>
      </c>
    </row>
    <row r="44" spans="1:18" x14ac:dyDescent="0.25">
      <c r="A44" s="9" t="s">
        <v>136</v>
      </c>
      <c r="B44" s="9" t="s">
        <v>137</v>
      </c>
      <c r="C44" s="9">
        <f t="shared" si="1"/>
        <v>123868</v>
      </c>
      <c r="D44">
        <v>123868</v>
      </c>
      <c r="E44">
        <v>0</v>
      </c>
      <c r="F44">
        <v>0</v>
      </c>
      <c r="G44">
        <v>0</v>
      </c>
      <c r="H44">
        <v>0</v>
      </c>
      <c r="I44">
        <v>0</v>
      </c>
      <c r="J44">
        <v>51074</v>
      </c>
      <c r="K44">
        <v>4091</v>
      </c>
      <c r="L44">
        <v>12546</v>
      </c>
      <c r="M44">
        <v>47550</v>
      </c>
      <c r="N44">
        <v>76318</v>
      </c>
      <c r="O44">
        <v>13437</v>
      </c>
      <c r="P44">
        <v>78615</v>
      </c>
      <c r="Q44" s="9">
        <v>38.203700714</v>
      </c>
      <c r="R44" s="9">
        <v>86.298301417999994</v>
      </c>
    </row>
    <row r="45" spans="1:18" x14ac:dyDescent="0.25">
      <c r="A45" s="9" t="s">
        <v>136</v>
      </c>
      <c r="B45" s="9" t="s">
        <v>138</v>
      </c>
      <c r="C45" s="9">
        <f t="shared" si="1"/>
        <v>7435</v>
      </c>
      <c r="D45">
        <v>0</v>
      </c>
      <c r="E45">
        <v>7435</v>
      </c>
      <c r="F45">
        <v>0</v>
      </c>
      <c r="G45">
        <v>0</v>
      </c>
      <c r="H45">
        <v>0</v>
      </c>
      <c r="I45">
        <v>0</v>
      </c>
      <c r="J45">
        <v>52</v>
      </c>
      <c r="K45">
        <v>63</v>
      </c>
      <c r="L45">
        <v>789</v>
      </c>
      <c r="M45">
        <v>3800</v>
      </c>
      <c r="N45">
        <v>3635</v>
      </c>
      <c r="O45">
        <v>692</v>
      </c>
      <c r="P45">
        <v>4694</v>
      </c>
      <c r="Q45" s="9">
        <v>40.028513785999998</v>
      </c>
      <c r="R45" s="9">
        <v>99.329119031999994</v>
      </c>
    </row>
    <row r="46" spans="1:18" x14ac:dyDescent="0.25">
      <c r="A46" s="9" t="s">
        <v>136</v>
      </c>
      <c r="B46" s="9" t="s">
        <v>139</v>
      </c>
      <c r="C46" s="9">
        <f t="shared" si="1"/>
        <v>9373</v>
      </c>
      <c r="D46">
        <v>0</v>
      </c>
      <c r="E46">
        <v>0</v>
      </c>
      <c r="F46">
        <v>9373</v>
      </c>
      <c r="G46">
        <v>0</v>
      </c>
      <c r="H46">
        <v>0</v>
      </c>
      <c r="I46">
        <v>0</v>
      </c>
      <c r="J46">
        <v>1652</v>
      </c>
      <c r="K46">
        <v>368</v>
      </c>
      <c r="L46">
        <v>1296</v>
      </c>
      <c r="M46">
        <v>8882</v>
      </c>
      <c r="N46">
        <v>491</v>
      </c>
      <c r="O46">
        <v>1464</v>
      </c>
      <c r="P46">
        <v>5508</v>
      </c>
      <c r="Q46" s="9">
        <v>31.542835804999999</v>
      </c>
      <c r="R46" s="9">
        <v>62.641843592999997</v>
      </c>
    </row>
    <row r="47" spans="1:18" x14ac:dyDescent="0.25">
      <c r="A47" s="9" t="s">
        <v>136</v>
      </c>
      <c r="B47" s="9" t="s">
        <v>140</v>
      </c>
      <c r="C47" s="9">
        <f t="shared" si="1"/>
        <v>1391</v>
      </c>
      <c r="D47">
        <v>0</v>
      </c>
      <c r="E47">
        <v>0</v>
      </c>
      <c r="F47">
        <v>0</v>
      </c>
      <c r="G47">
        <v>1391</v>
      </c>
      <c r="H47">
        <v>0</v>
      </c>
      <c r="I47">
        <v>0</v>
      </c>
      <c r="J47">
        <v>8</v>
      </c>
      <c r="K47">
        <v>11</v>
      </c>
      <c r="L47">
        <v>353</v>
      </c>
      <c r="M47">
        <v>1214</v>
      </c>
      <c r="N47">
        <v>177</v>
      </c>
      <c r="O47">
        <v>7</v>
      </c>
      <c r="P47">
        <v>399</v>
      </c>
      <c r="Q47" s="9">
        <v>41.907260962999999</v>
      </c>
      <c r="R47" s="9">
        <v>154.90150971</v>
      </c>
    </row>
    <row r="48" spans="1:18" x14ac:dyDescent="0.25">
      <c r="A48" s="9" t="s">
        <v>136</v>
      </c>
      <c r="B48" s="9" t="s">
        <v>55</v>
      </c>
      <c r="C48" s="9">
        <f t="shared" si="1"/>
        <v>31311</v>
      </c>
      <c r="D48">
        <v>0</v>
      </c>
      <c r="E48">
        <v>0</v>
      </c>
      <c r="F48">
        <v>0</v>
      </c>
      <c r="G48">
        <v>0</v>
      </c>
      <c r="H48">
        <v>31311</v>
      </c>
      <c r="I48">
        <v>0</v>
      </c>
      <c r="J48">
        <v>2978</v>
      </c>
      <c r="K48">
        <v>1952</v>
      </c>
      <c r="L48">
        <v>8207</v>
      </c>
      <c r="M48">
        <v>14364</v>
      </c>
      <c r="N48">
        <v>16947</v>
      </c>
      <c r="O48">
        <v>0</v>
      </c>
      <c r="P48">
        <v>9225</v>
      </c>
      <c r="Q48" s="9">
        <v>63.003066015000002</v>
      </c>
      <c r="R48" s="9">
        <v>205.41336910000001</v>
      </c>
    </row>
    <row r="49" spans="1:18" x14ac:dyDescent="0.25">
      <c r="A49" s="9" t="s">
        <v>136</v>
      </c>
      <c r="B49" s="9" t="s">
        <v>48</v>
      </c>
      <c r="C49" s="9">
        <f t="shared" si="1"/>
        <v>997</v>
      </c>
      <c r="D49">
        <v>0</v>
      </c>
      <c r="E49">
        <v>0</v>
      </c>
      <c r="F49">
        <v>0</v>
      </c>
      <c r="G49">
        <v>0</v>
      </c>
      <c r="H49">
        <v>0</v>
      </c>
      <c r="I49">
        <v>997</v>
      </c>
      <c r="J49">
        <v>8</v>
      </c>
      <c r="K49">
        <v>13</v>
      </c>
      <c r="L49">
        <v>128</v>
      </c>
      <c r="M49">
        <v>587</v>
      </c>
      <c r="N49">
        <v>410</v>
      </c>
      <c r="O49">
        <v>31</v>
      </c>
      <c r="P49">
        <v>220</v>
      </c>
      <c r="Q49" s="9">
        <v>46.579739218</v>
      </c>
      <c r="R49" s="9">
        <v>201.58375125000001</v>
      </c>
    </row>
    <row r="50" spans="1:18" x14ac:dyDescent="0.25">
      <c r="A50" s="9" t="s">
        <v>8</v>
      </c>
      <c r="B50" s="9" t="s">
        <v>9</v>
      </c>
      <c r="C50" s="9">
        <f t="shared" si="1"/>
        <v>2348</v>
      </c>
      <c r="D50">
        <v>1394</v>
      </c>
      <c r="E50">
        <v>241</v>
      </c>
      <c r="F50">
        <v>124</v>
      </c>
      <c r="G50">
        <v>32</v>
      </c>
      <c r="H50">
        <v>528</v>
      </c>
      <c r="I50">
        <v>29</v>
      </c>
      <c r="J50">
        <v>23</v>
      </c>
      <c r="K50">
        <v>15</v>
      </c>
      <c r="L50">
        <v>33</v>
      </c>
      <c r="M50">
        <v>995</v>
      </c>
      <c r="N50">
        <v>1353</v>
      </c>
      <c r="O50">
        <v>159</v>
      </c>
      <c r="P50">
        <v>965</v>
      </c>
      <c r="Q50" s="9">
        <v>45.135008517999999</v>
      </c>
      <c r="R50" s="9">
        <v>172.65289608</v>
      </c>
    </row>
    <row r="51" spans="1:18" x14ac:dyDescent="0.25">
      <c r="A51" s="9" t="s">
        <v>8</v>
      </c>
      <c r="B51" s="9" t="s">
        <v>10</v>
      </c>
      <c r="C51" s="9">
        <f t="shared" si="1"/>
        <v>3700</v>
      </c>
      <c r="D51">
        <v>2292</v>
      </c>
      <c r="E51">
        <v>282</v>
      </c>
      <c r="F51">
        <v>247</v>
      </c>
      <c r="G51">
        <v>44</v>
      </c>
      <c r="H51">
        <v>803</v>
      </c>
      <c r="I51">
        <v>32</v>
      </c>
      <c r="J51">
        <v>46</v>
      </c>
      <c r="K51">
        <v>10</v>
      </c>
      <c r="L51">
        <v>36</v>
      </c>
      <c r="M51">
        <v>1659</v>
      </c>
      <c r="N51">
        <v>2041</v>
      </c>
      <c r="O51">
        <v>193</v>
      </c>
      <c r="P51">
        <v>1551</v>
      </c>
      <c r="Q51" s="9">
        <v>44.629189189000002</v>
      </c>
      <c r="R51" s="9">
        <v>174.31108108000001</v>
      </c>
    </row>
    <row r="52" spans="1:18" x14ac:dyDescent="0.25">
      <c r="A52" s="9" t="s">
        <v>8</v>
      </c>
      <c r="B52" s="9" t="s">
        <v>11</v>
      </c>
      <c r="C52" s="9">
        <f t="shared" si="1"/>
        <v>9024</v>
      </c>
      <c r="D52">
        <v>5955</v>
      </c>
      <c r="E52">
        <v>604</v>
      </c>
      <c r="F52">
        <v>510</v>
      </c>
      <c r="G52">
        <v>73</v>
      </c>
      <c r="H52">
        <v>1810</v>
      </c>
      <c r="I52">
        <v>72</v>
      </c>
      <c r="J52">
        <v>1283</v>
      </c>
      <c r="K52">
        <v>301</v>
      </c>
      <c r="L52">
        <v>859</v>
      </c>
      <c r="M52">
        <v>3933</v>
      </c>
      <c r="N52">
        <v>5091</v>
      </c>
      <c r="O52">
        <v>616</v>
      </c>
      <c r="P52">
        <v>4631</v>
      </c>
      <c r="Q52" s="9">
        <v>43.945589538999997</v>
      </c>
      <c r="R52" s="9">
        <v>135.93328901000001</v>
      </c>
    </row>
    <row r="53" spans="1:18" x14ac:dyDescent="0.25">
      <c r="A53" s="9" t="s">
        <v>8</v>
      </c>
      <c r="B53" s="9" t="s">
        <v>12</v>
      </c>
      <c r="C53" s="9">
        <f t="shared" si="1"/>
        <v>6133</v>
      </c>
      <c r="D53">
        <v>4111</v>
      </c>
      <c r="E53">
        <v>281</v>
      </c>
      <c r="F53">
        <v>432</v>
      </c>
      <c r="G53">
        <v>65</v>
      </c>
      <c r="H53">
        <v>1206</v>
      </c>
      <c r="I53">
        <v>38</v>
      </c>
      <c r="J53">
        <v>284</v>
      </c>
      <c r="K53">
        <v>69</v>
      </c>
      <c r="L53">
        <v>181</v>
      </c>
      <c r="M53">
        <v>2705</v>
      </c>
      <c r="N53">
        <v>3428</v>
      </c>
      <c r="O53">
        <v>446</v>
      </c>
      <c r="P53">
        <v>2487</v>
      </c>
      <c r="Q53" s="9">
        <v>43.592206097999998</v>
      </c>
      <c r="R53" s="9">
        <v>172.48622208</v>
      </c>
    </row>
    <row r="54" spans="1:18" x14ac:dyDescent="0.25">
      <c r="A54" s="9" t="s">
        <v>8</v>
      </c>
      <c r="B54" s="9" t="s">
        <v>13</v>
      </c>
      <c r="C54" s="9">
        <f t="shared" si="1"/>
        <v>8545</v>
      </c>
      <c r="D54">
        <v>5687</v>
      </c>
      <c r="E54">
        <v>539</v>
      </c>
      <c r="F54">
        <v>640</v>
      </c>
      <c r="G54">
        <v>109</v>
      </c>
      <c r="H54">
        <v>1521</v>
      </c>
      <c r="I54">
        <v>49</v>
      </c>
      <c r="J54">
        <v>603</v>
      </c>
      <c r="K54">
        <v>254</v>
      </c>
      <c r="L54">
        <v>756</v>
      </c>
      <c r="M54">
        <v>3838</v>
      </c>
      <c r="N54">
        <v>4707</v>
      </c>
      <c r="O54">
        <v>672</v>
      </c>
      <c r="P54">
        <v>3803</v>
      </c>
      <c r="Q54" s="9">
        <v>42.837682854999997</v>
      </c>
      <c r="R54" s="9">
        <v>138.75810415000001</v>
      </c>
    </row>
    <row r="55" spans="1:18" x14ac:dyDescent="0.25">
      <c r="A55" s="9" t="s">
        <v>8</v>
      </c>
      <c r="B55" s="9" t="s">
        <v>14</v>
      </c>
      <c r="C55" s="9">
        <f t="shared" si="1"/>
        <v>81358</v>
      </c>
      <c r="D55">
        <v>63341</v>
      </c>
      <c r="E55">
        <v>1667</v>
      </c>
      <c r="F55">
        <v>3189</v>
      </c>
      <c r="G55">
        <v>452</v>
      </c>
      <c r="H55">
        <v>12436</v>
      </c>
      <c r="I55">
        <v>273</v>
      </c>
      <c r="J55">
        <v>42950</v>
      </c>
      <c r="K55">
        <v>3815</v>
      </c>
      <c r="L55">
        <v>15556</v>
      </c>
      <c r="M55">
        <v>33532</v>
      </c>
      <c r="N55">
        <v>47826</v>
      </c>
      <c r="O55">
        <v>9005</v>
      </c>
      <c r="P55">
        <v>54028</v>
      </c>
      <c r="Q55" s="9">
        <v>40.850647754000001</v>
      </c>
      <c r="R55" s="9">
        <v>77.430861132000004</v>
      </c>
    </row>
    <row r="56" spans="1:18" x14ac:dyDescent="0.25">
      <c r="A56" s="9" t="s">
        <v>8</v>
      </c>
      <c r="B56" s="9" t="s">
        <v>15</v>
      </c>
      <c r="C56" s="9">
        <f t="shared" si="1"/>
        <v>7689</v>
      </c>
      <c r="D56">
        <v>5015</v>
      </c>
      <c r="E56">
        <v>413</v>
      </c>
      <c r="F56">
        <v>664</v>
      </c>
      <c r="G56">
        <v>60</v>
      </c>
      <c r="H56">
        <v>1475</v>
      </c>
      <c r="I56">
        <v>62</v>
      </c>
      <c r="J56">
        <v>812</v>
      </c>
      <c r="K56">
        <v>249</v>
      </c>
      <c r="L56">
        <v>786</v>
      </c>
      <c r="M56">
        <v>3726</v>
      </c>
      <c r="N56">
        <v>3963</v>
      </c>
      <c r="O56">
        <v>576</v>
      </c>
      <c r="P56">
        <v>3350</v>
      </c>
      <c r="Q56" s="9">
        <v>43.269996098</v>
      </c>
      <c r="R56" s="9">
        <v>130.55000649999999</v>
      </c>
    </row>
    <row r="57" spans="1:18" x14ac:dyDescent="0.25">
      <c r="A57" s="9" t="s">
        <v>8</v>
      </c>
      <c r="B57" s="9" t="s">
        <v>16</v>
      </c>
      <c r="C57" s="9">
        <f t="shared" si="1"/>
        <v>1833</v>
      </c>
      <c r="D57">
        <v>1169</v>
      </c>
      <c r="E57">
        <v>145</v>
      </c>
      <c r="F57">
        <v>121</v>
      </c>
      <c r="G57">
        <v>20</v>
      </c>
      <c r="H57">
        <v>363</v>
      </c>
      <c r="I57">
        <v>15</v>
      </c>
      <c r="J57">
        <v>37</v>
      </c>
      <c r="K57">
        <v>2</v>
      </c>
      <c r="L57">
        <v>19</v>
      </c>
      <c r="M57">
        <v>813</v>
      </c>
      <c r="N57">
        <v>1020</v>
      </c>
      <c r="O57">
        <v>103</v>
      </c>
      <c r="P57">
        <v>849</v>
      </c>
      <c r="Q57" s="9">
        <v>43.951445716999999</v>
      </c>
      <c r="R57" s="9">
        <v>156.03655209999999</v>
      </c>
    </row>
    <row r="58" spans="1:18" x14ac:dyDescent="0.25">
      <c r="A58" s="9" t="s">
        <v>8</v>
      </c>
      <c r="B58" s="9" t="s">
        <v>17</v>
      </c>
      <c r="C58" s="9">
        <f t="shared" si="1"/>
        <v>883</v>
      </c>
      <c r="D58">
        <v>536</v>
      </c>
      <c r="E58">
        <v>46</v>
      </c>
      <c r="F58">
        <v>76</v>
      </c>
      <c r="G58">
        <v>12</v>
      </c>
      <c r="H58">
        <v>206</v>
      </c>
      <c r="I58">
        <v>7</v>
      </c>
      <c r="J58">
        <v>34</v>
      </c>
      <c r="K58">
        <v>8</v>
      </c>
      <c r="L58">
        <v>9</v>
      </c>
      <c r="M58">
        <v>408</v>
      </c>
      <c r="N58">
        <v>475</v>
      </c>
      <c r="O58">
        <v>41</v>
      </c>
      <c r="P58">
        <v>351</v>
      </c>
      <c r="Q58" s="9">
        <v>45.335220837999998</v>
      </c>
      <c r="R58" s="9">
        <v>170.39411099</v>
      </c>
    </row>
    <row r="59" spans="1:18" x14ac:dyDescent="0.25">
      <c r="A59" s="9" t="s">
        <v>8</v>
      </c>
      <c r="B59" s="9" t="s">
        <v>18</v>
      </c>
      <c r="C59" s="9">
        <f t="shared" si="1"/>
        <v>552</v>
      </c>
      <c r="D59">
        <v>383</v>
      </c>
      <c r="E59">
        <v>21</v>
      </c>
      <c r="F59">
        <v>49</v>
      </c>
      <c r="G59">
        <v>1</v>
      </c>
      <c r="H59">
        <v>94</v>
      </c>
      <c r="I59">
        <v>4</v>
      </c>
      <c r="J59">
        <v>6</v>
      </c>
      <c r="K59">
        <v>0</v>
      </c>
      <c r="L59">
        <v>3</v>
      </c>
      <c r="M59">
        <v>241</v>
      </c>
      <c r="N59">
        <v>311</v>
      </c>
      <c r="O59">
        <v>41</v>
      </c>
      <c r="P59">
        <v>268</v>
      </c>
      <c r="Q59" s="9">
        <v>43.684782609000003</v>
      </c>
      <c r="R59" s="9">
        <v>138.88586957000001</v>
      </c>
    </row>
    <row r="60" spans="1:18" x14ac:dyDescent="0.25">
      <c r="A60" s="9" t="s">
        <v>8</v>
      </c>
      <c r="B60" s="9" t="s">
        <v>19</v>
      </c>
      <c r="C60" s="9">
        <f t="shared" si="1"/>
        <v>1336</v>
      </c>
      <c r="D60">
        <v>764</v>
      </c>
      <c r="E60">
        <v>127</v>
      </c>
      <c r="F60">
        <v>76</v>
      </c>
      <c r="G60">
        <v>16</v>
      </c>
      <c r="H60">
        <v>324</v>
      </c>
      <c r="I60">
        <v>29</v>
      </c>
      <c r="J60">
        <v>3</v>
      </c>
      <c r="K60">
        <v>2</v>
      </c>
      <c r="L60">
        <v>8</v>
      </c>
      <c r="M60">
        <v>603</v>
      </c>
      <c r="N60">
        <v>733</v>
      </c>
      <c r="O60">
        <v>79</v>
      </c>
      <c r="P60">
        <v>579</v>
      </c>
      <c r="Q60" s="9">
        <v>45.625</v>
      </c>
      <c r="R60" s="9">
        <v>187.27020958</v>
      </c>
    </row>
    <row r="61" spans="1:18" x14ac:dyDescent="0.25">
      <c r="A61" s="9" t="s">
        <v>8</v>
      </c>
      <c r="B61" s="9" t="s">
        <v>20</v>
      </c>
      <c r="C61" s="9">
        <f t="shared" si="1"/>
        <v>3848</v>
      </c>
      <c r="D61">
        <v>2581</v>
      </c>
      <c r="E61">
        <v>261</v>
      </c>
      <c r="F61">
        <v>250</v>
      </c>
      <c r="G61">
        <v>44</v>
      </c>
      <c r="H61">
        <v>675</v>
      </c>
      <c r="I61">
        <v>37</v>
      </c>
      <c r="J61">
        <v>230</v>
      </c>
      <c r="K61">
        <v>37</v>
      </c>
      <c r="L61">
        <v>93</v>
      </c>
      <c r="M61">
        <v>1690</v>
      </c>
      <c r="N61">
        <v>2158</v>
      </c>
      <c r="O61">
        <v>224</v>
      </c>
      <c r="P61">
        <v>1850</v>
      </c>
      <c r="Q61" s="9">
        <v>43.336538462</v>
      </c>
      <c r="R61" s="9">
        <v>136.81548857000001</v>
      </c>
    </row>
    <row r="62" spans="1:18" x14ac:dyDescent="0.25">
      <c r="A62" s="9" t="s">
        <v>8</v>
      </c>
      <c r="B62" s="9" t="s">
        <v>21</v>
      </c>
      <c r="C62" s="9">
        <f t="shared" si="1"/>
        <v>7733</v>
      </c>
      <c r="D62">
        <v>5107</v>
      </c>
      <c r="E62">
        <v>234</v>
      </c>
      <c r="F62">
        <v>355</v>
      </c>
      <c r="G62">
        <v>40</v>
      </c>
      <c r="H62">
        <v>1961</v>
      </c>
      <c r="I62">
        <v>36</v>
      </c>
      <c r="J62">
        <v>2801</v>
      </c>
      <c r="K62">
        <v>511</v>
      </c>
      <c r="L62">
        <v>2063</v>
      </c>
      <c r="M62">
        <v>3903</v>
      </c>
      <c r="N62">
        <v>3830</v>
      </c>
      <c r="O62">
        <v>589</v>
      </c>
      <c r="P62">
        <v>4443</v>
      </c>
      <c r="Q62" s="9">
        <v>45.610112504999996</v>
      </c>
      <c r="R62" s="9">
        <v>83.699857752</v>
      </c>
    </row>
    <row r="63" spans="1:18" x14ac:dyDescent="0.25">
      <c r="A63" s="9" t="s">
        <v>8</v>
      </c>
      <c r="B63" s="9" t="s">
        <v>22</v>
      </c>
      <c r="C63" s="9">
        <f t="shared" si="1"/>
        <v>6921</v>
      </c>
      <c r="D63">
        <v>4084</v>
      </c>
      <c r="E63">
        <v>592</v>
      </c>
      <c r="F63">
        <v>540</v>
      </c>
      <c r="G63">
        <v>95</v>
      </c>
      <c r="H63">
        <v>1542</v>
      </c>
      <c r="I63">
        <v>68</v>
      </c>
      <c r="J63">
        <v>817</v>
      </c>
      <c r="K63">
        <v>110</v>
      </c>
      <c r="L63">
        <v>360</v>
      </c>
      <c r="M63">
        <v>3366</v>
      </c>
      <c r="N63">
        <v>3555</v>
      </c>
      <c r="O63">
        <v>457</v>
      </c>
      <c r="P63">
        <v>3548</v>
      </c>
      <c r="Q63" s="9">
        <v>44.695275248999998</v>
      </c>
      <c r="R63" s="9">
        <v>142.10388671999999</v>
      </c>
    </row>
    <row r="64" spans="1:18" x14ac:dyDescent="0.25">
      <c r="A64" s="9" t="s">
        <v>8</v>
      </c>
      <c r="B64" s="9" t="s">
        <v>23</v>
      </c>
      <c r="C64" s="9">
        <f t="shared" si="1"/>
        <v>7838</v>
      </c>
      <c r="D64">
        <v>4868</v>
      </c>
      <c r="E64">
        <v>551</v>
      </c>
      <c r="F64">
        <v>501</v>
      </c>
      <c r="G64">
        <v>114</v>
      </c>
      <c r="H64">
        <v>1730</v>
      </c>
      <c r="I64">
        <v>74</v>
      </c>
      <c r="J64">
        <v>686</v>
      </c>
      <c r="K64">
        <v>155</v>
      </c>
      <c r="L64">
        <v>457</v>
      </c>
      <c r="M64">
        <v>3587</v>
      </c>
      <c r="N64">
        <v>4251</v>
      </c>
      <c r="O64">
        <v>464</v>
      </c>
      <c r="P64">
        <v>3561</v>
      </c>
      <c r="Q64" s="9">
        <v>44.682061750000003</v>
      </c>
      <c r="R64" s="9">
        <v>141.61775962999999</v>
      </c>
    </row>
    <row r="65" spans="1:18" x14ac:dyDescent="0.25">
      <c r="A65" s="9" t="s">
        <v>8</v>
      </c>
      <c r="B65" s="9" t="s">
        <v>24</v>
      </c>
      <c r="C65" s="9">
        <f t="shared" si="1"/>
        <v>20085</v>
      </c>
      <c r="D65">
        <v>13439</v>
      </c>
      <c r="E65">
        <v>1137</v>
      </c>
      <c r="F65">
        <v>1272</v>
      </c>
      <c r="G65">
        <v>192</v>
      </c>
      <c r="H65">
        <v>3897</v>
      </c>
      <c r="I65">
        <v>148</v>
      </c>
      <c r="J65">
        <v>4565</v>
      </c>
      <c r="K65">
        <v>863</v>
      </c>
      <c r="L65">
        <v>1912</v>
      </c>
      <c r="M65">
        <v>9396</v>
      </c>
      <c r="N65">
        <v>10689</v>
      </c>
      <c r="O65">
        <v>1563</v>
      </c>
      <c r="P65">
        <v>10167</v>
      </c>
      <c r="Q65" s="9">
        <v>43.311874533000001</v>
      </c>
      <c r="R65" s="9">
        <v>118.58994274</v>
      </c>
    </row>
    <row r="66" spans="1:18" x14ac:dyDescent="0.25">
      <c r="A66" s="9" t="s">
        <v>8</v>
      </c>
      <c r="B66" s="9" t="s">
        <v>25</v>
      </c>
      <c r="C66" s="9">
        <f t="shared" ref="C66:C97" si="2">SUM(D66:I66)</f>
        <v>4479</v>
      </c>
      <c r="D66">
        <v>3085</v>
      </c>
      <c r="E66">
        <v>292</v>
      </c>
      <c r="F66">
        <v>324</v>
      </c>
      <c r="G66">
        <v>22</v>
      </c>
      <c r="H66">
        <v>734</v>
      </c>
      <c r="I66">
        <v>22</v>
      </c>
      <c r="J66">
        <v>564</v>
      </c>
      <c r="K66">
        <v>95</v>
      </c>
      <c r="L66">
        <v>183</v>
      </c>
      <c r="M66">
        <v>1974</v>
      </c>
      <c r="N66">
        <v>2505</v>
      </c>
      <c r="O66">
        <v>399</v>
      </c>
      <c r="P66">
        <v>2186</v>
      </c>
      <c r="Q66" s="9">
        <v>42.008930565</v>
      </c>
      <c r="R66" s="9">
        <v>138.52333110000001</v>
      </c>
    </row>
    <row r="67" spans="1:18" x14ac:dyDescent="0.25">
      <c r="A67" s="9" t="s">
        <v>8</v>
      </c>
      <c r="B67" s="9" t="s">
        <v>26</v>
      </c>
      <c r="C67" s="9">
        <f t="shared" si="2"/>
        <v>70</v>
      </c>
      <c r="D67">
        <v>57</v>
      </c>
      <c r="E67">
        <v>2</v>
      </c>
      <c r="F67">
        <v>3</v>
      </c>
      <c r="G67">
        <v>0</v>
      </c>
      <c r="H67">
        <v>6</v>
      </c>
      <c r="I67">
        <v>2</v>
      </c>
      <c r="J67">
        <v>28</v>
      </c>
      <c r="K67">
        <v>2</v>
      </c>
      <c r="L67">
        <v>5</v>
      </c>
      <c r="M67">
        <v>28</v>
      </c>
      <c r="N67">
        <v>42</v>
      </c>
      <c r="O67">
        <v>4</v>
      </c>
      <c r="P67">
        <v>44</v>
      </c>
      <c r="Q67" s="9">
        <v>40.657142856999997</v>
      </c>
      <c r="R67" s="9">
        <v>93.657142856999997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2CDDB-AE70-4412-A312-1DF94378B583}">
  <dimension ref="A1:R67"/>
  <sheetViews>
    <sheetView workbookViewId="0">
      <selection activeCell="C3" sqref="C3"/>
    </sheetView>
    <sheetView workbookViewId="1">
      <selection activeCell="H31" sqref="H31"/>
    </sheetView>
  </sheetViews>
  <sheetFormatPr baseColWidth="10" defaultRowHeight="15" x14ac:dyDescent="0.25"/>
  <cols>
    <col min="1" max="1" width="24.5703125" bestFit="1" customWidth="1"/>
    <col min="2" max="2" width="32.28515625" bestFit="1" customWidth="1"/>
    <col min="3" max="3" width="32.28515625" customWidth="1"/>
    <col min="4" max="4" width="18.85546875" bestFit="1" customWidth="1"/>
    <col min="5" max="5" width="15.85546875" bestFit="1" customWidth="1"/>
    <col min="6" max="6" width="22.28515625" bestFit="1" customWidth="1"/>
    <col min="7" max="7" width="19.42578125" bestFit="1" customWidth="1"/>
    <col min="8" max="8" width="6.5703125" bestFit="1" customWidth="1"/>
    <col min="9" max="9" width="9.140625" bestFit="1" customWidth="1"/>
    <col min="10" max="10" width="20.140625" bestFit="1" customWidth="1"/>
    <col min="11" max="11" width="19.140625" bestFit="1" customWidth="1"/>
    <col min="12" max="12" width="20.140625" bestFit="1" customWidth="1"/>
    <col min="13" max="13" width="11" bestFit="1" customWidth="1"/>
    <col min="15" max="15" width="17.85546875" bestFit="1" customWidth="1"/>
    <col min="16" max="16" width="21.42578125" bestFit="1" customWidth="1"/>
    <col min="17" max="17" width="13.5703125" bestFit="1" customWidth="1"/>
    <col min="18" max="18" width="24.85546875" bestFit="1" customWidth="1"/>
  </cols>
  <sheetData>
    <row r="1" spans="1:18" x14ac:dyDescent="0.25">
      <c r="A1" t="s">
        <v>5</v>
      </c>
      <c r="B1" t="s">
        <v>6</v>
      </c>
      <c r="C1" t="s">
        <v>95</v>
      </c>
      <c r="D1" t="s">
        <v>132</v>
      </c>
      <c r="E1" t="s">
        <v>133</v>
      </c>
      <c r="F1" t="s">
        <v>134</v>
      </c>
      <c r="G1" t="s">
        <v>135</v>
      </c>
      <c r="H1" t="s">
        <v>96</v>
      </c>
      <c r="I1" t="s">
        <v>48</v>
      </c>
      <c r="J1" t="s">
        <v>124</v>
      </c>
      <c r="K1" t="s">
        <v>125</v>
      </c>
      <c r="L1" t="s">
        <v>126</v>
      </c>
      <c r="M1" t="s">
        <v>49</v>
      </c>
      <c r="N1" t="s">
        <v>50</v>
      </c>
      <c r="O1" t="s">
        <v>51</v>
      </c>
      <c r="P1" t="s">
        <v>127</v>
      </c>
      <c r="Q1" t="s">
        <v>52</v>
      </c>
      <c r="R1" t="s">
        <v>53</v>
      </c>
    </row>
    <row r="2" spans="1:18" x14ac:dyDescent="0.25">
      <c r="A2" s="9" t="s">
        <v>7</v>
      </c>
      <c r="B2" s="9" t="s">
        <v>1</v>
      </c>
      <c r="C2" s="9">
        <f t="shared" ref="C2:C33" si="0">SUM(D2:I2)</f>
        <v>122886</v>
      </c>
      <c r="D2">
        <v>90423</v>
      </c>
      <c r="E2">
        <v>6292</v>
      </c>
      <c r="F2">
        <v>252</v>
      </c>
      <c r="G2">
        <v>0</v>
      </c>
      <c r="H2">
        <v>25140</v>
      </c>
      <c r="I2">
        <v>779</v>
      </c>
      <c r="J2">
        <v>38026</v>
      </c>
      <c r="K2">
        <v>3367</v>
      </c>
      <c r="L2">
        <v>13131</v>
      </c>
      <c r="M2">
        <v>42224</v>
      </c>
      <c r="N2">
        <v>80662</v>
      </c>
      <c r="O2">
        <v>12964</v>
      </c>
      <c r="P2">
        <v>70498</v>
      </c>
      <c r="Q2" s="9">
        <v>42.930309391999998</v>
      </c>
      <c r="R2" s="9">
        <v>114.06521490999999</v>
      </c>
    </row>
    <row r="3" spans="1:18" x14ac:dyDescent="0.25">
      <c r="A3" s="9" t="s">
        <v>7</v>
      </c>
      <c r="B3" s="9" t="s">
        <v>2</v>
      </c>
      <c r="C3" s="9">
        <f t="shared" si="0"/>
        <v>12850</v>
      </c>
      <c r="D3">
        <v>7855</v>
      </c>
      <c r="E3">
        <v>144</v>
      </c>
      <c r="F3">
        <v>70</v>
      </c>
      <c r="G3">
        <v>0</v>
      </c>
      <c r="H3">
        <v>4692</v>
      </c>
      <c r="I3">
        <v>89</v>
      </c>
      <c r="J3">
        <v>5660</v>
      </c>
      <c r="K3">
        <v>1101</v>
      </c>
      <c r="L3">
        <v>2457</v>
      </c>
      <c r="M3">
        <v>6403</v>
      </c>
      <c r="N3">
        <v>6447</v>
      </c>
      <c r="O3">
        <v>643</v>
      </c>
      <c r="P3">
        <v>7091</v>
      </c>
      <c r="Q3" s="9">
        <v>49.153852139999998</v>
      </c>
      <c r="R3" s="9">
        <v>112.80536965</v>
      </c>
    </row>
    <row r="4" spans="1:18" x14ac:dyDescent="0.25">
      <c r="A4" s="9" t="s">
        <v>7</v>
      </c>
      <c r="B4" s="9" t="s">
        <v>3</v>
      </c>
      <c r="C4" s="9">
        <f t="shared" si="0"/>
        <v>20979</v>
      </c>
      <c r="D4">
        <v>9715</v>
      </c>
      <c r="E4">
        <v>853</v>
      </c>
      <c r="F4">
        <v>8595</v>
      </c>
      <c r="G4">
        <v>1124</v>
      </c>
      <c r="H4">
        <v>597</v>
      </c>
      <c r="I4">
        <v>95</v>
      </c>
      <c r="J4">
        <v>3044</v>
      </c>
      <c r="K4">
        <v>721</v>
      </c>
      <c r="L4">
        <v>4114</v>
      </c>
      <c r="M4">
        <v>18837</v>
      </c>
      <c r="N4">
        <v>2142</v>
      </c>
      <c r="O4">
        <v>1374</v>
      </c>
      <c r="P4">
        <v>10254</v>
      </c>
      <c r="Q4" s="9">
        <v>38.010105342999999</v>
      </c>
      <c r="R4" s="9">
        <v>102.65127031999999</v>
      </c>
    </row>
    <row r="5" spans="1:18" x14ac:dyDescent="0.25">
      <c r="A5" s="9" t="s">
        <v>7</v>
      </c>
      <c r="B5" s="9" t="s">
        <v>4</v>
      </c>
      <c r="C5" s="9">
        <f t="shared" si="0"/>
        <v>16692</v>
      </c>
      <c r="D5">
        <v>15103</v>
      </c>
      <c r="E5">
        <v>161</v>
      </c>
      <c r="F5">
        <v>261</v>
      </c>
      <c r="G5">
        <v>265</v>
      </c>
      <c r="H5">
        <v>860</v>
      </c>
      <c r="I5">
        <v>42</v>
      </c>
      <c r="J5">
        <v>8751</v>
      </c>
      <c r="K5">
        <v>1249</v>
      </c>
      <c r="L5">
        <v>3364</v>
      </c>
      <c r="M5">
        <v>8428</v>
      </c>
      <c r="N5">
        <v>8264</v>
      </c>
      <c r="O5">
        <v>723</v>
      </c>
      <c r="P5">
        <v>10767</v>
      </c>
      <c r="Q5" s="9">
        <v>39.29571052</v>
      </c>
      <c r="R5" s="9">
        <v>70.524922118000006</v>
      </c>
    </row>
    <row r="6" spans="1:18" x14ac:dyDescent="0.25">
      <c r="A6" s="9" t="s">
        <v>7</v>
      </c>
      <c r="B6" s="9" t="s">
        <v>128</v>
      </c>
      <c r="C6" s="9">
        <f t="shared" si="0"/>
        <v>63</v>
      </c>
      <c r="D6">
        <v>46</v>
      </c>
      <c r="E6">
        <v>4</v>
      </c>
      <c r="F6">
        <v>3</v>
      </c>
      <c r="G6">
        <v>3</v>
      </c>
      <c r="H6">
        <v>7</v>
      </c>
      <c r="I6">
        <v>0</v>
      </c>
      <c r="J6">
        <v>0</v>
      </c>
      <c r="K6">
        <v>13</v>
      </c>
      <c r="L6">
        <v>27</v>
      </c>
      <c r="M6">
        <v>31</v>
      </c>
      <c r="N6">
        <v>32</v>
      </c>
      <c r="O6">
        <v>2</v>
      </c>
      <c r="P6">
        <v>43</v>
      </c>
      <c r="Q6" s="9">
        <v>39.968253967999999</v>
      </c>
      <c r="R6" s="9">
        <v>70.888888889</v>
      </c>
    </row>
    <row r="7" spans="1:18" x14ac:dyDescent="0.25">
      <c r="A7" s="9" t="s">
        <v>54</v>
      </c>
      <c r="B7" s="9" t="s">
        <v>50</v>
      </c>
      <c r="C7" s="9">
        <f t="shared" si="0"/>
        <v>97547</v>
      </c>
      <c r="D7">
        <v>75882</v>
      </c>
      <c r="E7">
        <v>3625</v>
      </c>
      <c r="F7">
        <v>476</v>
      </c>
      <c r="G7">
        <v>180</v>
      </c>
      <c r="H7">
        <v>16974</v>
      </c>
      <c r="I7">
        <v>410</v>
      </c>
      <c r="J7">
        <v>34640</v>
      </c>
      <c r="K7">
        <v>2388</v>
      </c>
      <c r="L7">
        <v>10279</v>
      </c>
      <c r="M7">
        <v>0</v>
      </c>
      <c r="N7">
        <v>97547</v>
      </c>
      <c r="O7">
        <v>8940</v>
      </c>
      <c r="P7">
        <v>58059</v>
      </c>
      <c r="Q7" s="9">
        <v>42.205593200999999</v>
      </c>
      <c r="R7" s="9">
        <v>104.5413698</v>
      </c>
    </row>
    <row r="8" spans="1:18" x14ac:dyDescent="0.25">
      <c r="A8" s="9" t="s">
        <v>54</v>
      </c>
      <c r="B8" s="9" t="s">
        <v>49</v>
      </c>
      <c r="C8" s="9">
        <f t="shared" si="0"/>
        <v>75923</v>
      </c>
      <c r="D8">
        <v>47260</v>
      </c>
      <c r="E8">
        <v>3829</v>
      </c>
      <c r="F8">
        <v>8705</v>
      </c>
      <c r="G8">
        <v>1212</v>
      </c>
      <c r="H8">
        <v>14322</v>
      </c>
      <c r="I8">
        <v>595</v>
      </c>
      <c r="J8">
        <v>20841</v>
      </c>
      <c r="K8">
        <v>4063</v>
      </c>
      <c r="L8">
        <v>12814</v>
      </c>
      <c r="M8">
        <v>75923</v>
      </c>
      <c r="N8">
        <v>0</v>
      </c>
      <c r="O8">
        <v>6766</v>
      </c>
      <c r="P8">
        <v>40594</v>
      </c>
      <c r="Q8" s="9">
        <v>42.753684653999997</v>
      </c>
      <c r="R8" s="9">
        <v>113.32611987999999</v>
      </c>
    </row>
    <row r="9" spans="1:18" x14ac:dyDescent="0.25">
      <c r="A9" s="9" t="s">
        <v>55</v>
      </c>
      <c r="B9" s="9" t="s">
        <v>56</v>
      </c>
      <c r="C9" s="9">
        <f t="shared" si="0"/>
        <v>2158</v>
      </c>
      <c r="D9">
        <v>1817</v>
      </c>
      <c r="E9">
        <v>165</v>
      </c>
      <c r="F9">
        <v>173</v>
      </c>
      <c r="G9">
        <v>0</v>
      </c>
      <c r="H9">
        <v>0</v>
      </c>
      <c r="I9">
        <v>3</v>
      </c>
      <c r="J9">
        <v>1428</v>
      </c>
      <c r="K9">
        <v>130</v>
      </c>
      <c r="L9">
        <v>41</v>
      </c>
      <c r="M9">
        <v>962</v>
      </c>
      <c r="N9">
        <v>1196</v>
      </c>
      <c r="O9">
        <v>2158</v>
      </c>
      <c r="P9">
        <v>2129</v>
      </c>
      <c r="Q9" s="9">
        <v>18.671918442999999</v>
      </c>
      <c r="R9" s="9">
        <v>8.9198331788999994</v>
      </c>
    </row>
    <row r="10" spans="1:18" x14ac:dyDescent="0.25">
      <c r="A10" s="9" t="s">
        <v>55</v>
      </c>
      <c r="B10" s="9" t="s">
        <v>57</v>
      </c>
      <c r="C10" s="9">
        <f t="shared" si="0"/>
        <v>13548</v>
      </c>
      <c r="D10">
        <v>11680</v>
      </c>
      <c r="E10">
        <v>552</v>
      </c>
      <c r="F10">
        <v>1279</v>
      </c>
      <c r="G10">
        <v>7</v>
      </c>
      <c r="H10">
        <v>0</v>
      </c>
      <c r="I10">
        <v>30</v>
      </c>
      <c r="J10">
        <v>8097</v>
      </c>
      <c r="K10">
        <v>571</v>
      </c>
      <c r="L10">
        <v>394</v>
      </c>
      <c r="M10">
        <v>5804</v>
      </c>
      <c r="N10">
        <v>7744</v>
      </c>
      <c r="O10">
        <v>13548</v>
      </c>
      <c r="P10">
        <v>11105</v>
      </c>
      <c r="Q10" s="9">
        <v>22.232285208</v>
      </c>
      <c r="R10" s="9">
        <v>18.810451727</v>
      </c>
    </row>
    <row r="11" spans="1:18" x14ac:dyDescent="0.25">
      <c r="A11" s="9" t="s">
        <v>55</v>
      </c>
      <c r="B11" s="9" t="s">
        <v>58</v>
      </c>
      <c r="C11" s="9">
        <f t="shared" si="0"/>
        <v>20008</v>
      </c>
      <c r="D11">
        <v>16656</v>
      </c>
      <c r="E11">
        <v>880</v>
      </c>
      <c r="F11">
        <v>2360</v>
      </c>
      <c r="G11">
        <v>56</v>
      </c>
      <c r="H11">
        <v>0</v>
      </c>
      <c r="I11">
        <v>56</v>
      </c>
      <c r="J11">
        <v>10309</v>
      </c>
      <c r="K11">
        <v>614</v>
      </c>
      <c r="L11">
        <v>916</v>
      </c>
      <c r="M11">
        <v>8667</v>
      </c>
      <c r="N11">
        <v>11341</v>
      </c>
      <c r="O11">
        <v>0</v>
      </c>
      <c r="P11">
        <v>15210</v>
      </c>
      <c r="Q11" s="9">
        <v>27.12230108</v>
      </c>
      <c r="R11" s="9">
        <v>33.182327069000003</v>
      </c>
    </row>
    <row r="12" spans="1:18" x14ac:dyDescent="0.25">
      <c r="A12" s="9" t="s">
        <v>55</v>
      </c>
      <c r="B12" s="9" t="s">
        <v>59</v>
      </c>
      <c r="C12" s="9">
        <f t="shared" si="0"/>
        <v>23131</v>
      </c>
      <c r="D12">
        <v>19570</v>
      </c>
      <c r="E12">
        <v>914</v>
      </c>
      <c r="F12">
        <v>2418</v>
      </c>
      <c r="G12">
        <v>173</v>
      </c>
      <c r="H12">
        <v>0</v>
      </c>
      <c r="I12">
        <v>56</v>
      </c>
      <c r="J12">
        <v>10570</v>
      </c>
      <c r="K12">
        <v>717</v>
      </c>
      <c r="L12">
        <v>1400</v>
      </c>
      <c r="M12">
        <v>10243</v>
      </c>
      <c r="N12">
        <v>12888</v>
      </c>
      <c r="O12">
        <v>0</v>
      </c>
      <c r="P12">
        <v>16469</v>
      </c>
      <c r="Q12" s="9">
        <v>32.013834248000002</v>
      </c>
      <c r="R12" s="9">
        <v>49.849076996000001</v>
      </c>
    </row>
    <row r="13" spans="1:18" x14ac:dyDescent="0.25">
      <c r="A13" s="9" t="s">
        <v>55</v>
      </c>
      <c r="B13" s="9" t="s">
        <v>60</v>
      </c>
      <c r="C13" s="9">
        <f t="shared" si="0"/>
        <v>21113</v>
      </c>
      <c r="D13">
        <v>18117</v>
      </c>
      <c r="E13">
        <v>907</v>
      </c>
      <c r="F13">
        <v>1748</v>
      </c>
      <c r="G13">
        <v>282</v>
      </c>
      <c r="H13">
        <v>0</v>
      </c>
      <c r="I13">
        <v>59</v>
      </c>
      <c r="J13">
        <v>8389</v>
      </c>
      <c r="K13">
        <v>732</v>
      </c>
      <c r="L13">
        <v>1839</v>
      </c>
      <c r="M13">
        <v>9220</v>
      </c>
      <c r="N13">
        <v>11893</v>
      </c>
      <c r="O13">
        <v>0</v>
      </c>
      <c r="P13">
        <v>13900</v>
      </c>
      <c r="Q13" s="9">
        <v>36.985175011000003</v>
      </c>
      <c r="R13" s="9">
        <v>68.361293989000004</v>
      </c>
    </row>
    <row r="14" spans="1:18" x14ac:dyDescent="0.25">
      <c r="A14" s="9" t="s">
        <v>55</v>
      </c>
      <c r="B14" s="9" t="s">
        <v>61</v>
      </c>
      <c r="C14" s="9">
        <f t="shared" si="0"/>
        <v>20115</v>
      </c>
      <c r="D14">
        <v>17609</v>
      </c>
      <c r="E14">
        <v>1100</v>
      </c>
      <c r="F14">
        <v>928</v>
      </c>
      <c r="G14">
        <v>354</v>
      </c>
      <c r="H14">
        <v>0</v>
      </c>
      <c r="I14">
        <v>124</v>
      </c>
      <c r="J14">
        <v>6506</v>
      </c>
      <c r="K14">
        <v>653</v>
      </c>
      <c r="L14">
        <v>2423</v>
      </c>
      <c r="M14">
        <v>8695</v>
      </c>
      <c r="N14">
        <v>11420</v>
      </c>
      <c r="O14">
        <v>0</v>
      </c>
      <c r="P14">
        <v>11944</v>
      </c>
      <c r="Q14" s="9">
        <v>41.974347502000001</v>
      </c>
      <c r="R14" s="9">
        <v>94.443201591000005</v>
      </c>
    </row>
    <row r="15" spans="1:18" x14ac:dyDescent="0.25">
      <c r="A15" s="9" t="s">
        <v>55</v>
      </c>
      <c r="B15" s="9" t="s">
        <v>62</v>
      </c>
      <c r="C15" s="9">
        <f t="shared" si="0"/>
        <v>17169</v>
      </c>
      <c r="D15">
        <v>15357</v>
      </c>
      <c r="E15">
        <v>1098</v>
      </c>
      <c r="F15">
        <v>228</v>
      </c>
      <c r="G15">
        <v>293</v>
      </c>
      <c r="H15">
        <v>0</v>
      </c>
      <c r="I15">
        <v>193</v>
      </c>
      <c r="J15">
        <v>4057</v>
      </c>
      <c r="K15">
        <v>512</v>
      </c>
      <c r="L15">
        <v>2630</v>
      </c>
      <c r="M15">
        <v>7337</v>
      </c>
      <c r="N15">
        <v>9832</v>
      </c>
      <c r="O15">
        <v>0</v>
      </c>
      <c r="P15">
        <v>8859</v>
      </c>
      <c r="Q15" s="9">
        <v>46.918224707</v>
      </c>
      <c r="R15" s="9">
        <v>130.71530082999999</v>
      </c>
    </row>
    <row r="16" spans="1:18" x14ac:dyDescent="0.25">
      <c r="A16" s="9" t="s">
        <v>55</v>
      </c>
      <c r="B16" s="9" t="s">
        <v>63</v>
      </c>
      <c r="C16" s="9">
        <f t="shared" si="0"/>
        <v>15154</v>
      </c>
      <c r="D16">
        <v>13581</v>
      </c>
      <c r="E16">
        <v>1104</v>
      </c>
      <c r="F16">
        <v>39</v>
      </c>
      <c r="G16">
        <v>169</v>
      </c>
      <c r="H16">
        <v>0</v>
      </c>
      <c r="I16">
        <v>261</v>
      </c>
      <c r="J16">
        <v>2331</v>
      </c>
      <c r="K16">
        <v>383</v>
      </c>
      <c r="L16">
        <v>3126</v>
      </c>
      <c r="M16">
        <v>6542</v>
      </c>
      <c r="N16">
        <v>8612</v>
      </c>
      <c r="O16">
        <v>0</v>
      </c>
      <c r="P16">
        <v>6459</v>
      </c>
      <c r="Q16" s="9">
        <v>52.030684968000003</v>
      </c>
      <c r="R16" s="9">
        <v>173.89184374000001</v>
      </c>
    </row>
    <row r="17" spans="1:18" x14ac:dyDescent="0.25">
      <c r="A17" s="9" t="s">
        <v>55</v>
      </c>
      <c r="B17" s="9" t="s">
        <v>64</v>
      </c>
      <c r="C17" s="9">
        <f t="shared" si="0"/>
        <v>41074</v>
      </c>
      <c r="D17">
        <v>8755</v>
      </c>
      <c r="E17">
        <v>734</v>
      </c>
      <c r="F17">
        <v>8</v>
      </c>
      <c r="G17">
        <v>58</v>
      </c>
      <c r="H17">
        <v>31296</v>
      </c>
      <c r="I17">
        <v>223</v>
      </c>
      <c r="J17">
        <v>3794</v>
      </c>
      <c r="K17">
        <v>2139</v>
      </c>
      <c r="L17">
        <v>10324</v>
      </c>
      <c r="M17">
        <v>18453</v>
      </c>
      <c r="N17">
        <v>22621</v>
      </c>
      <c r="O17">
        <v>0</v>
      </c>
      <c r="P17">
        <v>12578</v>
      </c>
      <c r="Q17" s="9">
        <v>61.332010517999997</v>
      </c>
      <c r="R17" s="9">
        <v>206.65742319</v>
      </c>
    </row>
    <row r="18" spans="1:18" x14ac:dyDescent="0.25">
      <c r="A18" s="9" t="s">
        <v>55</v>
      </c>
      <c r="B18" s="9" t="s">
        <v>65</v>
      </c>
      <c r="C18" s="9">
        <f t="shared" si="0"/>
        <v>63147</v>
      </c>
      <c r="D18">
        <v>53388</v>
      </c>
      <c r="E18">
        <v>2680</v>
      </c>
      <c r="F18">
        <v>6646</v>
      </c>
      <c r="G18">
        <v>274</v>
      </c>
      <c r="H18">
        <v>0</v>
      </c>
      <c r="I18">
        <v>159</v>
      </c>
      <c r="J18">
        <v>32213</v>
      </c>
      <c r="K18">
        <v>2176</v>
      </c>
      <c r="L18">
        <v>3070</v>
      </c>
      <c r="M18">
        <v>27573</v>
      </c>
      <c r="N18">
        <v>35574</v>
      </c>
      <c r="O18">
        <v>15706</v>
      </c>
      <c r="P18">
        <v>47823</v>
      </c>
      <c r="Q18" s="9">
        <v>28.112847800000001</v>
      </c>
      <c r="R18" s="9">
        <v>37.330989596000002</v>
      </c>
    </row>
    <row r="19" spans="1:18" x14ac:dyDescent="0.25">
      <c r="A19" s="9" t="s">
        <v>55</v>
      </c>
      <c r="B19" s="9" t="s">
        <v>66</v>
      </c>
      <c r="C19" s="9">
        <f t="shared" si="0"/>
        <v>110323</v>
      </c>
      <c r="D19">
        <v>69754</v>
      </c>
      <c r="E19">
        <v>4774</v>
      </c>
      <c r="F19">
        <v>2535</v>
      </c>
      <c r="G19">
        <v>1118</v>
      </c>
      <c r="H19">
        <v>31296</v>
      </c>
      <c r="I19">
        <v>846</v>
      </c>
      <c r="J19">
        <v>23268</v>
      </c>
      <c r="K19">
        <v>4275</v>
      </c>
      <c r="L19">
        <v>20023</v>
      </c>
      <c r="M19">
        <v>48350</v>
      </c>
      <c r="N19">
        <v>61973</v>
      </c>
      <c r="O19">
        <v>0</v>
      </c>
      <c r="P19">
        <v>50830</v>
      </c>
      <c r="Q19" s="9">
        <v>50.649229988000002</v>
      </c>
      <c r="R19" s="9">
        <v>149.05700533999999</v>
      </c>
    </row>
    <row r="20" spans="1:18" x14ac:dyDescent="0.25">
      <c r="A20" s="9" t="s">
        <v>67</v>
      </c>
      <c r="B20" s="9" t="s">
        <v>68</v>
      </c>
      <c r="C20" s="9">
        <f t="shared" si="0"/>
        <v>7653</v>
      </c>
      <c r="D20">
        <v>4361</v>
      </c>
      <c r="E20">
        <v>312</v>
      </c>
      <c r="F20">
        <v>484</v>
      </c>
      <c r="G20">
        <v>74</v>
      </c>
      <c r="H20">
        <v>2379</v>
      </c>
      <c r="I20">
        <v>43</v>
      </c>
      <c r="J20">
        <v>116</v>
      </c>
      <c r="K20">
        <v>418</v>
      </c>
      <c r="L20">
        <v>2684</v>
      </c>
      <c r="M20">
        <v>3793</v>
      </c>
      <c r="N20">
        <v>3860</v>
      </c>
      <c r="O20">
        <v>576</v>
      </c>
      <c r="P20">
        <v>2633</v>
      </c>
      <c r="Q20" s="9">
        <v>46.901999216</v>
      </c>
      <c r="R20" s="9">
        <v>171.07866196000001</v>
      </c>
    </row>
    <row r="21" spans="1:18" x14ac:dyDescent="0.25">
      <c r="A21" s="9" t="s">
        <v>67</v>
      </c>
      <c r="B21" s="9" t="s">
        <v>69</v>
      </c>
      <c r="C21" s="9">
        <f t="shared" si="0"/>
        <v>51482</v>
      </c>
      <c r="D21">
        <v>33968</v>
      </c>
      <c r="E21">
        <v>3074</v>
      </c>
      <c r="F21">
        <v>3892</v>
      </c>
      <c r="G21">
        <v>568</v>
      </c>
      <c r="H21">
        <v>9524</v>
      </c>
      <c r="I21">
        <v>456</v>
      </c>
      <c r="J21">
        <v>166</v>
      </c>
      <c r="K21">
        <v>203</v>
      </c>
      <c r="L21">
        <v>5001</v>
      </c>
      <c r="M21">
        <v>22049</v>
      </c>
      <c r="N21">
        <v>29433</v>
      </c>
      <c r="O21">
        <v>3429</v>
      </c>
      <c r="P21">
        <v>19609</v>
      </c>
      <c r="Q21" s="9">
        <v>43.327454256000003</v>
      </c>
      <c r="R21" s="9">
        <v>178.11425353000001</v>
      </c>
    </row>
    <row r="22" spans="1:18" x14ac:dyDescent="0.25">
      <c r="A22" s="9" t="s">
        <v>67</v>
      </c>
      <c r="B22" s="9" t="s">
        <v>70</v>
      </c>
      <c r="C22" s="9">
        <f t="shared" si="0"/>
        <v>28101</v>
      </c>
      <c r="D22">
        <v>16723</v>
      </c>
      <c r="E22">
        <v>2080</v>
      </c>
      <c r="F22">
        <v>1592</v>
      </c>
      <c r="G22">
        <v>359</v>
      </c>
      <c r="H22">
        <v>7083</v>
      </c>
      <c r="I22">
        <v>264</v>
      </c>
      <c r="J22">
        <v>413</v>
      </c>
      <c r="K22">
        <v>276</v>
      </c>
      <c r="L22">
        <v>4692</v>
      </c>
      <c r="M22">
        <v>12726</v>
      </c>
      <c r="N22">
        <v>15375</v>
      </c>
      <c r="O22">
        <v>821</v>
      </c>
      <c r="P22">
        <v>11858</v>
      </c>
      <c r="Q22" s="9">
        <v>46.923134408000003</v>
      </c>
      <c r="R22" s="9">
        <v>153.91868617</v>
      </c>
    </row>
    <row r="23" spans="1:18" x14ac:dyDescent="0.25">
      <c r="A23" s="9" t="s">
        <v>67</v>
      </c>
      <c r="B23" s="9" t="s">
        <v>71</v>
      </c>
      <c r="C23" s="9">
        <f t="shared" si="0"/>
        <v>8780</v>
      </c>
      <c r="D23">
        <v>5232</v>
      </c>
      <c r="E23">
        <v>792</v>
      </c>
      <c r="F23">
        <v>443</v>
      </c>
      <c r="G23">
        <v>113</v>
      </c>
      <c r="H23">
        <v>2109</v>
      </c>
      <c r="I23">
        <v>91</v>
      </c>
      <c r="J23">
        <v>182</v>
      </c>
      <c r="K23">
        <v>133</v>
      </c>
      <c r="L23">
        <v>2035</v>
      </c>
      <c r="M23">
        <v>4261</v>
      </c>
      <c r="N23">
        <v>4519</v>
      </c>
      <c r="O23">
        <v>142</v>
      </c>
      <c r="P23">
        <v>4071</v>
      </c>
      <c r="Q23" s="9">
        <v>47.270159452999998</v>
      </c>
      <c r="R23" s="9">
        <v>128.22801822</v>
      </c>
    </row>
    <row r="24" spans="1:18" x14ac:dyDescent="0.25">
      <c r="A24" s="9" t="s">
        <v>67</v>
      </c>
      <c r="B24" s="9" t="s">
        <v>72</v>
      </c>
      <c r="C24" s="9">
        <f t="shared" si="0"/>
        <v>7281</v>
      </c>
      <c r="D24">
        <v>4351</v>
      </c>
      <c r="E24">
        <v>506</v>
      </c>
      <c r="F24">
        <v>283</v>
      </c>
      <c r="G24">
        <v>83</v>
      </c>
      <c r="H24">
        <v>2019</v>
      </c>
      <c r="I24">
        <v>39</v>
      </c>
      <c r="J24">
        <v>600</v>
      </c>
      <c r="K24">
        <v>554</v>
      </c>
      <c r="L24">
        <v>3119</v>
      </c>
      <c r="M24">
        <v>3359</v>
      </c>
      <c r="N24">
        <v>3922</v>
      </c>
      <c r="O24">
        <v>61</v>
      </c>
      <c r="P24">
        <v>3847</v>
      </c>
      <c r="Q24" s="9">
        <v>48.920752643999997</v>
      </c>
      <c r="R24" s="9">
        <v>103.96882296</v>
      </c>
    </row>
    <row r="25" spans="1:18" x14ac:dyDescent="0.25">
      <c r="A25" s="9" t="s">
        <v>67</v>
      </c>
      <c r="B25" s="9" t="s">
        <v>73</v>
      </c>
      <c r="C25" s="9">
        <f t="shared" si="0"/>
        <v>70173</v>
      </c>
      <c r="D25">
        <v>58507</v>
      </c>
      <c r="E25">
        <v>690</v>
      </c>
      <c r="F25">
        <v>2487</v>
      </c>
      <c r="G25">
        <v>195</v>
      </c>
      <c r="H25">
        <v>8182</v>
      </c>
      <c r="I25">
        <v>112</v>
      </c>
      <c r="J25">
        <v>54004</v>
      </c>
      <c r="K25">
        <v>4867</v>
      </c>
      <c r="L25">
        <v>5562</v>
      </c>
      <c r="M25">
        <v>29735</v>
      </c>
      <c r="N25">
        <v>40438</v>
      </c>
      <c r="O25">
        <v>10677</v>
      </c>
      <c r="P25">
        <v>56635</v>
      </c>
      <c r="Q25" s="9">
        <v>38.243783221000001</v>
      </c>
      <c r="R25" s="9">
        <v>30.135593461999999</v>
      </c>
    </row>
    <row r="26" spans="1:18" x14ac:dyDescent="0.25">
      <c r="A26" s="9" t="s">
        <v>74</v>
      </c>
      <c r="B26" s="9" t="s">
        <v>75</v>
      </c>
      <c r="C26" s="9">
        <f t="shared" si="0"/>
        <v>64480</v>
      </c>
      <c r="D26">
        <v>41206</v>
      </c>
      <c r="E26">
        <v>3582</v>
      </c>
      <c r="F26">
        <v>4584</v>
      </c>
      <c r="G26">
        <v>718</v>
      </c>
      <c r="H26">
        <v>13853</v>
      </c>
      <c r="I26">
        <v>537</v>
      </c>
      <c r="J26">
        <v>568</v>
      </c>
      <c r="K26">
        <v>735</v>
      </c>
      <c r="L26">
        <v>9707</v>
      </c>
      <c r="M26">
        <v>28394</v>
      </c>
      <c r="N26">
        <v>36086</v>
      </c>
      <c r="O26">
        <v>4183</v>
      </c>
      <c r="P26">
        <v>23905</v>
      </c>
      <c r="Q26" s="9">
        <v>44.308591810999999</v>
      </c>
      <c r="R26" s="9">
        <v>176.89990695</v>
      </c>
    </row>
    <row r="27" spans="1:18" x14ac:dyDescent="0.25">
      <c r="A27" s="9" t="s">
        <v>74</v>
      </c>
      <c r="B27" s="9" t="s">
        <v>76</v>
      </c>
      <c r="C27" s="9">
        <f t="shared" si="0"/>
        <v>19247</v>
      </c>
      <c r="D27">
        <v>11909</v>
      </c>
      <c r="E27">
        <v>1672</v>
      </c>
      <c r="F27">
        <v>1227</v>
      </c>
      <c r="G27">
        <v>240</v>
      </c>
      <c r="H27">
        <v>3991</v>
      </c>
      <c r="I27">
        <v>208</v>
      </c>
      <c r="J27">
        <v>117</v>
      </c>
      <c r="K27">
        <v>155</v>
      </c>
      <c r="L27">
        <v>2545</v>
      </c>
      <c r="M27">
        <v>8881</v>
      </c>
      <c r="N27">
        <v>10366</v>
      </c>
      <c r="O27">
        <v>644</v>
      </c>
      <c r="P27">
        <v>8551</v>
      </c>
      <c r="Q27" s="9">
        <v>45.514002181999999</v>
      </c>
      <c r="R27" s="9">
        <v>141.82683015999999</v>
      </c>
    </row>
    <row r="28" spans="1:18" x14ac:dyDescent="0.25">
      <c r="A28" s="9" t="s">
        <v>74</v>
      </c>
      <c r="B28" s="9" t="s">
        <v>77</v>
      </c>
      <c r="C28" s="9">
        <f t="shared" si="0"/>
        <v>5962</v>
      </c>
      <c r="D28">
        <v>3477</v>
      </c>
      <c r="E28">
        <v>466</v>
      </c>
      <c r="F28">
        <v>323</v>
      </c>
      <c r="G28">
        <v>72</v>
      </c>
      <c r="H28">
        <v>1572</v>
      </c>
      <c r="I28">
        <v>52</v>
      </c>
      <c r="J28">
        <v>18</v>
      </c>
      <c r="K28">
        <v>23</v>
      </c>
      <c r="L28">
        <v>561</v>
      </c>
      <c r="M28">
        <v>2478</v>
      </c>
      <c r="N28">
        <v>3484</v>
      </c>
      <c r="O28">
        <v>57</v>
      </c>
      <c r="P28">
        <v>2775</v>
      </c>
      <c r="Q28" s="9">
        <v>47.731801408999999</v>
      </c>
      <c r="R28" s="9">
        <v>161.76568266000001</v>
      </c>
    </row>
    <row r="29" spans="1:18" x14ac:dyDescent="0.25">
      <c r="A29" s="9" t="s">
        <v>74</v>
      </c>
      <c r="B29" s="9" t="s">
        <v>78</v>
      </c>
      <c r="C29" s="9">
        <f t="shared" si="0"/>
        <v>459</v>
      </c>
      <c r="D29">
        <v>275</v>
      </c>
      <c r="E29">
        <v>33</v>
      </c>
      <c r="F29">
        <v>13</v>
      </c>
      <c r="G29">
        <v>2</v>
      </c>
      <c r="H29">
        <v>133</v>
      </c>
      <c r="I29">
        <v>3</v>
      </c>
      <c r="J29">
        <v>1</v>
      </c>
      <c r="K29">
        <v>2</v>
      </c>
      <c r="L29">
        <v>40</v>
      </c>
      <c r="M29">
        <v>157</v>
      </c>
      <c r="N29">
        <v>302</v>
      </c>
      <c r="O29">
        <v>2</v>
      </c>
      <c r="P29">
        <v>205</v>
      </c>
      <c r="Q29" s="9">
        <v>48.910675380999997</v>
      </c>
      <c r="R29" s="9">
        <v>192.08496732</v>
      </c>
    </row>
    <row r="30" spans="1:18" x14ac:dyDescent="0.25">
      <c r="A30" s="9" t="s">
        <v>74</v>
      </c>
      <c r="B30" s="9" t="s">
        <v>79</v>
      </c>
      <c r="C30" s="9">
        <f t="shared" si="0"/>
        <v>1801</v>
      </c>
      <c r="D30">
        <v>1069</v>
      </c>
      <c r="E30">
        <v>171</v>
      </c>
      <c r="F30">
        <v>74</v>
      </c>
      <c r="G30">
        <v>31</v>
      </c>
      <c r="H30">
        <v>439</v>
      </c>
      <c r="I30">
        <v>17</v>
      </c>
      <c r="J30">
        <v>14</v>
      </c>
      <c r="K30">
        <v>21</v>
      </c>
      <c r="L30">
        <v>375</v>
      </c>
      <c r="M30">
        <v>861</v>
      </c>
      <c r="N30">
        <v>940</v>
      </c>
      <c r="O30">
        <v>15</v>
      </c>
      <c r="P30">
        <v>923</v>
      </c>
      <c r="Q30" s="9">
        <v>48.269850083000001</v>
      </c>
      <c r="R30" s="9">
        <v>123.59689062</v>
      </c>
    </row>
    <row r="31" spans="1:18" x14ac:dyDescent="0.25">
      <c r="A31" s="9" t="s">
        <v>74</v>
      </c>
      <c r="B31" s="9" t="s">
        <v>80</v>
      </c>
      <c r="C31" s="9">
        <f t="shared" si="0"/>
        <v>1262</v>
      </c>
      <c r="D31">
        <v>728</v>
      </c>
      <c r="E31">
        <v>127</v>
      </c>
      <c r="F31">
        <v>56</v>
      </c>
      <c r="G31">
        <v>11</v>
      </c>
      <c r="H31">
        <v>332</v>
      </c>
      <c r="I31">
        <v>8</v>
      </c>
      <c r="J31">
        <v>14</v>
      </c>
      <c r="K31">
        <v>18</v>
      </c>
      <c r="L31">
        <v>266</v>
      </c>
      <c r="M31">
        <v>600</v>
      </c>
      <c r="N31">
        <v>662</v>
      </c>
      <c r="O31">
        <v>20</v>
      </c>
      <c r="P31">
        <v>577</v>
      </c>
      <c r="Q31" s="9">
        <v>47.722662440999997</v>
      </c>
      <c r="R31" s="9">
        <v>128.69413628999999</v>
      </c>
    </row>
    <row r="32" spans="1:18" x14ac:dyDescent="0.25">
      <c r="A32" s="9" t="s">
        <v>74</v>
      </c>
      <c r="B32" s="9" t="s">
        <v>81</v>
      </c>
      <c r="C32" s="9">
        <f t="shared" si="0"/>
        <v>1832</v>
      </c>
      <c r="D32">
        <v>1051</v>
      </c>
      <c r="E32">
        <v>173</v>
      </c>
      <c r="F32">
        <v>90</v>
      </c>
      <c r="G32">
        <v>24</v>
      </c>
      <c r="H32">
        <v>472</v>
      </c>
      <c r="I32">
        <v>22</v>
      </c>
      <c r="J32">
        <v>18</v>
      </c>
      <c r="K32">
        <v>19</v>
      </c>
      <c r="L32">
        <v>374</v>
      </c>
      <c r="M32">
        <v>963</v>
      </c>
      <c r="N32">
        <v>869</v>
      </c>
      <c r="O32">
        <v>15</v>
      </c>
      <c r="P32">
        <v>868</v>
      </c>
      <c r="Q32" s="9">
        <v>48.446506550000002</v>
      </c>
      <c r="R32" s="9">
        <v>121.92740175</v>
      </c>
    </row>
    <row r="33" spans="1:18" x14ac:dyDescent="0.25">
      <c r="A33" s="9" t="s">
        <v>74</v>
      </c>
      <c r="B33" s="9" t="s">
        <v>82</v>
      </c>
      <c r="C33" s="9">
        <f t="shared" si="0"/>
        <v>686</v>
      </c>
      <c r="D33">
        <v>398</v>
      </c>
      <c r="E33">
        <v>54</v>
      </c>
      <c r="F33">
        <v>23</v>
      </c>
      <c r="G33">
        <v>6</v>
      </c>
      <c r="H33">
        <v>198</v>
      </c>
      <c r="I33">
        <v>7</v>
      </c>
      <c r="J33">
        <v>16</v>
      </c>
      <c r="K33">
        <v>18</v>
      </c>
      <c r="L33">
        <v>224</v>
      </c>
      <c r="M33">
        <v>337</v>
      </c>
      <c r="N33">
        <v>349</v>
      </c>
      <c r="O33">
        <v>2</v>
      </c>
      <c r="P33">
        <v>364</v>
      </c>
      <c r="Q33" s="9">
        <v>49.434402331999998</v>
      </c>
      <c r="R33" s="9">
        <v>119.05830904</v>
      </c>
    </row>
    <row r="34" spans="1:18" x14ac:dyDescent="0.25">
      <c r="A34" s="9" t="s">
        <v>74</v>
      </c>
      <c r="B34" s="9" t="s">
        <v>83</v>
      </c>
      <c r="C34" s="9">
        <f t="shared" ref="C34:C65" si="1">SUM(D34:I34)</f>
        <v>2756</v>
      </c>
      <c r="D34">
        <v>1593</v>
      </c>
      <c r="E34">
        <v>216</v>
      </c>
      <c r="F34">
        <v>106</v>
      </c>
      <c r="G34">
        <v>36</v>
      </c>
      <c r="H34">
        <v>795</v>
      </c>
      <c r="I34">
        <v>10</v>
      </c>
      <c r="J34">
        <v>114</v>
      </c>
      <c r="K34">
        <v>161</v>
      </c>
      <c r="L34">
        <v>1272</v>
      </c>
      <c r="M34">
        <v>1329</v>
      </c>
      <c r="N34">
        <v>1427</v>
      </c>
      <c r="O34">
        <v>14</v>
      </c>
      <c r="P34">
        <v>1391</v>
      </c>
      <c r="Q34" s="9">
        <v>49.781204643999999</v>
      </c>
      <c r="R34" s="9">
        <v>102.13062409</v>
      </c>
    </row>
    <row r="35" spans="1:18" x14ac:dyDescent="0.25">
      <c r="A35" s="9" t="s">
        <v>74</v>
      </c>
      <c r="B35" s="9" t="s">
        <v>84</v>
      </c>
      <c r="C35" s="9">
        <f t="shared" si="1"/>
        <v>757</v>
      </c>
      <c r="D35">
        <v>455</v>
      </c>
      <c r="E35">
        <v>46</v>
      </c>
      <c r="F35">
        <v>24</v>
      </c>
      <c r="G35">
        <v>8</v>
      </c>
      <c r="H35">
        <v>221</v>
      </c>
      <c r="I35">
        <v>3</v>
      </c>
      <c r="J35">
        <v>20</v>
      </c>
      <c r="K35">
        <v>117</v>
      </c>
      <c r="L35">
        <v>435</v>
      </c>
      <c r="M35">
        <v>339</v>
      </c>
      <c r="N35">
        <v>418</v>
      </c>
      <c r="O35">
        <v>1</v>
      </c>
      <c r="P35">
        <v>444</v>
      </c>
      <c r="Q35" s="9">
        <v>50.434610304000003</v>
      </c>
      <c r="R35" s="9">
        <v>85.394980184999994</v>
      </c>
    </row>
    <row r="36" spans="1:18" x14ac:dyDescent="0.25">
      <c r="A36" s="9" t="s">
        <v>74</v>
      </c>
      <c r="B36" s="9" t="s">
        <v>85</v>
      </c>
      <c r="C36" s="9">
        <f t="shared" si="1"/>
        <v>74228</v>
      </c>
      <c r="D36">
        <v>60981</v>
      </c>
      <c r="E36">
        <v>914</v>
      </c>
      <c r="F36">
        <v>2661</v>
      </c>
      <c r="G36">
        <v>244</v>
      </c>
      <c r="H36">
        <v>9290</v>
      </c>
      <c r="I36">
        <v>138</v>
      </c>
      <c r="J36">
        <v>54581</v>
      </c>
      <c r="K36">
        <v>5182</v>
      </c>
      <c r="L36">
        <v>7294</v>
      </c>
      <c r="M36">
        <v>31584</v>
      </c>
      <c r="N36">
        <v>42644</v>
      </c>
      <c r="O36">
        <v>10753</v>
      </c>
      <c r="P36">
        <v>58650</v>
      </c>
      <c r="Q36" s="9">
        <v>38.769224551000001</v>
      </c>
      <c r="R36" s="9">
        <v>34.713639057999998</v>
      </c>
    </row>
    <row r="37" spans="1:18" x14ac:dyDescent="0.25">
      <c r="A37" s="9" t="s">
        <v>86</v>
      </c>
      <c r="B37" s="9" t="s">
        <v>87</v>
      </c>
      <c r="C37" s="9">
        <f t="shared" si="1"/>
        <v>3084</v>
      </c>
      <c r="D37">
        <v>2721</v>
      </c>
      <c r="E37">
        <v>93</v>
      </c>
      <c r="F37">
        <v>93</v>
      </c>
      <c r="G37">
        <v>1</v>
      </c>
      <c r="H37">
        <v>175</v>
      </c>
      <c r="I37">
        <v>1</v>
      </c>
      <c r="J37">
        <v>2798</v>
      </c>
      <c r="K37">
        <v>76</v>
      </c>
      <c r="L37">
        <v>33</v>
      </c>
      <c r="M37">
        <v>1065</v>
      </c>
      <c r="N37">
        <v>2019</v>
      </c>
      <c r="O37">
        <v>528</v>
      </c>
      <c r="P37">
        <v>3084</v>
      </c>
      <c r="Q37" s="9">
        <v>35.241569390000002</v>
      </c>
      <c r="R37" s="9" t="s">
        <v>88</v>
      </c>
    </row>
    <row r="38" spans="1:18" x14ac:dyDescent="0.25">
      <c r="A38" s="9" t="s">
        <v>86</v>
      </c>
      <c r="B38" s="9" t="s">
        <v>89</v>
      </c>
      <c r="C38" s="9">
        <f t="shared" si="1"/>
        <v>17930</v>
      </c>
      <c r="D38">
        <v>15734</v>
      </c>
      <c r="E38">
        <v>568</v>
      </c>
      <c r="F38">
        <v>650</v>
      </c>
      <c r="G38">
        <v>17</v>
      </c>
      <c r="H38">
        <v>941</v>
      </c>
      <c r="I38">
        <v>20</v>
      </c>
      <c r="J38">
        <v>15290</v>
      </c>
      <c r="K38">
        <v>1286</v>
      </c>
      <c r="L38">
        <v>248</v>
      </c>
      <c r="M38">
        <v>6552</v>
      </c>
      <c r="N38">
        <v>11378</v>
      </c>
      <c r="O38">
        <v>3310</v>
      </c>
      <c r="P38">
        <v>17930</v>
      </c>
      <c r="Q38" s="9">
        <v>35.087283882000001</v>
      </c>
      <c r="R38" s="9">
        <v>3.5533742331</v>
      </c>
    </row>
    <row r="39" spans="1:18" x14ac:dyDescent="0.25">
      <c r="A39" s="9" t="s">
        <v>86</v>
      </c>
      <c r="B39" s="9" t="s">
        <v>90</v>
      </c>
      <c r="C39" s="9">
        <f t="shared" si="1"/>
        <v>20336</v>
      </c>
      <c r="D39">
        <v>17509</v>
      </c>
      <c r="E39">
        <v>642</v>
      </c>
      <c r="F39">
        <v>948</v>
      </c>
      <c r="G39">
        <v>24</v>
      </c>
      <c r="H39">
        <v>1198</v>
      </c>
      <c r="I39">
        <v>15</v>
      </c>
      <c r="J39">
        <v>16550</v>
      </c>
      <c r="K39">
        <v>1103</v>
      </c>
      <c r="L39">
        <v>547</v>
      </c>
      <c r="M39">
        <v>8422</v>
      </c>
      <c r="N39">
        <v>11914</v>
      </c>
      <c r="O39">
        <v>3741</v>
      </c>
      <c r="P39">
        <v>20336</v>
      </c>
      <c r="Q39" s="9">
        <v>35.526308024999999</v>
      </c>
      <c r="R39" s="9">
        <v>8.2704563336000003</v>
      </c>
    </row>
    <row r="40" spans="1:18" x14ac:dyDescent="0.25">
      <c r="A40" s="9" t="s">
        <v>86</v>
      </c>
      <c r="B40" s="9" t="s">
        <v>91</v>
      </c>
      <c r="C40" s="9">
        <f t="shared" si="1"/>
        <v>24969</v>
      </c>
      <c r="D40">
        <v>20487</v>
      </c>
      <c r="E40">
        <v>842</v>
      </c>
      <c r="F40">
        <v>1591</v>
      </c>
      <c r="G40">
        <v>56</v>
      </c>
      <c r="H40">
        <v>1955</v>
      </c>
      <c r="I40">
        <v>38</v>
      </c>
      <c r="J40">
        <v>16441</v>
      </c>
      <c r="K40">
        <v>2044</v>
      </c>
      <c r="L40">
        <v>1405</v>
      </c>
      <c r="M40">
        <v>10857</v>
      </c>
      <c r="N40">
        <v>14112</v>
      </c>
      <c r="O40">
        <v>4517</v>
      </c>
      <c r="P40">
        <v>24969</v>
      </c>
      <c r="Q40" s="9">
        <v>35.983539589000003</v>
      </c>
      <c r="R40" s="9">
        <v>17.367896191</v>
      </c>
    </row>
    <row r="41" spans="1:18" x14ac:dyDescent="0.25">
      <c r="A41" s="9" t="s">
        <v>86</v>
      </c>
      <c r="B41" s="9" t="s">
        <v>92</v>
      </c>
      <c r="C41" s="9">
        <f t="shared" si="1"/>
        <v>16280</v>
      </c>
      <c r="D41">
        <v>11304</v>
      </c>
      <c r="E41">
        <v>1037</v>
      </c>
      <c r="F41">
        <v>1624</v>
      </c>
      <c r="G41">
        <v>104</v>
      </c>
      <c r="H41">
        <v>2132</v>
      </c>
      <c r="I41">
        <v>79</v>
      </c>
      <c r="J41">
        <v>3789</v>
      </c>
      <c r="K41">
        <v>1540</v>
      </c>
      <c r="L41">
        <v>2321</v>
      </c>
      <c r="M41">
        <v>7499</v>
      </c>
      <c r="N41">
        <v>8781</v>
      </c>
      <c r="O41">
        <v>2344</v>
      </c>
      <c r="P41">
        <v>7335</v>
      </c>
      <c r="Q41" s="9">
        <v>38.908169532999999</v>
      </c>
      <c r="R41" s="9">
        <v>32.677211302000003</v>
      </c>
    </row>
    <row r="42" spans="1:18" x14ac:dyDescent="0.25">
      <c r="A42" s="9" t="s">
        <v>86</v>
      </c>
      <c r="B42" s="9" t="s">
        <v>93</v>
      </c>
      <c r="C42" s="9">
        <f t="shared" si="1"/>
        <v>30675</v>
      </c>
      <c r="D42">
        <v>20008</v>
      </c>
      <c r="E42">
        <v>1905</v>
      </c>
      <c r="F42">
        <v>2715</v>
      </c>
      <c r="G42">
        <v>350</v>
      </c>
      <c r="H42">
        <v>5518</v>
      </c>
      <c r="I42">
        <v>179</v>
      </c>
      <c r="J42">
        <v>570</v>
      </c>
      <c r="K42">
        <v>402</v>
      </c>
      <c r="L42">
        <v>7778</v>
      </c>
      <c r="M42">
        <v>14446</v>
      </c>
      <c r="N42">
        <v>16229</v>
      </c>
      <c r="O42">
        <v>1266</v>
      </c>
      <c r="P42">
        <v>12619</v>
      </c>
      <c r="Q42" s="9">
        <v>42.674001629999999</v>
      </c>
      <c r="R42" s="9">
        <v>81.408247759000005</v>
      </c>
    </row>
    <row r="43" spans="1:18" x14ac:dyDescent="0.25">
      <c r="A43" s="9" t="s">
        <v>86</v>
      </c>
      <c r="B43" s="9" t="s">
        <v>94</v>
      </c>
      <c r="C43" s="9">
        <f t="shared" si="1"/>
        <v>60196</v>
      </c>
      <c r="D43">
        <v>35379</v>
      </c>
      <c r="E43">
        <v>2367</v>
      </c>
      <c r="F43">
        <v>1560</v>
      </c>
      <c r="G43">
        <v>840</v>
      </c>
      <c r="H43">
        <v>19377</v>
      </c>
      <c r="I43">
        <v>673</v>
      </c>
      <c r="J43">
        <v>43</v>
      </c>
      <c r="K43">
        <v>0</v>
      </c>
      <c r="L43">
        <v>10761</v>
      </c>
      <c r="M43">
        <v>27082</v>
      </c>
      <c r="N43">
        <v>33114</v>
      </c>
      <c r="O43">
        <v>0</v>
      </c>
      <c r="P43">
        <v>12380</v>
      </c>
      <c r="Q43" s="9">
        <v>50.864359757999999</v>
      </c>
      <c r="R43" s="9">
        <v>250.9125191</v>
      </c>
    </row>
    <row r="44" spans="1:18" x14ac:dyDescent="0.25">
      <c r="A44" s="9" t="s">
        <v>136</v>
      </c>
      <c r="B44" s="9" t="s">
        <v>137</v>
      </c>
      <c r="C44" s="9">
        <f t="shared" si="1"/>
        <v>123142</v>
      </c>
      <c r="D44">
        <v>123142</v>
      </c>
      <c r="E44">
        <v>0</v>
      </c>
      <c r="F44">
        <v>0</v>
      </c>
      <c r="G44">
        <v>0</v>
      </c>
      <c r="H44">
        <v>0</v>
      </c>
      <c r="I44">
        <v>0</v>
      </c>
      <c r="J44">
        <v>50871</v>
      </c>
      <c r="K44">
        <v>4075</v>
      </c>
      <c r="L44">
        <v>12442</v>
      </c>
      <c r="M44">
        <v>47260</v>
      </c>
      <c r="N44">
        <v>75882</v>
      </c>
      <c r="O44">
        <v>13497</v>
      </c>
      <c r="P44">
        <v>78598</v>
      </c>
      <c r="Q44" s="9">
        <v>38.162584658</v>
      </c>
      <c r="R44" s="9">
        <v>86.337423462000004</v>
      </c>
    </row>
    <row r="45" spans="1:18" x14ac:dyDescent="0.25">
      <c r="A45" s="9" t="s">
        <v>136</v>
      </c>
      <c r="B45" s="9" t="s">
        <v>138</v>
      </c>
      <c r="C45" s="9">
        <f t="shared" si="1"/>
        <v>7454</v>
      </c>
      <c r="D45">
        <v>0</v>
      </c>
      <c r="E45">
        <v>7454</v>
      </c>
      <c r="F45">
        <v>0</v>
      </c>
      <c r="G45">
        <v>0</v>
      </c>
      <c r="H45">
        <v>0</v>
      </c>
      <c r="I45">
        <v>0</v>
      </c>
      <c r="J45">
        <v>53</v>
      </c>
      <c r="K45">
        <v>67</v>
      </c>
      <c r="L45">
        <v>767</v>
      </c>
      <c r="M45">
        <v>3829</v>
      </c>
      <c r="N45">
        <v>3625</v>
      </c>
      <c r="O45">
        <v>717</v>
      </c>
      <c r="P45">
        <v>4785</v>
      </c>
      <c r="Q45" s="9">
        <v>40.038636973000003</v>
      </c>
      <c r="R45" s="9">
        <v>98.094177622999993</v>
      </c>
    </row>
    <row r="46" spans="1:18" x14ac:dyDescent="0.25">
      <c r="A46" s="9" t="s">
        <v>136</v>
      </c>
      <c r="B46" s="9" t="s">
        <v>139</v>
      </c>
      <c r="C46" s="9">
        <f t="shared" si="1"/>
        <v>9181</v>
      </c>
      <c r="D46">
        <v>0</v>
      </c>
      <c r="E46">
        <v>0</v>
      </c>
      <c r="F46">
        <v>9181</v>
      </c>
      <c r="G46">
        <v>0</v>
      </c>
      <c r="H46">
        <v>0</v>
      </c>
      <c r="I46">
        <v>0</v>
      </c>
      <c r="J46">
        <v>1613</v>
      </c>
      <c r="K46">
        <v>345</v>
      </c>
      <c r="L46">
        <v>1263</v>
      </c>
      <c r="M46">
        <v>8705</v>
      </c>
      <c r="N46">
        <v>476</v>
      </c>
      <c r="O46">
        <v>1452</v>
      </c>
      <c r="P46">
        <v>5427</v>
      </c>
      <c r="Q46" s="9">
        <v>31.489380241999999</v>
      </c>
      <c r="R46" s="9">
        <v>62.618342229</v>
      </c>
    </row>
    <row r="47" spans="1:18" x14ac:dyDescent="0.25">
      <c r="A47" s="9" t="s">
        <v>136</v>
      </c>
      <c r="B47" s="9" t="s">
        <v>140</v>
      </c>
      <c r="C47" s="9">
        <f t="shared" si="1"/>
        <v>1392</v>
      </c>
      <c r="D47">
        <v>0</v>
      </c>
      <c r="E47">
        <v>0</v>
      </c>
      <c r="F47">
        <v>0</v>
      </c>
      <c r="G47">
        <v>1392</v>
      </c>
      <c r="H47">
        <v>0</v>
      </c>
      <c r="I47">
        <v>0</v>
      </c>
      <c r="J47">
        <v>8</v>
      </c>
      <c r="K47">
        <v>11</v>
      </c>
      <c r="L47">
        <v>356</v>
      </c>
      <c r="M47">
        <v>1212</v>
      </c>
      <c r="N47">
        <v>180</v>
      </c>
      <c r="O47">
        <v>7</v>
      </c>
      <c r="P47">
        <v>396</v>
      </c>
      <c r="Q47" s="9">
        <v>41.942528736</v>
      </c>
      <c r="R47" s="9">
        <v>154.9841954</v>
      </c>
    </row>
    <row r="48" spans="1:18" x14ac:dyDescent="0.25">
      <c r="A48" s="9" t="s">
        <v>136</v>
      </c>
      <c r="B48" s="9" t="s">
        <v>55</v>
      </c>
      <c r="C48" s="9">
        <f t="shared" si="1"/>
        <v>31296</v>
      </c>
      <c r="D48">
        <v>0</v>
      </c>
      <c r="E48">
        <v>0</v>
      </c>
      <c r="F48">
        <v>0</v>
      </c>
      <c r="G48">
        <v>0</v>
      </c>
      <c r="H48">
        <v>31296</v>
      </c>
      <c r="I48">
        <v>0</v>
      </c>
      <c r="J48">
        <v>2927</v>
      </c>
      <c r="K48">
        <v>1942</v>
      </c>
      <c r="L48">
        <v>8140</v>
      </c>
      <c r="M48">
        <v>14322</v>
      </c>
      <c r="N48">
        <v>16974</v>
      </c>
      <c r="O48">
        <v>0</v>
      </c>
      <c r="P48">
        <v>9209</v>
      </c>
      <c r="Q48" s="9">
        <v>62.979070808000003</v>
      </c>
      <c r="R48" s="9">
        <v>206.01268533000001</v>
      </c>
    </row>
    <row r="49" spans="1:18" x14ac:dyDescent="0.25">
      <c r="A49" s="9" t="s">
        <v>136</v>
      </c>
      <c r="B49" s="9" t="s">
        <v>48</v>
      </c>
      <c r="C49" s="9">
        <f t="shared" si="1"/>
        <v>1005</v>
      </c>
      <c r="D49">
        <v>0</v>
      </c>
      <c r="E49">
        <v>0</v>
      </c>
      <c r="F49">
        <v>0</v>
      </c>
      <c r="G49">
        <v>0</v>
      </c>
      <c r="H49">
        <v>0</v>
      </c>
      <c r="I49">
        <v>1005</v>
      </c>
      <c r="J49">
        <v>9</v>
      </c>
      <c r="K49">
        <v>11</v>
      </c>
      <c r="L49">
        <v>125</v>
      </c>
      <c r="M49">
        <v>595</v>
      </c>
      <c r="N49">
        <v>410</v>
      </c>
      <c r="O49">
        <v>33</v>
      </c>
      <c r="P49">
        <v>238</v>
      </c>
      <c r="Q49" s="9">
        <v>46.438805969999997</v>
      </c>
      <c r="R49" s="9">
        <v>199.79004975000001</v>
      </c>
    </row>
    <row r="50" spans="1:18" x14ac:dyDescent="0.25">
      <c r="A50" s="9" t="s">
        <v>8</v>
      </c>
      <c r="B50" s="9" t="s">
        <v>9</v>
      </c>
      <c r="C50" s="9">
        <f t="shared" si="1"/>
        <v>2371</v>
      </c>
      <c r="D50">
        <v>1410</v>
      </c>
      <c r="E50">
        <v>236</v>
      </c>
      <c r="F50">
        <v>123</v>
      </c>
      <c r="G50">
        <v>31</v>
      </c>
      <c r="H50">
        <v>542</v>
      </c>
      <c r="I50">
        <v>29</v>
      </c>
      <c r="J50">
        <v>25</v>
      </c>
      <c r="K50">
        <v>10</v>
      </c>
      <c r="L50">
        <v>34</v>
      </c>
      <c r="M50">
        <v>1001</v>
      </c>
      <c r="N50">
        <v>1370</v>
      </c>
      <c r="O50">
        <v>162</v>
      </c>
      <c r="P50">
        <v>973</v>
      </c>
      <c r="Q50" s="9">
        <v>45.202024461999997</v>
      </c>
      <c r="R50" s="9">
        <v>172.92408266999999</v>
      </c>
    </row>
    <row r="51" spans="1:18" x14ac:dyDescent="0.25">
      <c r="A51" s="9" t="s">
        <v>8</v>
      </c>
      <c r="B51" s="9" t="s">
        <v>10</v>
      </c>
      <c r="C51" s="9">
        <f t="shared" si="1"/>
        <v>3706</v>
      </c>
      <c r="D51">
        <v>2292</v>
      </c>
      <c r="E51">
        <v>292</v>
      </c>
      <c r="F51">
        <v>240</v>
      </c>
      <c r="G51">
        <v>44</v>
      </c>
      <c r="H51">
        <v>807</v>
      </c>
      <c r="I51">
        <v>31</v>
      </c>
      <c r="J51">
        <v>43</v>
      </c>
      <c r="K51">
        <v>10</v>
      </c>
      <c r="L51">
        <v>34</v>
      </c>
      <c r="M51">
        <v>1655</v>
      </c>
      <c r="N51">
        <v>2051</v>
      </c>
      <c r="O51">
        <v>195</v>
      </c>
      <c r="P51">
        <v>1573</v>
      </c>
      <c r="Q51" s="9">
        <v>44.596600107999997</v>
      </c>
      <c r="R51" s="9">
        <v>174.43739880999999</v>
      </c>
    </row>
    <row r="52" spans="1:18" x14ac:dyDescent="0.25">
      <c r="A52" s="9" t="s">
        <v>8</v>
      </c>
      <c r="B52" s="9" t="s">
        <v>11</v>
      </c>
      <c r="C52" s="9">
        <f t="shared" si="1"/>
        <v>8948</v>
      </c>
      <c r="D52">
        <v>5896</v>
      </c>
      <c r="E52">
        <v>597</v>
      </c>
      <c r="F52">
        <v>501</v>
      </c>
      <c r="G52">
        <v>73</v>
      </c>
      <c r="H52">
        <v>1802</v>
      </c>
      <c r="I52">
        <v>79</v>
      </c>
      <c r="J52">
        <v>1279</v>
      </c>
      <c r="K52">
        <v>273</v>
      </c>
      <c r="L52">
        <v>844</v>
      </c>
      <c r="M52">
        <v>3887</v>
      </c>
      <c r="N52">
        <v>5061</v>
      </c>
      <c r="O52">
        <v>617</v>
      </c>
      <c r="P52">
        <v>4578</v>
      </c>
      <c r="Q52" s="9">
        <v>43.921658471000001</v>
      </c>
      <c r="R52" s="9">
        <v>136.52872149999999</v>
      </c>
    </row>
    <row r="53" spans="1:18" x14ac:dyDescent="0.25">
      <c r="A53" s="9" t="s">
        <v>8</v>
      </c>
      <c r="B53" s="9" t="s">
        <v>12</v>
      </c>
      <c r="C53" s="9">
        <f t="shared" si="1"/>
        <v>6080</v>
      </c>
      <c r="D53">
        <v>4048</v>
      </c>
      <c r="E53">
        <v>306</v>
      </c>
      <c r="F53">
        <v>421</v>
      </c>
      <c r="G53">
        <v>64</v>
      </c>
      <c r="H53">
        <v>1200</v>
      </c>
      <c r="I53">
        <v>41</v>
      </c>
      <c r="J53">
        <v>284</v>
      </c>
      <c r="K53">
        <v>62</v>
      </c>
      <c r="L53">
        <v>185</v>
      </c>
      <c r="M53">
        <v>2678</v>
      </c>
      <c r="N53">
        <v>3402</v>
      </c>
      <c r="O53">
        <v>440</v>
      </c>
      <c r="P53">
        <v>2460</v>
      </c>
      <c r="Q53" s="9">
        <v>43.653125000000003</v>
      </c>
      <c r="R53" s="9">
        <v>173.49013158</v>
      </c>
    </row>
    <row r="54" spans="1:18" x14ac:dyDescent="0.25">
      <c r="A54" s="9" t="s">
        <v>8</v>
      </c>
      <c r="B54" s="9" t="s">
        <v>13</v>
      </c>
      <c r="C54" s="9">
        <f t="shared" si="1"/>
        <v>8488</v>
      </c>
      <c r="D54">
        <v>5660</v>
      </c>
      <c r="E54">
        <v>503</v>
      </c>
      <c r="F54">
        <v>644</v>
      </c>
      <c r="G54">
        <v>108</v>
      </c>
      <c r="H54">
        <v>1527</v>
      </c>
      <c r="I54">
        <v>46</v>
      </c>
      <c r="J54">
        <v>610</v>
      </c>
      <c r="K54">
        <v>246</v>
      </c>
      <c r="L54">
        <v>748</v>
      </c>
      <c r="M54">
        <v>3812</v>
      </c>
      <c r="N54">
        <v>4676</v>
      </c>
      <c r="O54">
        <v>692</v>
      </c>
      <c r="P54">
        <v>3791</v>
      </c>
      <c r="Q54" s="9">
        <v>42.800188501000001</v>
      </c>
      <c r="R54" s="9">
        <v>138.85131951</v>
      </c>
    </row>
    <row r="55" spans="1:18" x14ac:dyDescent="0.25">
      <c r="A55" s="9" t="s">
        <v>8</v>
      </c>
      <c r="B55" s="9" t="s">
        <v>14</v>
      </c>
      <c r="C55" s="9">
        <f t="shared" si="1"/>
        <v>80914</v>
      </c>
      <c r="D55">
        <v>62987</v>
      </c>
      <c r="E55">
        <v>1681</v>
      </c>
      <c r="F55">
        <v>3127</v>
      </c>
      <c r="G55">
        <v>457</v>
      </c>
      <c r="H55">
        <v>12385</v>
      </c>
      <c r="I55">
        <v>277</v>
      </c>
      <c r="J55">
        <v>42655</v>
      </c>
      <c r="K55">
        <v>3834</v>
      </c>
      <c r="L55">
        <v>15432</v>
      </c>
      <c r="M55">
        <v>33383</v>
      </c>
      <c r="N55">
        <v>47531</v>
      </c>
      <c r="O55">
        <v>9041</v>
      </c>
      <c r="P55">
        <v>54174</v>
      </c>
      <c r="Q55" s="9">
        <v>40.81811553</v>
      </c>
      <c r="R55" s="9">
        <v>77.539239191999997</v>
      </c>
    </row>
    <row r="56" spans="1:18" x14ac:dyDescent="0.25">
      <c r="A56" s="9" t="s">
        <v>8</v>
      </c>
      <c r="B56" s="9" t="s">
        <v>15</v>
      </c>
      <c r="C56" s="9">
        <f t="shared" si="1"/>
        <v>7677</v>
      </c>
      <c r="D56">
        <v>4986</v>
      </c>
      <c r="E56">
        <v>423</v>
      </c>
      <c r="F56">
        <v>649</v>
      </c>
      <c r="G56">
        <v>61</v>
      </c>
      <c r="H56">
        <v>1494</v>
      </c>
      <c r="I56">
        <v>64</v>
      </c>
      <c r="J56">
        <v>821</v>
      </c>
      <c r="K56">
        <v>254</v>
      </c>
      <c r="L56">
        <v>782</v>
      </c>
      <c r="M56">
        <v>3723</v>
      </c>
      <c r="N56">
        <v>3954</v>
      </c>
      <c r="O56">
        <v>580</v>
      </c>
      <c r="P56">
        <v>3324</v>
      </c>
      <c r="Q56" s="9">
        <v>43.319265338000001</v>
      </c>
      <c r="R56" s="9">
        <v>130.58108636</v>
      </c>
    </row>
    <row r="57" spans="1:18" x14ac:dyDescent="0.25">
      <c r="A57" s="9" t="s">
        <v>8</v>
      </c>
      <c r="B57" s="9" t="s">
        <v>16</v>
      </c>
      <c r="C57" s="9">
        <f t="shared" si="1"/>
        <v>1845</v>
      </c>
      <c r="D57">
        <v>1167</v>
      </c>
      <c r="E57">
        <v>155</v>
      </c>
      <c r="F57">
        <v>120</v>
      </c>
      <c r="G57">
        <v>21</v>
      </c>
      <c r="H57">
        <v>368</v>
      </c>
      <c r="I57">
        <v>14</v>
      </c>
      <c r="J57">
        <v>40</v>
      </c>
      <c r="K57">
        <v>2</v>
      </c>
      <c r="L57">
        <v>19</v>
      </c>
      <c r="M57">
        <v>808</v>
      </c>
      <c r="N57">
        <v>1037</v>
      </c>
      <c r="O57">
        <v>104</v>
      </c>
      <c r="P57">
        <v>851</v>
      </c>
      <c r="Q57" s="9">
        <v>43.928997289999998</v>
      </c>
      <c r="R57" s="9">
        <v>155.77994580000001</v>
      </c>
    </row>
    <row r="58" spans="1:18" x14ac:dyDescent="0.25">
      <c r="A58" s="9" t="s">
        <v>8</v>
      </c>
      <c r="B58" s="9" t="s">
        <v>17</v>
      </c>
      <c r="C58" s="9">
        <f t="shared" si="1"/>
        <v>889</v>
      </c>
      <c r="D58">
        <v>541</v>
      </c>
      <c r="E58">
        <v>47</v>
      </c>
      <c r="F58">
        <v>76</v>
      </c>
      <c r="G58">
        <v>12</v>
      </c>
      <c r="H58">
        <v>207</v>
      </c>
      <c r="I58">
        <v>6</v>
      </c>
      <c r="J58">
        <v>36</v>
      </c>
      <c r="K58">
        <v>12</v>
      </c>
      <c r="L58">
        <v>9</v>
      </c>
      <c r="M58">
        <v>417</v>
      </c>
      <c r="N58">
        <v>472</v>
      </c>
      <c r="O58">
        <v>43</v>
      </c>
      <c r="P58">
        <v>371</v>
      </c>
      <c r="Q58" s="9">
        <v>45.381327333999998</v>
      </c>
      <c r="R58" s="9">
        <v>170.17772778</v>
      </c>
    </row>
    <row r="59" spans="1:18" x14ac:dyDescent="0.25">
      <c r="A59" s="9" t="s">
        <v>8</v>
      </c>
      <c r="B59" s="9" t="s">
        <v>18</v>
      </c>
      <c r="C59" s="9">
        <f t="shared" si="1"/>
        <v>552</v>
      </c>
      <c r="D59">
        <v>375</v>
      </c>
      <c r="E59">
        <v>25</v>
      </c>
      <c r="F59">
        <v>50</v>
      </c>
      <c r="G59">
        <v>1</v>
      </c>
      <c r="H59">
        <v>98</v>
      </c>
      <c r="I59">
        <v>3</v>
      </c>
      <c r="J59">
        <v>3</v>
      </c>
      <c r="K59">
        <v>0</v>
      </c>
      <c r="L59">
        <v>4</v>
      </c>
      <c r="M59">
        <v>241</v>
      </c>
      <c r="N59">
        <v>311</v>
      </c>
      <c r="O59">
        <v>44</v>
      </c>
      <c r="P59">
        <v>266</v>
      </c>
      <c r="Q59" s="9">
        <v>43.807971014000003</v>
      </c>
      <c r="R59" s="9">
        <v>138.83514493000001</v>
      </c>
    </row>
    <row r="60" spans="1:18" x14ac:dyDescent="0.25">
      <c r="A60" s="9" t="s">
        <v>8</v>
      </c>
      <c r="B60" s="9" t="s">
        <v>19</v>
      </c>
      <c r="C60" s="9">
        <f t="shared" si="1"/>
        <v>1347</v>
      </c>
      <c r="D60">
        <v>775</v>
      </c>
      <c r="E60">
        <v>126</v>
      </c>
      <c r="F60">
        <v>69</v>
      </c>
      <c r="G60">
        <v>17</v>
      </c>
      <c r="H60">
        <v>330</v>
      </c>
      <c r="I60">
        <v>30</v>
      </c>
      <c r="J60">
        <v>3</v>
      </c>
      <c r="K60">
        <v>2</v>
      </c>
      <c r="L60">
        <v>9</v>
      </c>
      <c r="M60">
        <v>614</v>
      </c>
      <c r="N60">
        <v>733</v>
      </c>
      <c r="O60">
        <v>82</v>
      </c>
      <c r="P60">
        <v>586</v>
      </c>
      <c r="Q60" s="9">
        <v>45.65701559</v>
      </c>
      <c r="R60" s="9">
        <v>187.26057906</v>
      </c>
    </row>
    <row r="61" spans="1:18" x14ac:dyDescent="0.25">
      <c r="A61" s="9" t="s">
        <v>8</v>
      </c>
      <c r="B61" s="9" t="s">
        <v>20</v>
      </c>
      <c r="C61" s="9">
        <f t="shared" si="1"/>
        <v>3828</v>
      </c>
      <c r="D61">
        <v>2531</v>
      </c>
      <c r="E61">
        <v>292</v>
      </c>
      <c r="F61">
        <v>243</v>
      </c>
      <c r="G61">
        <v>45</v>
      </c>
      <c r="H61">
        <v>677</v>
      </c>
      <c r="I61">
        <v>40</v>
      </c>
      <c r="J61">
        <v>237</v>
      </c>
      <c r="K61">
        <v>40</v>
      </c>
      <c r="L61">
        <v>92</v>
      </c>
      <c r="M61">
        <v>1672</v>
      </c>
      <c r="N61">
        <v>2156</v>
      </c>
      <c r="O61">
        <v>220</v>
      </c>
      <c r="P61">
        <v>1848</v>
      </c>
      <c r="Q61" s="9">
        <v>43.385579937000003</v>
      </c>
      <c r="R61" s="9">
        <v>136.84822362</v>
      </c>
    </row>
    <row r="62" spans="1:18" x14ac:dyDescent="0.25">
      <c r="A62" s="9" t="s">
        <v>8</v>
      </c>
      <c r="B62" s="9" t="s">
        <v>21</v>
      </c>
      <c r="C62" s="9">
        <f t="shared" si="1"/>
        <v>7665</v>
      </c>
      <c r="D62">
        <v>5057</v>
      </c>
      <c r="E62">
        <v>235</v>
      </c>
      <c r="F62">
        <v>353</v>
      </c>
      <c r="G62">
        <v>41</v>
      </c>
      <c r="H62">
        <v>1943</v>
      </c>
      <c r="I62">
        <v>36</v>
      </c>
      <c r="J62">
        <v>2754</v>
      </c>
      <c r="K62">
        <v>502</v>
      </c>
      <c r="L62">
        <v>2058</v>
      </c>
      <c r="M62">
        <v>3859</v>
      </c>
      <c r="N62">
        <v>3806</v>
      </c>
      <c r="O62">
        <v>591</v>
      </c>
      <c r="P62">
        <v>4446</v>
      </c>
      <c r="Q62" s="9">
        <v>45.592172210999998</v>
      </c>
      <c r="R62" s="9">
        <v>83.427919113000002</v>
      </c>
    </row>
    <row r="63" spans="1:18" x14ac:dyDescent="0.25">
      <c r="A63" s="9" t="s">
        <v>8</v>
      </c>
      <c r="B63" s="9" t="s">
        <v>22</v>
      </c>
      <c r="C63" s="9">
        <f t="shared" si="1"/>
        <v>6843</v>
      </c>
      <c r="D63">
        <v>4040</v>
      </c>
      <c r="E63">
        <v>580</v>
      </c>
      <c r="F63">
        <v>518</v>
      </c>
      <c r="G63">
        <v>93</v>
      </c>
      <c r="H63">
        <v>1541</v>
      </c>
      <c r="I63">
        <v>71</v>
      </c>
      <c r="J63">
        <v>822</v>
      </c>
      <c r="K63">
        <v>103</v>
      </c>
      <c r="L63">
        <v>352</v>
      </c>
      <c r="M63">
        <v>3323</v>
      </c>
      <c r="N63">
        <v>3520</v>
      </c>
      <c r="O63">
        <v>450</v>
      </c>
      <c r="P63">
        <v>3483</v>
      </c>
      <c r="Q63" s="9">
        <v>44.749232792999997</v>
      </c>
      <c r="R63" s="9">
        <v>143.33917872000001</v>
      </c>
    </row>
    <row r="64" spans="1:18" x14ac:dyDescent="0.25">
      <c r="A64" s="9" t="s">
        <v>8</v>
      </c>
      <c r="B64" s="9" t="s">
        <v>23</v>
      </c>
      <c r="C64" s="9">
        <f t="shared" si="1"/>
        <v>7741</v>
      </c>
      <c r="D64">
        <v>4806</v>
      </c>
      <c r="E64">
        <v>551</v>
      </c>
      <c r="F64">
        <v>486</v>
      </c>
      <c r="G64">
        <v>112</v>
      </c>
      <c r="H64">
        <v>1717</v>
      </c>
      <c r="I64">
        <v>69</v>
      </c>
      <c r="J64">
        <v>679</v>
      </c>
      <c r="K64">
        <v>143</v>
      </c>
      <c r="L64">
        <v>446</v>
      </c>
      <c r="M64">
        <v>3547</v>
      </c>
      <c r="N64">
        <v>4194</v>
      </c>
      <c r="O64">
        <v>464</v>
      </c>
      <c r="P64">
        <v>3493</v>
      </c>
      <c r="Q64" s="9">
        <v>44.731688411999997</v>
      </c>
      <c r="R64" s="9">
        <v>142.44929596</v>
      </c>
    </row>
    <row r="65" spans="1:18" x14ac:dyDescent="0.25">
      <c r="A65" s="9" t="s">
        <v>8</v>
      </c>
      <c r="B65" s="9" t="s">
        <v>24</v>
      </c>
      <c r="C65" s="9">
        <f t="shared" si="1"/>
        <v>20040</v>
      </c>
      <c r="D65">
        <v>13433</v>
      </c>
      <c r="E65">
        <v>1112</v>
      </c>
      <c r="F65">
        <v>1248</v>
      </c>
      <c r="G65">
        <v>190</v>
      </c>
      <c r="H65">
        <v>3913</v>
      </c>
      <c r="I65">
        <v>144</v>
      </c>
      <c r="J65">
        <v>4581</v>
      </c>
      <c r="K65">
        <v>877</v>
      </c>
      <c r="L65">
        <v>1863</v>
      </c>
      <c r="M65">
        <v>9325</v>
      </c>
      <c r="N65">
        <v>10715</v>
      </c>
      <c r="O65">
        <v>1580</v>
      </c>
      <c r="P65">
        <v>10192</v>
      </c>
      <c r="Q65" s="9">
        <v>43.305588821999997</v>
      </c>
      <c r="R65" s="9">
        <v>118.55349301</v>
      </c>
    </row>
    <row r="66" spans="1:18" x14ac:dyDescent="0.25">
      <c r="A66" s="9" t="s">
        <v>8</v>
      </c>
      <c r="B66" s="9" t="s">
        <v>25</v>
      </c>
      <c r="C66" s="9">
        <f t="shared" ref="C66:C97" si="2">SUM(D66:I66)</f>
        <v>4463</v>
      </c>
      <c r="D66">
        <v>3078</v>
      </c>
      <c r="E66">
        <v>290</v>
      </c>
      <c r="F66">
        <v>310</v>
      </c>
      <c r="G66">
        <v>22</v>
      </c>
      <c r="H66">
        <v>740</v>
      </c>
      <c r="I66">
        <v>23</v>
      </c>
      <c r="J66">
        <v>580</v>
      </c>
      <c r="K66">
        <v>78</v>
      </c>
      <c r="L66">
        <v>175</v>
      </c>
      <c r="M66">
        <v>1947</v>
      </c>
      <c r="N66">
        <v>2516</v>
      </c>
      <c r="O66">
        <v>396</v>
      </c>
      <c r="P66">
        <v>2198</v>
      </c>
      <c r="Q66" s="9">
        <v>42.037194712000002</v>
      </c>
      <c r="R66" s="9">
        <v>138.28904324000001</v>
      </c>
    </row>
    <row r="67" spans="1:18" x14ac:dyDescent="0.25">
      <c r="A67" s="9" t="s">
        <v>8</v>
      </c>
      <c r="B67" s="9" t="s">
        <v>26</v>
      </c>
      <c r="C67" s="9">
        <f t="shared" si="2"/>
        <v>73</v>
      </c>
      <c r="D67">
        <v>60</v>
      </c>
      <c r="E67">
        <v>3</v>
      </c>
      <c r="F67">
        <v>3</v>
      </c>
      <c r="G67">
        <v>0</v>
      </c>
      <c r="H67">
        <v>5</v>
      </c>
      <c r="I67">
        <v>2</v>
      </c>
      <c r="J67">
        <v>29</v>
      </c>
      <c r="K67">
        <v>3</v>
      </c>
      <c r="L67">
        <v>7</v>
      </c>
      <c r="M67">
        <v>31</v>
      </c>
      <c r="N67">
        <v>42</v>
      </c>
      <c r="O67">
        <v>5</v>
      </c>
      <c r="P67">
        <v>46</v>
      </c>
      <c r="Q67" s="9">
        <v>40.780821918000001</v>
      </c>
      <c r="R67" s="9">
        <v>86.068493150999998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21A30-0FA2-4D24-9713-12495DDEE0C8}">
  <dimension ref="A1:R67"/>
  <sheetViews>
    <sheetView workbookViewId="0">
      <selection activeCell="C3" sqref="C3"/>
    </sheetView>
    <sheetView workbookViewId="1">
      <selection activeCell="H31" sqref="H31"/>
    </sheetView>
  </sheetViews>
  <sheetFormatPr baseColWidth="10" defaultRowHeight="15" x14ac:dyDescent="0.25"/>
  <cols>
    <col min="1" max="1" width="24.5703125" bestFit="1" customWidth="1"/>
    <col min="2" max="2" width="32.28515625" bestFit="1" customWidth="1"/>
    <col min="3" max="3" width="32.28515625" customWidth="1"/>
    <col min="4" max="4" width="18.85546875" bestFit="1" customWidth="1"/>
    <col min="5" max="5" width="15.85546875" bestFit="1" customWidth="1"/>
    <col min="6" max="6" width="22.28515625" bestFit="1" customWidth="1"/>
    <col min="7" max="7" width="19.42578125" bestFit="1" customWidth="1"/>
    <col min="8" max="8" width="6.5703125" bestFit="1" customWidth="1"/>
    <col min="9" max="9" width="9.140625" bestFit="1" customWidth="1"/>
    <col min="10" max="10" width="20.140625" bestFit="1" customWidth="1"/>
    <col min="11" max="11" width="19.140625" bestFit="1" customWidth="1"/>
    <col min="12" max="12" width="20.140625" bestFit="1" customWidth="1"/>
    <col min="13" max="13" width="11" bestFit="1" customWidth="1"/>
    <col min="15" max="15" width="17.85546875" bestFit="1" customWidth="1"/>
    <col min="16" max="16" width="21.42578125" bestFit="1" customWidth="1"/>
    <col min="17" max="17" width="13.5703125" bestFit="1" customWidth="1"/>
    <col min="18" max="18" width="24.85546875" bestFit="1" customWidth="1"/>
  </cols>
  <sheetData>
    <row r="1" spans="1:18" x14ac:dyDescent="0.25">
      <c r="A1" t="s">
        <v>5</v>
      </c>
      <c r="B1" t="s">
        <v>6</v>
      </c>
      <c r="C1" t="s">
        <v>95</v>
      </c>
      <c r="D1" t="s">
        <v>132</v>
      </c>
      <c r="E1" t="s">
        <v>133</v>
      </c>
      <c r="F1" t="s">
        <v>134</v>
      </c>
      <c r="G1" t="s">
        <v>135</v>
      </c>
      <c r="H1" t="s">
        <v>96</v>
      </c>
      <c r="I1" t="s">
        <v>48</v>
      </c>
      <c r="J1" t="s">
        <v>124</v>
      </c>
      <c r="K1" t="s">
        <v>125</v>
      </c>
      <c r="L1" t="s">
        <v>126</v>
      </c>
      <c r="M1" t="s">
        <v>49</v>
      </c>
      <c r="N1" t="s">
        <v>50</v>
      </c>
      <c r="O1" t="s">
        <v>51</v>
      </c>
      <c r="P1" t="s">
        <v>127</v>
      </c>
      <c r="Q1" t="s">
        <v>52</v>
      </c>
      <c r="R1" t="s">
        <v>53</v>
      </c>
    </row>
    <row r="2" spans="1:18" x14ac:dyDescent="0.25">
      <c r="A2" s="9" t="s">
        <v>7</v>
      </c>
      <c r="B2" s="9" t="s">
        <v>1</v>
      </c>
      <c r="C2" s="9">
        <f t="shared" ref="C2:C33" si="0">SUM(D2:I2)</f>
        <v>122955</v>
      </c>
      <c r="D2">
        <v>90698</v>
      </c>
      <c r="E2">
        <v>6199</v>
      </c>
      <c r="F2">
        <v>242</v>
      </c>
      <c r="G2">
        <v>0</v>
      </c>
      <c r="H2">
        <v>25040</v>
      </c>
      <c r="I2">
        <v>776</v>
      </c>
      <c r="J2">
        <v>38098</v>
      </c>
      <c r="K2">
        <v>3320</v>
      </c>
      <c r="L2">
        <v>13007</v>
      </c>
      <c r="M2">
        <v>42063</v>
      </c>
      <c r="N2">
        <v>80892</v>
      </c>
      <c r="O2">
        <v>13175</v>
      </c>
      <c r="P2">
        <v>70909</v>
      </c>
      <c r="Q2" s="9">
        <v>42.860892196000002</v>
      </c>
      <c r="R2" s="9">
        <v>114.13564312</v>
      </c>
    </row>
    <row r="3" spans="1:18" x14ac:dyDescent="0.25">
      <c r="A3" s="9" t="s">
        <v>7</v>
      </c>
      <c r="B3" s="9" t="s">
        <v>2</v>
      </c>
      <c r="C3" s="9">
        <f t="shared" si="0"/>
        <v>12699</v>
      </c>
      <c r="D3">
        <v>7762</v>
      </c>
      <c r="E3">
        <v>143</v>
      </c>
      <c r="F3">
        <v>63</v>
      </c>
      <c r="G3">
        <v>0</v>
      </c>
      <c r="H3">
        <v>4646</v>
      </c>
      <c r="I3">
        <v>85</v>
      </c>
      <c r="J3">
        <v>5486</v>
      </c>
      <c r="K3">
        <v>1126</v>
      </c>
      <c r="L3">
        <v>2429</v>
      </c>
      <c r="M3">
        <v>6326</v>
      </c>
      <c r="N3">
        <v>6373</v>
      </c>
      <c r="O3">
        <v>642</v>
      </c>
      <c r="P3">
        <v>6995</v>
      </c>
      <c r="Q3" s="9">
        <v>49.166784786000001</v>
      </c>
      <c r="R3" s="9">
        <v>114.16410741</v>
      </c>
    </row>
    <row r="4" spans="1:18" x14ac:dyDescent="0.25">
      <c r="A4" s="9" t="s">
        <v>7</v>
      </c>
      <c r="B4" s="9" t="s">
        <v>3</v>
      </c>
      <c r="C4" s="9">
        <f t="shared" si="0"/>
        <v>20867</v>
      </c>
      <c r="D4">
        <v>9797</v>
      </c>
      <c r="E4">
        <v>849</v>
      </c>
      <c r="F4">
        <v>8400</v>
      </c>
      <c r="G4">
        <v>1127</v>
      </c>
      <c r="H4">
        <v>599</v>
      </c>
      <c r="I4">
        <v>95</v>
      </c>
      <c r="J4">
        <v>2971</v>
      </c>
      <c r="K4">
        <v>736</v>
      </c>
      <c r="L4">
        <v>4067</v>
      </c>
      <c r="M4">
        <v>18716</v>
      </c>
      <c r="N4">
        <v>2151</v>
      </c>
      <c r="O4">
        <v>1362</v>
      </c>
      <c r="P4">
        <v>10194</v>
      </c>
      <c r="Q4" s="9">
        <v>38.017108352999998</v>
      </c>
      <c r="R4" s="9">
        <v>103.22758422</v>
      </c>
    </row>
    <row r="5" spans="1:18" x14ac:dyDescent="0.25">
      <c r="A5" s="9" t="s">
        <v>7</v>
      </c>
      <c r="B5" s="9" t="s">
        <v>4</v>
      </c>
      <c r="C5" s="9">
        <f t="shared" si="0"/>
        <v>16650</v>
      </c>
      <c r="D5">
        <v>15047</v>
      </c>
      <c r="E5">
        <v>168</v>
      </c>
      <c r="F5">
        <v>278</v>
      </c>
      <c r="G5">
        <v>269</v>
      </c>
      <c r="H5">
        <v>847</v>
      </c>
      <c r="I5">
        <v>41</v>
      </c>
      <c r="J5">
        <v>8657</v>
      </c>
      <c r="K5">
        <v>1262</v>
      </c>
      <c r="L5">
        <v>3396</v>
      </c>
      <c r="M5">
        <v>8410</v>
      </c>
      <c r="N5">
        <v>8240</v>
      </c>
      <c r="O5">
        <v>748</v>
      </c>
      <c r="P5">
        <v>10837</v>
      </c>
      <c r="Q5" s="9">
        <v>39.250870870999996</v>
      </c>
      <c r="R5" s="9">
        <v>70.788708709000005</v>
      </c>
    </row>
    <row r="6" spans="1:18" x14ac:dyDescent="0.25">
      <c r="A6" s="9" t="s">
        <v>7</v>
      </c>
      <c r="B6" s="9" t="s">
        <v>128</v>
      </c>
      <c r="C6" s="9">
        <f t="shared" si="0"/>
        <v>60</v>
      </c>
      <c r="D6">
        <v>43</v>
      </c>
      <c r="E6">
        <v>4</v>
      </c>
      <c r="F6">
        <v>3</v>
      </c>
      <c r="G6">
        <v>2</v>
      </c>
      <c r="H6">
        <v>8</v>
      </c>
      <c r="I6">
        <v>0</v>
      </c>
      <c r="J6">
        <v>1</v>
      </c>
      <c r="K6">
        <v>11</v>
      </c>
      <c r="L6">
        <v>25</v>
      </c>
      <c r="M6">
        <v>26</v>
      </c>
      <c r="N6">
        <v>34</v>
      </c>
      <c r="O6">
        <v>3</v>
      </c>
      <c r="P6">
        <v>40</v>
      </c>
      <c r="Q6" s="9">
        <v>39.633333333000003</v>
      </c>
      <c r="R6" s="9">
        <v>68.5</v>
      </c>
    </row>
    <row r="7" spans="1:18" x14ac:dyDescent="0.25">
      <c r="A7" s="9" t="s">
        <v>54</v>
      </c>
      <c r="B7" s="9" t="s">
        <v>50</v>
      </c>
      <c r="C7" s="9">
        <f t="shared" si="0"/>
        <v>97690</v>
      </c>
      <c r="D7">
        <v>76134</v>
      </c>
      <c r="E7">
        <v>3598</v>
      </c>
      <c r="F7">
        <v>468</v>
      </c>
      <c r="G7">
        <v>178</v>
      </c>
      <c r="H7">
        <v>16905</v>
      </c>
      <c r="I7">
        <v>407</v>
      </c>
      <c r="J7">
        <v>34602</v>
      </c>
      <c r="K7">
        <v>2382</v>
      </c>
      <c r="L7">
        <v>10216</v>
      </c>
      <c r="M7">
        <v>0</v>
      </c>
      <c r="N7">
        <v>97690</v>
      </c>
      <c r="O7">
        <v>9145</v>
      </c>
      <c r="P7">
        <v>58488</v>
      </c>
      <c r="Q7" s="9">
        <v>42.129982597999998</v>
      </c>
      <c r="R7" s="9">
        <v>104.67350804</v>
      </c>
    </row>
    <row r="8" spans="1:18" x14ac:dyDescent="0.25">
      <c r="A8" s="9" t="s">
        <v>54</v>
      </c>
      <c r="B8" s="9" t="s">
        <v>49</v>
      </c>
      <c r="C8" s="9">
        <f t="shared" si="0"/>
        <v>75541</v>
      </c>
      <c r="D8">
        <v>47213</v>
      </c>
      <c r="E8">
        <v>3765</v>
      </c>
      <c r="F8">
        <v>8518</v>
      </c>
      <c r="G8">
        <v>1220</v>
      </c>
      <c r="H8">
        <v>14235</v>
      </c>
      <c r="I8">
        <v>590</v>
      </c>
      <c r="J8">
        <v>20611</v>
      </c>
      <c r="K8">
        <v>4073</v>
      </c>
      <c r="L8">
        <v>12708</v>
      </c>
      <c r="M8">
        <v>75541</v>
      </c>
      <c r="N8">
        <v>0</v>
      </c>
      <c r="O8">
        <v>6785</v>
      </c>
      <c r="P8">
        <v>40487</v>
      </c>
      <c r="Q8" s="9">
        <v>42.729908262000002</v>
      </c>
      <c r="R8" s="9">
        <v>113.77338134</v>
      </c>
    </row>
    <row r="9" spans="1:18" x14ac:dyDescent="0.25">
      <c r="A9" s="9" t="s">
        <v>55</v>
      </c>
      <c r="B9" s="9" t="s">
        <v>56</v>
      </c>
      <c r="C9" s="9">
        <f t="shared" si="0"/>
        <v>2175</v>
      </c>
      <c r="D9">
        <v>1838</v>
      </c>
      <c r="E9">
        <v>164</v>
      </c>
      <c r="F9">
        <v>168</v>
      </c>
      <c r="G9">
        <v>0</v>
      </c>
      <c r="H9">
        <v>0</v>
      </c>
      <c r="I9">
        <v>5</v>
      </c>
      <c r="J9">
        <v>1439</v>
      </c>
      <c r="K9">
        <v>133</v>
      </c>
      <c r="L9">
        <v>39</v>
      </c>
      <c r="M9">
        <v>973</v>
      </c>
      <c r="N9">
        <v>1202</v>
      </c>
      <c r="O9">
        <v>2175</v>
      </c>
      <c r="P9">
        <v>2147</v>
      </c>
      <c r="Q9" s="9">
        <v>18.669885056999998</v>
      </c>
      <c r="R9" s="9">
        <v>8.8822988505999998</v>
      </c>
    </row>
    <row r="10" spans="1:18" x14ac:dyDescent="0.25">
      <c r="A10" s="9" t="s">
        <v>55</v>
      </c>
      <c r="B10" s="9" t="s">
        <v>57</v>
      </c>
      <c r="C10" s="9">
        <f t="shared" si="0"/>
        <v>13755</v>
      </c>
      <c r="D10">
        <v>11904</v>
      </c>
      <c r="E10">
        <v>547</v>
      </c>
      <c r="F10">
        <v>1265</v>
      </c>
      <c r="G10">
        <v>9</v>
      </c>
      <c r="H10">
        <v>0</v>
      </c>
      <c r="I10">
        <v>30</v>
      </c>
      <c r="J10">
        <v>8308</v>
      </c>
      <c r="K10">
        <v>559</v>
      </c>
      <c r="L10">
        <v>396</v>
      </c>
      <c r="M10">
        <v>5812</v>
      </c>
      <c r="N10">
        <v>7943</v>
      </c>
      <c r="O10">
        <v>13755</v>
      </c>
      <c r="P10">
        <v>11408</v>
      </c>
      <c r="Q10" s="9">
        <v>22.230098146</v>
      </c>
      <c r="R10" s="9">
        <v>18.668266084999999</v>
      </c>
    </row>
    <row r="11" spans="1:18" x14ac:dyDescent="0.25">
      <c r="A11" s="9" t="s">
        <v>55</v>
      </c>
      <c r="B11" s="9" t="s">
        <v>58</v>
      </c>
      <c r="C11" s="9">
        <f t="shared" si="0"/>
        <v>20120</v>
      </c>
      <c r="D11">
        <v>16829</v>
      </c>
      <c r="E11">
        <v>864</v>
      </c>
      <c r="F11">
        <v>2317</v>
      </c>
      <c r="G11">
        <v>56</v>
      </c>
      <c r="H11">
        <v>0</v>
      </c>
      <c r="I11">
        <v>54</v>
      </c>
      <c r="J11">
        <v>10383</v>
      </c>
      <c r="K11">
        <v>615</v>
      </c>
      <c r="L11">
        <v>904</v>
      </c>
      <c r="M11">
        <v>8686</v>
      </c>
      <c r="N11">
        <v>11434</v>
      </c>
      <c r="O11">
        <v>0</v>
      </c>
      <c r="P11">
        <v>15419</v>
      </c>
      <c r="Q11" s="9">
        <v>27.125049701999998</v>
      </c>
      <c r="R11" s="9">
        <v>33.233996024</v>
      </c>
    </row>
    <row r="12" spans="1:18" x14ac:dyDescent="0.25">
      <c r="A12" s="9" t="s">
        <v>55</v>
      </c>
      <c r="B12" s="9" t="s">
        <v>59</v>
      </c>
      <c r="C12" s="9">
        <f t="shared" si="0"/>
        <v>23089</v>
      </c>
      <c r="D12">
        <v>19543</v>
      </c>
      <c r="E12">
        <v>927</v>
      </c>
      <c r="F12">
        <v>2380</v>
      </c>
      <c r="G12">
        <v>178</v>
      </c>
      <c r="H12">
        <v>0</v>
      </c>
      <c r="I12">
        <v>61</v>
      </c>
      <c r="J12">
        <v>10502</v>
      </c>
      <c r="K12">
        <v>723</v>
      </c>
      <c r="L12">
        <v>1389</v>
      </c>
      <c r="M12">
        <v>10170</v>
      </c>
      <c r="N12">
        <v>12919</v>
      </c>
      <c r="O12">
        <v>0</v>
      </c>
      <c r="P12">
        <v>16510</v>
      </c>
      <c r="Q12" s="9">
        <v>32.011737191000002</v>
      </c>
      <c r="R12" s="9">
        <v>49.965914505000001</v>
      </c>
    </row>
    <row r="13" spans="1:18" x14ac:dyDescent="0.25">
      <c r="A13" s="9" t="s">
        <v>55</v>
      </c>
      <c r="B13" s="9" t="s">
        <v>60</v>
      </c>
      <c r="C13" s="9">
        <f t="shared" si="0"/>
        <v>20985</v>
      </c>
      <c r="D13">
        <v>18069</v>
      </c>
      <c r="E13">
        <v>889</v>
      </c>
      <c r="F13">
        <v>1687</v>
      </c>
      <c r="G13">
        <v>281</v>
      </c>
      <c r="H13">
        <v>0</v>
      </c>
      <c r="I13">
        <v>59</v>
      </c>
      <c r="J13">
        <v>8361</v>
      </c>
      <c r="K13">
        <v>735</v>
      </c>
      <c r="L13">
        <v>1814</v>
      </c>
      <c r="M13">
        <v>9124</v>
      </c>
      <c r="N13">
        <v>11861</v>
      </c>
      <c r="O13">
        <v>0</v>
      </c>
      <c r="P13">
        <v>13889</v>
      </c>
      <c r="Q13" s="9">
        <v>36.985942340000001</v>
      </c>
      <c r="R13" s="9">
        <v>68.549392423</v>
      </c>
    </row>
    <row r="14" spans="1:18" x14ac:dyDescent="0.25">
      <c r="A14" s="9" t="s">
        <v>55</v>
      </c>
      <c r="B14" s="9" t="s">
        <v>61</v>
      </c>
      <c r="C14" s="9">
        <f t="shared" si="0"/>
        <v>20007</v>
      </c>
      <c r="D14">
        <v>17546</v>
      </c>
      <c r="E14">
        <v>1082</v>
      </c>
      <c r="F14">
        <v>902</v>
      </c>
      <c r="G14">
        <v>355</v>
      </c>
      <c r="H14">
        <v>0</v>
      </c>
      <c r="I14">
        <v>122</v>
      </c>
      <c r="J14">
        <v>6367</v>
      </c>
      <c r="K14">
        <v>660</v>
      </c>
      <c r="L14">
        <v>2389</v>
      </c>
      <c r="M14">
        <v>8615</v>
      </c>
      <c r="N14">
        <v>11392</v>
      </c>
      <c r="O14">
        <v>0</v>
      </c>
      <c r="P14">
        <v>11913</v>
      </c>
      <c r="Q14" s="9">
        <v>41.969860549000003</v>
      </c>
      <c r="R14" s="9">
        <v>95.040935673000007</v>
      </c>
    </row>
    <row r="15" spans="1:18" x14ac:dyDescent="0.25">
      <c r="A15" s="9" t="s">
        <v>55</v>
      </c>
      <c r="B15" s="9" t="s">
        <v>62</v>
      </c>
      <c r="C15" s="9">
        <f t="shared" si="0"/>
        <v>17004</v>
      </c>
      <c r="D15">
        <v>15215</v>
      </c>
      <c r="E15">
        <v>1091</v>
      </c>
      <c r="F15">
        <v>223</v>
      </c>
      <c r="G15">
        <v>291</v>
      </c>
      <c r="H15">
        <v>0</v>
      </c>
      <c r="I15">
        <v>184</v>
      </c>
      <c r="J15">
        <v>3966</v>
      </c>
      <c r="K15">
        <v>499</v>
      </c>
      <c r="L15">
        <v>2627</v>
      </c>
      <c r="M15">
        <v>7265</v>
      </c>
      <c r="N15">
        <v>9739</v>
      </c>
      <c r="O15">
        <v>0</v>
      </c>
      <c r="P15">
        <v>8753</v>
      </c>
      <c r="Q15" s="9">
        <v>46.910079981000003</v>
      </c>
      <c r="R15" s="9">
        <v>131.45542225</v>
      </c>
    </row>
    <row r="16" spans="1:18" x14ac:dyDescent="0.25">
      <c r="A16" s="9" t="s">
        <v>55</v>
      </c>
      <c r="B16" s="9" t="s">
        <v>63</v>
      </c>
      <c r="C16" s="9">
        <f t="shared" si="0"/>
        <v>15130</v>
      </c>
      <c r="D16">
        <v>13584</v>
      </c>
      <c r="E16">
        <v>1082</v>
      </c>
      <c r="F16">
        <v>35</v>
      </c>
      <c r="G16">
        <v>171</v>
      </c>
      <c r="H16">
        <v>0</v>
      </c>
      <c r="I16">
        <v>258</v>
      </c>
      <c r="J16">
        <v>2263</v>
      </c>
      <c r="K16">
        <v>383</v>
      </c>
      <c r="L16">
        <v>3115</v>
      </c>
      <c r="M16">
        <v>6504</v>
      </c>
      <c r="N16">
        <v>8626</v>
      </c>
      <c r="O16">
        <v>0</v>
      </c>
      <c r="P16">
        <v>6440</v>
      </c>
      <c r="Q16" s="9">
        <v>52.028684732000002</v>
      </c>
      <c r="R16" s="9">
        <v>174.56074025000001</v>
      </c>
    </row>
    <row r="17" spans="1:18" x14ac:dyDescent="0.25">
      <c r="A17" s="9" t="s">
        <v>55</v>
      </c>
      <c r="B17" s="9" t="s">
        <v>64</v>
      </c>
      <c r="C17" s="9">
        <f t="shared" si="0"/>
        <v>40966</v>
      </c>
      <c r="D17">
        <v>8819</v>
      </c>
      <c r="E17">
        <v>717</v>
      </c>
      <c r="F17">
        <v>9</v>
      </c>
      <c r="G17">
        <v>57</v>
      </c>
      <c r="H17">
        <v>31140</v>
      </c>
      <c r="I17">
        <v>224</v>
      </c>
      <c r="J17">
        <v>3624</v>
      </c>
      <c r="K17">
        <v>2148</v>
      </c>
      <c r="L17">
        <v>10251</v>
      </c>
      <c r="M17">
        <v>18392</v>
      </c>
      <c r="N17">
        <v>22574</v>
      </c>
      <c r="O17">
        <v>0</v>
      </c>
      <c r="P17">
        <v>12496</v>
      </c>
      <c r="Q17" s="9">
        <v>61.309061173000003</v>
      </c>
      <c r="R17" s="9">
        <v>207.61883025</v>
      </c>
    </row>
    <row r="18" spans="1:18" x14ac:dyDescent="0.25">
      <c r="A18" s="9" t="s">
        <v>55</v>
      </c>
      <c r="B18" s="9" t="s">
        <v>65</v>
      </c>
      <c r="C18" s="9">
        <f t="shared" si="0"/>
        <v>63429</v>
      </c>
      <c r="D18">
        <v>53781</v>
      </c>
      <c r="E18">
        <v>2667</v>
      </c>
      <c r="F18">
        <v>6538</v>
      </c>
      <c r="G18">
        <v>281</v>
      </c>
      <c r="H18">
        <v>0</v>
      </c>
      <c r="I18">
        <v>162</v>
      </c>
      <c r="J18">
        <v>32457</v>
      </c>
      <c r="K18">
        <v>2170</v>
      </c>
      <c r="L18">
        <v>3041</v>
      </c>
      <c r="M18">
        <v>27513</v>
      </c>
      <c r="N18">
        <v>35916</v>
      </c>
      <c r="O18">
        <v>15930</v>
      </c>
      <c r="P18">
        <v>48416</v>
      </c>
      <c r="Q18" s="9">
        <v>28.085055732000001</v>
      </c>
      <c r="R18" s="9">
        <v>37.257248261999997</v>
      </c>
    </row>
    <row r="19" spans="1:18" x14ac:dyDescent="0.25">
      <c r="A19" s="9" t="s">
        <v>55</v>
      </c>
      <c r="B19" s="9" t="s">
        <v>66</v>
      </c>
      <c r="C19" s="9">
        <f t="shared" si="0"/>
        <v>109802</v>
      </c>
      <c r="D19">
        <v>69566</v>
      </c>
      <c r="E19">
        <v>4696</v>
      </c>
      <c r="F19">
        <v>2448</v>
      </c>
      <c r="G19">
        <v>1117</v>
      </c>
      <c r="H19">
        <v>31140</v>
      </c>
      <c r="I19">
        <v>835</v>
      </c>
      <c r="J19">
        <v>22756</v>
      </c>
      <c r="K19">
        <v>4285</v>
      </c>
      <c r="L19">
        <v>19883</v>
      </c>
      <c r="M19">
        <v>48028</v>
      </c>
      <c r="N19">
        <v>61774</v>
      </c>
      <c r="O19">
        <v>0</v>
      </c>
      <c r="P19">
        <v>50559</v>
      </c>
      <c r="Q19" s="9">
        <v>50.656008086999996</v>
      </c>
      <c r="R19" s="9">
        <v>149.8781443</v>
      </c>
    </row>
    <row r="20" spans="1:18" x14ac:dyDescent="0.25">
      <c r="A20" s="9" t="s">
        <v>67</v>
      </c>
      <c r="B20" s="9" t="s">
        <v>68</v>
      </c>
      <c r="C20" s="9">
        <f t="shared" si="0"/>
        <v>7643</v>
      </c>
      <c r="D20">
        <v>4342</v>
      </c>
      <c r="E20">
        <v>312</v>
      </c>
      <c r="F20">
        <v>487</v>
      </c>
      <c r="G20">
        <v>74</v>
      </c>
      <c r="H20">
        <v>2387</v>
      </c>
      <c r="I20">
        <v>41</v>
      </c>
      <c r="J20">
        <v>110</v>
      </c>
      <c r="K20">
        <v>420</v>
      </c>
      <c r="L20">
        <v>2664</v>
      </c>
      <c r="M20">
        <v>3783</v>
      </c>
      <c r="N20">
        <v>3860</v>
      </c>
      <c r="O20">
        <v>581</v>
      </c>
      <c r="P20">
        <v>2616</v>
      </c>
      <c r="Q20" s="9">
        <v>46.928562083000003</v>
      </c>
      <c r="R20" s="9">
        <v>171.91547822000001</v>
      </c>
    </row>
    <row r="21" spans="1:18" x14ac:dyDescent="0.25">
      <c r="A21" s="9" t="s">
        <v>67</v>
      </c>
      <c r="B21" s="9" t="s">
        <v>69</v>
      </c>
      <c r="C21" s="9">
        <f t="shared" si="0"/>
        <v>51547</v>
      </c>
      <c r="D21">
        <v>34135</v>
      </c>
      <c r="E21">
        <v>3039</v>
      </c>
      <c r="F21">
        <v>3816</v>
      </c>
      <c r="G21">
        <v>571</v>
      </c>
      <c r="H21">
        <v>9519</v>
      </c>
      <c r="I21">
        <v>467</v>
      </c>
      <c r="J21">
        <v>154</v>
      </c>
      <c r="K21">
        <v>197</v>
      </c>
      <c r="L21">
        <v>4957</v>
      </c>
      <c r="M21">
        <v>21990</v>
      </c>
      <c r="N21">
        <v>29557</v>
      </c>
      <c r="O21">
        <v>3410</v>
      </c>
      <c r="P21">
        <v>19651</v>
      </c>
      <c r="Q21" s="9">
        <v>43.328108327999999</v>
      </c>
      <c r="R21" s="9">
        <v>178.2371234</v>
      </c>
    </row>
    <row r="22" spans="1:18" x14ac:dyDescent="0.25">
      <c r="A22" s="9" t="s">
        <v>67</v>
      </c>
      <c r="B22" s="9" t="s">
        <v>70</v>
      </c>
      <c r="C22" s="9">
        <f t="shared" si="0"/>
        <v>28100</v>
      </c>
      <c r="D22">
        <v>16784</v>
      </c>
      <c r="E22">
        <v>2052</v>
      </c>
      <c r="F22">
        <v>1559</v>
      </c>
      <c r="G22">
        <v>361</v>
      </c>
      <c r="H22">
        <v>7086</v>
      </c>
      <c r="I22">
        <v>258</v>
      </c>
      <c r="J22">
        <v>377</v>
      </c>
      <c r="K22">
        <v>259</v>
      </c>
      <c r="L22">
        <v>4686</v>
      </c>
      <c r="M22">
        <v>12675</v>
      </c>
      <c r="N22">
        <v>15425</v>
      </c>
      <c r="O22">
        <v>825</v>
      </c>
      <c r="P22">
        <v>11866</v>
      </c>
      <c r="Q22" s="9">
        <v>46.925373665000002</v>
      </c>
      <c r="R22" s="9">
        <v>154.15782917999999</v>
      </c>
    </row>
    <row r="23" spans="1:18" x14ac:dyDescent="0.25">
      <c r="A23" s="9" t="s">
        <v>67</v>
      </c>
      <c r="B23" s="9" t="s">
        <v>71</v>
      </c>
      <c r="C23" s="9">
        <f t="shared" si="0"/>
        <v>8743</v>
      </c>
      <c r="D23">
        <v>5204</v>
      </c>
      <c r="E23">
        <v>805</v>
      </c>
      <c r="F23">
        <v>430</v>
      </c>
      <c r="G23">
        <v>112</v>
      </c>
      <c r="H23">
        <v>2105</v>
      </c>
      <c r="I23">
        <v>87</v>
      </c>
      <c r="J23">
        <v>159</v>
      </c>
      <c r="K23">
        <v>136</v>
      </c>
      <c r="L23">
        <v>2027</v>
      </c>
      <c r="M23">
        <v>4250</v>
      </c>
      <c r="N23">
        <v>4493</v>
      </c>
      <c r="O23">
        <v>143</v>
      </c>
      <c r="P23">
        <v>4050</v>
      </c>
      <c r="Q23" s="9">
        <v>47.317854283000003</v>
      </c>
      <c r="R23" s="9">
        <v>128.88848221000001</v>
      </c>
    </row>
    <row r="24" spans="1:18" x14ac:dyDescent="0.25">
      <c r="A24" s="9" t="s">
        <v>67</v>
      </c>
      <c r="B24" s="9" t="s">
        <v>72</v>
      </c>
      <c r="C24" s="9">
        <f t="shared" si="0"/>
        <v>7191</v>
      </c>
      <c r="D24">
        <v>4310</v>
      </c>
      <c r="E24">
        <v>487</v>
      </c>
      <c r="F24">
        <v>262</v>
      </c>
      <c r="G24">
        <v>82</v>
      </c>
      <c r="H24">
        <v>2012</v>
      </c>
      <c r="I24">
        <v>38</v>
      </c>
      <c r="J24">
        <v>542</v>
      </c>
      <c r="K24">
        <v>564</v>
      </c>
      <c r="L24">
        <v>3096</v>
      </c>
      <c r="M24">
        <v>3299</v>
      </c>
      <c r="N24">
        <v>3892</v>
      </c>
      <c r="O24">
        <v>60</v>
      </c>
      <c r="P24">
        <v>3761</v>
      </c>
      <c r="Q24" s="9">
        <v>49.055207899000003</v>
      </c>
      <c r="R24" s="9">
        <v>104.96439994000001</v>
      </c>
    </row>
    <row r="25" spans="1:18" x14ac:dyDescent="0.25">
      <c r="A25" s="9" t="s">
        <v>67</v>
      </c>
      <c r="B25" s="9" t="s">
        <v>73</v>
      </c>
      <c r="C25" s="9">
        <f t="shared" si="0"/>
        <v>70007</v>
      </c>
      <c r="D25">
        <v>58572</v>
      </c>
      <c r="E25">
        <v>668</v>
      </c>
      <c r="F25">
        <v>2432</v>
      </c>
      <c r="G25">
        <v>198</v>
      </c>
      <c r="H25">
        <v>8031</v>
      </c>
      <c r="I25">
        <v>106</v>
      </c>
      <c r="J25">
        <v>53871</v>
      </c>
      <c r="K25">
        <v>4879</v>
      </c>
      <c r="L25">
        <v>5494</v>
      </c>
      <c r="M25">
        <v>29544</v>
      </c>
      <c r="N25">
        <v>40463</v>
      </c>
      <c r="O25">
        <v>10911</v>
      </c>
      <c r="P25">
        <v>57031</v>
      </c>
      <c r="Q25" s="9">
        <v>38.087191281000003</v>
      </c>
      <c r="R25" s="9">
        <v>30.069350207999999</v>
      </c>
    </row>
    <row r="26" spans="1:18" x14ac:dyDescent="0.25">
      <c r="A26" s="9" t="s">
        <v>74</v>
      </c>
      <c r="B26" s="9" t="s">
        <v>75</v>
      </c>
      <c r="C26" s="9">
        <f t="shared" si="0"/>
        <v>64560</v>
      </c>
      <c r="D26">
        <v>41395</v>
      </c>
      <c r="E26">
        <v>3530</v>
      </c>
      <c r="F26">
        <v>4500</v>
      </c>
      <c r="G26">
        <v>724</v>
      </c>
      <c r="H26">
        <v>13864</v>
      </c>
      <c r="I26">
        <v>547</v>
      </c>
      <c r="J26">
        <v>537</v>
      </c>
      <c r="K26">
        <v>722</v>
      </c>
      <c r="L26">
        <v>9663</v>
      </c>
      <c r="M26">
        <v>28325</v>
      </c>
      <c r="N26">
        <v>36235</v>
      </c>
      <c r="O26">
        <v>4165</v>
      </c>
      <c r="P26">
        <v>23930</v>
      </c>
      <c r="Q26" s="9">
        <v>44.318138165999997</v>
      </c>
      <c r="R26" s="9">
        <v>177.15394981</v>
      </c>
    </row>
    <row r="27" spans="1:18" x14ac:dyDescent="0.25">
      <c r="A27" s="9" t="s">
        <v>74</v>
      </c>
      <c r="B27" s="9" t="s">
        <v>76</v>
      </c>
      <c r="C27" s="9">
        <f t="shared" si="0"/>
        <v>19258</v>
      </c>
      <c r="D27">
        <v>11961</v>
      </c>
      <c r="E27">
        <v>1655</v>
      </c>
      <c r="F27">
        <v>1210</v>
      </c>
      <c r="G27">
        <v>240</v>
      </c>
      <c r="H27">
        <v>3992</v>
      </c>
      <c r="I27">
        <v>200</v>
      </c>
      <c r="J27">
        <v>99</v>
      </c>
      <c r="K27">
        <v>148</v>
      </c>
      <c r="L27">
        <v>2520</v>
      </c>
      <c r="M27">
        <v>8842</v>
      </c>
      <c r="N27">
        <v>10416</v>
      </c>
      <c r="O27">
        <v>651</v>
      </c>
      <c r="P27">
        <v>8584</v>
      </c>
      <c r="Q27" s="9">
        <v>45.519420500999999</v>
      </c>
      <c r="R27" s="9">
        <v>141.84619379</v>
      </c>
    </row>
    <row r="28" spans="1:18" x14ac:dyDescent="0.25">
      <c r="A28" s="9" t="s">
        <v>74</v>
      </c>
      <c r="B28" s="9" t="s">
        <v>77</v>
      </c>
      <c r="C28" s="9">
        <f t="shared" si="0"/>
        <v>5969</v>
      </c>
      <c r="D28">
        <v>3491</v>
      </c>
      <c r="E28">
        <v>470</v>
      </c>
      <c r="F28">
        <v>317</v>
      </c>
      <c r="G28">
        <v>71</v>
      </c>
      <c r="H28">
        <v>1570</v>
      </c>
      <c r="I28">
        <v>50</v>
      </c>
      <c r="J28">
        <v>13</v>
      </c>
      <c r="K28">
        <v>21</v>
      </c>
      <c r="L28">
        <v>563</v>
      </c>
      <c r="M28">
        <v>2475</v>
      </c>
      <c r="N28">
        <v>3494</v>
      </c>
      <c r="O28">
        <v>61</v>
      </c>
      <c r="P28">
        <v>2802</v>
      </c>
      <c r="Q28" s="9">
        <v>47.680348467000002</v>
      </c>
      <c r="R28" s="9">
        <v>161.78505612000001</v>
      </c>
    </row>
    <row r="29" spans="1:18" x14ac:dyDescent="0.25">
      <c r="A29" s="9" t="s">
        <v>74</v>
      </c>
      <c r="B29" s="9" t="s">
        <v>78</v>
      </c>
      <c r="C29" s="9">
        <f t="shared" si="0"/>
        <v>449</v>
      </c>
      <c r="D29">
        <v>268</v>
      </c>
      <c r="E29">
        <v>35</v>
      </c>
      <c r="F29">
        <v>11</v>
      </c>
      <c r="G29">
        <v>2</v>
      </c>
      <c r="H29">
        <v>129</v>
      </c>
      <c r="I29">
        <v>4</v>
      </c>
      <c r="J29">
        <v>0</v>
      </c>
      <c r="K29">
        <v>2</v>
      </c>
      <c r="L29">
        <v>39</v>
      </c>
      <c r="M29">
        <v>152</v>
      </c>
      <c r="N29">
        <v>297</v>
      </c>
      <c r="O29">
        <v>2</v>
      </c>
      <c r="P29">
        <v>194</v>
      </c>
      <c r="Q29" s="9">
        <v>48.710467706000003</v>
      </c>
      <c r="R29" s="9">
        <v>192.97772828999999</v>
      </c>
    </row>
    <row r="30" spans="1:18" x14ac:dyDescent="0.25">
      <c r="A30" s="9" t="s">
        <v>74</v>
      </c>
      <c r="B30" s="9" t="s">
        <v>79</v>
      </c>
      <c r="C30" s="9">
        <f t="shared" si="0"/>
        <v>1763</v>
      </c>
      <c r="D30">
        <v>1048</v>
      </c>
      <c r="E30">
        <v>164</v>
      </c>
      <c r="F30">
        <v>67</v>
      </c>
      <c r="G30">
        <v>30</v>
      </c>
      <c r="H30">
        <v>439</v>
      </c>
      <c r="I30">
        <v>15</v>
      </c>
      <c r="J30">
        <v>14</v>
      </c>
      <c r="K30">
        <v>18</v>
      </c>
      <c r="L30">
        <v>370</v>
      </c>
      <c r="M30">
        <v>838</v>
      </c>
      <c r="N30">
        <v>925</v>
      </c>
      <c r="O30">
        <v>13</v>
      </c>
      <c r="P30">
        <v>890</v>
      </c>
      <c r="Q30" s="9">
        <v>48.435053885000002</v>
      </c>
      <c r="R30" s="9">
        <v>125.76800908</v>
      </c>
    </row>
    <row r="31" spans="1:18" x14ac:dyDescent="0.25">
      <c r="A31" s="9" t="s">
        <v>74</v>
      </c>
      <c r="B31" s="9" t="s">
        <v>80</v>
      </c>
      <c r="C31" s="9">
        <f t="shared" si="0"/>
        <v>1269</v>
      </c>
      <c r="D31">
        <v>740</v>
      </c>
      <c r="E31">
        <v>128</v>
      </c>
      <c r="F31">
        <v>51</v>
      </c>
      <c r="G31">
        <v>9</v>
      </c>
      <c r="H31">
        <v>333</v>
      </c>
      <c r="I31">
        <v>8</v>
      </c>
      <c r="J31">
        <v>14</v>
      </c>
      <c r="K31">
        <v>18</v>
      </c>
      <c r="L31">
        <v>275</v>
      </c>
      <c r="M31">
        <v>590</v>
      </c>
      <c r="N31">
        <v>679</v>
      </c>
      <c r="O31">
        <v>20</v>
      </c>
      <c r="P31">
        <v>589</v>
      </c>
      <c r="Q31" s="9">
        <v>47.794326241</v>
      </c>
      <c r="R31" s="9">
        <v>128.24822695</v>
      </c>
    </row>
    <row r="32" spans="1:18" x14ac:dyDescent="0.25">
      <c r="A32" s="9" t="s">
        <v>74</v>
      </c>
      <c r="B32" s="9" t="s">
        <v>81</v>
      </c>
      <c r="C32" s="9">
        <f t="shared" si="0"/>
        <v>1804</v>
      </c>
      <c r="D32">
        <v>1017</v>
      </c>
      <c r="E32">
        <v>185</v>
      </c>
      <c r="F32">
        <v>83</v>
      </c>
      <c r="G32">
        <v>25</v>
      </c>
      <c r="H32">
        <v>470</v>
      </c>
      <c r="I32">
        <v>24</v>
      </c>
      <c r="J32">
        <v>18</v>
      </c>
      <c r="K32">
        <v>20</v>
      </c>
      <c r="L32">
        <v>372</v>
      </c>
      <c r="M32">
        <v>954</v>
      </c>
      <c r="N32">
        <v>850</v>
      </c>
      <c r="O32">
        <v>14</v>
      </c>
      <c r="P32">
        <v>844</v>
      </c>
      <c r="Q32" s="9">
        <v>48.479490022</v>
      </c>
      <c r="R32" s="9">
        <v>121.90853659</v>
      </c>
    </row>
    <row r="33" spans="1:18" x14ac:dyDescent="0.25">
      <c r="A33" s="9" t="s">
        <v>74</v>
      </c>
      <c r="B33" s="9" t="s">
        <v>82</v>
      </c>
      <c r="C33" s="9">
        <f t="shared" si="0"/>
        <v>684</v>
      </c>
      <c r="D33">
        <v>401</v>
      </c>
      <c r="E33">
        <v>55</v>
      </c>
      <c r="F33">
        <v>19</v>
      </c>
      <c r="G33">
        <v>6</v>
      </c>
      <c r="H33">
        <v>196</v>
      </c>
      <c r="I33">
        <v>7</v>
      </c>
      <c r="J33">
        <v>14</v>
      </c>
      <c r="K33">
        <v>16</v>
      </c>
      <c r="L33">
        <v>223</v>
      </c>
      <c r="M33">
        <v>340</v>
      </c>
      <c r="N33">
        <v>344</v>
      </c>
      <c r="O33">
        <v>2</v>
      </c>
      <c r="P33">
        <v>360</v>
      </c>
      <c r="Q33" s="9">
        <v>49.549707601999998</v>
      </c>
      <c r="R33" s="9">
        <v>120.4371345</v>
      </c>
    </row>
    <row r="34" spans="1:18" x14ac:dyDescent="0.25">
      <c r="A34" s="9" t="s">
        <v>74</v>
      </c>
      <c r="B34" s="9" t="s">
        <v>83</v>
      </c>
      <c r="C34" s="9">
        <f t="shared" ref="C34:C65" si="1">SUM(D34:I34)</f>
        <v>2722</v>
      </c>
      <c r="D34">
        <v>1576</v>
      </c>
      <c r="E34">
        <v>204</v>
      </c>
      <c r="F34">
        <v>104</v>
      </c>
      <c r="G34">
        <v>38</v>
      </c>
      <c r="H34">
        <v>792</v>
      </c>
      <c r="I34">
        <v>8</v>
      </c>
      <c r="J34">
        <v>102</v>
      </c>
      <c r="K34">
        <v>160</v>
      </c>
      <c r="L34">
        <v>1260</v>
      </c>
      <c r="M34">
        <v>1315</v>
      </c>
      <c r="N34">
        <v>1407</v>
      </c>
      <c r="O34">
        <v>13</v>
      </c>
      <c r="P34">
        <v>1353</v>
      </c>
      <c r="Q34" s="9">
        <v>49.975018368999997</v>
      </c>
      <c r="R34" s="9">
        <v>103.44930198</v>
      </c>
    </row>
    <row r="35" spans="1:18" x14ac:dyDescent="0.25">
      <c r="A35" s="9" t="s">
        <v>74</v>
      </c>
      <c r="B35" s="9" t="s">
        <v>84</v>
      </c>
      <c r="C35" s="9">
        <f t="shared" si="1"/>
        <v>747</v>
      </c>
      <c r="D35">
        <v>450</v>
      </c>
      <c r="E35">
        <v>47</v>
      </c>
      <c r="F35">
        <v>23</v>
      </c>
      <c r="G35">
        <v>8</v>
      </c>
      <c r="H35">
        <v>216</v>
      </c>
      <c r="I35">
        <v>3</v>
      </c>
      <c r="J35">
        <v>17</v>
      </c>
      <c r="K35">
        <v>114</v>
      </c>
      <c r="L35">
        <v>428</v>
      </c>
      <c r="M35">
        <v>337</v>
      </c>
      <c r="N35">
        <v>410</v>
      </c>
      <c r="O35">
        <v>1</v>
      </c>
      <c r="P35">
        <v>430</v>
      </c>
      <c r="Q35" s="9">
        <v>50.236947790999999</v>
      </c>
      <c r="R35" s="9">
        <v>86.034805890000001</v>
      </c>
    </row>
    <row r="36" spans="1:18" x14ac:dyDescent="0.25">
      <c r="A36" s="9" t="s">
        <v>74</v>
      </c>
      <c r="B36" s="9" t="s">
        <v>85</v>
      </c>
      <c r="C36" s="9">
        <f t="shared" si="1"/>
        <v>74006</v>
      </c>
      <c r="D36">
        <v>61000</v>
      </c>
      <c r="E36">
        <v>890</v>
      </c>
      <c r="F36">
        <v>2601</v>
      </c>
      <c r="G36">
        <v>245</v>
      </c>
      <c r="H36">
        <v>9139</v>
      </c>
      <c r="I36">
        <v>131</v>
      </c>
      <c r="J36">
        <v>54385</v>
      </c>
      <c r="K36">
        <v>5216</v>
      </c>
      <c r="L36">
        <v>7211</v>
      </c>
      <c r="M36">
        <v>31373</v>
      </c>
      <c r="N36">
        <v>42633</v>
      </c>
      <c r="O36">
        <v>10988</v>
      </c>
      <c r="P36">
        <v>58999</v>
      </c>
      <c r="Q36" s="9">
        <v>38.622827878999999</v>
      </c>
      <c r="R36" s="9">
        <v>34.678269329999999</v>
      </c>
    </row>
    <row r="37" spans="1:18" x14ac:dyDescent="0.25">
      <c r="A37" s="9" t="s">
        <v>86</v>
      </c>
      <c r="B37" s="9" t="s">
        <v>87</v>
      </c>
      <c r="C37" s="9">
        <f t="shared" si="1"/>
        <v>3369</v>
      </c>
      <c r="D37">
        <v>2997</v>
      </c>
      <c r="E37">
        <v>105</v>
      </c>
      <c r="F37">
        <v>97</v>
      </c>
      <c r="G37">
        <v>6</v>
      </c>
      <c r="H37">
        <v>161</v>
      </c>
      <c r="I37">
        <v>3</v>
      </c>
      <c r="J37">
        <v>3058</v>
      </c>
      <c r="K37">
        <v>105</v>
      </c>
      <c r="L37">
        <v>38</v>
      </c>
      <c r="M37">
        <v>1133</v>
      </c>
      <c r="N37">
        <v>2236</v>
      </c>
      <c r="O37">
        <v>541</v>
      </c>
      <c r="P37">
        <v>3369</v>
      </c>
      <c r="Q37" s="9">
        <v>35.196794300999997</v>
      </c>
      <c r="R37" s="9" t="s">
        <v>88</v>
      </c>
    </row>
    <row r="38" spans="1:18" x14ac:dyDescent="0.25">
      <c r="A38" s="9" t="s">
        <v>86</v>
      </c>
      <c r="B38" s="9" t="s">
        <v>89</v>
      </c>
      <c r="C38" s="9">
        <f t="shared" si="1"/>
        <v>18081</v>
      </c>
      <c r="D38">
        <v>15905</v>
      </c>
      <c r="E38">
        <v>580</v>
      </c>
      <c r="F38">
        <v>620</v>
      </c>
      <c r="G38">
        <v>11</v>
      </c>
      <c r="H38">
        <v>951</v>
      </c>
      <c r="I38">
        <v>14</v>
      </c>
      <c r="J38">
        <v>15336</v>
      </c>
      <c r="K38">
        <v>1384</v>
      </c>
      <c r="L38">
        <v>249</v>
      </c>
      <c r="M38">
        <v>6711</v>
      </c>
      <c r="N38">
        <v>11370</v>
      </c>
      <c r="O38">
        <v>3502</v>
      </c>
      <c r="P38">
        <v>18081</v>
      </c>
      <c r="Q38" s="9">
        <v>34.932747083000002</v>
      </c>
      <c r="R38" s="9">
        <v>3.4840440241000001</v>
      </c>
    </row>
    <row r="39" spans="1:18" x14ac:dyDescent="0.25">
      <c r="A39" s="9" t="s">
        <v>86</v>
      </c>
      <c r="B39" s="9" t="s">
        <v>90</v>
      </c>
      <c r="C39" s="9">
        <f t="shared" si="1"/>
        <v>19809</v>
      </c>
      <c r="D39">
        <v>17082</v>
      </c>
      <c r="E39">
        <v>611</v>
      </c>
      <c r="F39">
        <v>918</v>
      </c>
      <c r="G39">
        <v>33</v>
      </c>
      <c r="H39">
        <v>1146</v>
      </c>
      <c r="I39">
        <v>19</v>
      </c>
      <c r="J39">
        <v>16086</v>
      </c>
      <c r="K39">
        <v>1066</v>
      </c>
      <c r="L39">
        <v>534</v>
      </c>
      <c r="M39">
        <v>8197</v>
      </c>
      <c r="N39">
        <v>11612</v>
      </c>
      <c r="O39">
        <v>3657</v>
      </c>
      <c r="P39">
        <v>19809</v>
      </c>
      <c r="Q39" s="9">
        <v>35.450300368999997</v>
      </c>
      <c r="R39" s="9">
        <v>8.2570043919000007</v>
      </c>
    </row>
    <row r="40" spans="1:18" x14ac:dyDescent="0.25">
      <c r="A40" s="9" t="s">
        <v>86</v>
      </c>
      <c r="B40" s="9" t="s">
        <v>91</v>
      </c>
      <c r="C40" s="9">
        <f t="shared" si="1"/>
        <v>25303</v>
      </c>
      <c r="D40">
        <v>20887</v>
      </c>
      <c r="E40">
        <v>841</v>
      </c>
      <c r="F40">
        <v>1562</v>
      </c>
      <c r="G40">
        <v>53</v>
      </c>
      <c r="H40">
        <v>1915</v>
      </c>
      <c r="I40">
        <v>45</v>
      </c>
      <c r="J40">
        <v>16825</v>
      </c>
      <c r="K40">
        <v>2023</v>
      </c>
      <c r="L40">
        <v>1378</v>
      </c>
      <c r="M40">
        <v>10831</v>
      </c>
      <c r="N40">
        <v>14472</v>
      </c>
      <c r="O40">
        <v>4675</v>
      </c>
      <c r="P40">
        <v>25303</v>
      </c>
      <c r="Q40" s="9">
        <v>35.755206891999997</v>
      </c>
      <c r="R40" s="9">
        <v>17.300201557000001</v>
      </c>
    </row>
    <row r="41" spans="1:18" x14ac:dyDescent="0.25">
      <c r="A41" s="9" t="s">
        <v>86</v>
      </c>
      <c r="B41" s="9" t="s">
        <v>92</v>
      </c>
      <c r="C41" s="9">
        <f t="shared" si="1"/>
        <v>15499</v>
      </c>
      <c r="D41">
        <v>10636</v>
      </c>
      <c r="E41">
        <v>1036</v>
      </c>
      <c r="F41">
        <v>1592</v>
      </c>
      <c r="G41">
        <v>100</v>
      </c>
      <c r="H41">
        <v>2060</v>
      </c>
      <c r="I41">
        <v>75</v>
      </c>
      <c r="J41">
        <v>3259</v>
      </c>
      <c r="K41">
        <v>1433</v>
      </c>
      <c r="L41">
        <v>2264</v>
      </c>
      <c r="M41">
        <v>7145</v>
      </c>
      <c r="N41">
        <v>8354</v>
      </c>
      <c r="O41">
        <v>2263</v>
      </c>
      <c r="P41">
        <v>7250</v>
      </c>
      <c r="Q41" s="9">
        <v>38.928705078</v>
      </c>
      <c r="R41" s="9">
        <v>32.852829215</v>
      </c>
    </row>
    <row r="42" spans="1:18" x14ac:dyDescent="0.25">
      <c r="A42" s="9" t="s">
        <v>86</v>
      </c>
      <c r="B42" s="9" t="s">
        <v>93</v>
      </c>
      <c r="C42" s="9">
        <f t="shared" si="1"/>
        <v>30831</v>
      </c>
      <c r="D42">
        <v>20236</v>
      </c>
      <c r="E42">
        <v>1873</v>
      </c>
      <c r="F42">
        <v>2676</v>
      </c>
      <c r="G42">
        <v>351</v>
      </c>
      <c r="H42">
        <v>5514</v>
      </c>
      <c r="I42">
        <v>181</v>
      </c>
      <c r="J42">
        <v>607</v>
      </c>
      <c r="K42">
        <v>444</v>
      </c>
      <c r="L42">
        <v>7703</v>
      </c>
      <c r="M42">
        <v>14439</v>
      </c>
      <c r="N42">
        <v>16392</v>
      </c>
      <c r="O42">
        <v>1292</v>
      </c>
      <c r="P42">
        <v>12714</v>
      </c>
      <c r="Q42" s="9">
        <v>42.621679477999997</v>
      </c>
      <c r="R42" s="9">
        <v>81.261879277000006</v>
      </c>
    </row>
    <row r="43" spans="1:18" x14ac:dyDescent="0.25">
      <c r="A43" s="9" t="s">
        <v>86</v>
      </c>
      <c r="B43" s="9" t="s">
        <v>94</v>
      </c>
      <c r="C43" s="9">
        <f t="shared" si="1"/>
        <v>60339</v>
      </c>
      <c r="D43">
        <v>35604</v>
      </c>
      <c r="E43">
        <v>2317</v>
      </c>
      <c r="F43">
        <v>1521</v>
      </c>
      <c r="G43">
        <v>844</v>
      </c>
      <c r="H43">
        <v>19393</v>
      </c>
      <c r="I43">
        <v>660</v>
      </c>
      <c r="J43">
        <v>42</v>
      </c>
      <c r="K43">
        <v>0</v>
      </c>
      <c r="L43">
        <v>10758</v>
      </c>
      <c r="M43">
        <v>27085</v>
      </c>
      <c r="N43">
        <v>33254</v>
      </c>
      <c r="O43">
        <v>0</v>
      </c>
      <c r="P43">
        <v>12449</v>
      </c>
      <c r="Q43" s="9">
        <v>50.862079252000001</v>
      </c>
      <c r="R43" s="9">
        <v>250.88027643999999</v>
      </c>
    </row>
    <row r="44" spans="1:18" x14ac:dyDescent="0.25">
      <c r="A44" s="9" t="s">
        <v>136</v>
      </c>
      <c r="B44" s="9" t="s">
        <v>137</v>
      </c>
      <c r="C44" s="9">
        <f t="shared" si="1"/>
        <v>123347</v>
      </c>
      <c r="D44">
        <v>123347</v>
      </c>
      <c r="E44">
        <v>0</v>
      </c>
      <c r="F44">
        <v>0</v>
      </c>
      <c r="G44">
        <v>0</v>
      </c>
      <c r="H44">
        <v>0</v>
      </c>
      <c r="I44">
        <v>0</v>
      </c>
      <c r="J44">
        <v>50801</v>
      </c>
      <c r="K44">
        <v>4078</v>
      </c>
      <c r="L44">
        <v>12424</v>
      </c>
      <c r="M44">
        <v>47213</v>
      </c>
      <c r="N44">
        <v>76134</v>
      </c>
      <c r="O44">
        <v>13742</v>
      </c>
      <c r="P44">
        <v>79124</v>
      </c>
      <c r="Q44" s="9">
        <v>38.111668707</v>
      </c>
      <c r="R44" s="9">
        <v>86.591647953000006</v>
      </c>
    </row>
    <row r="45" spans="1:18" x14ac:dyDescent="0.25">
      <c r="A45" s="9" t="s">
        <v>136</v>
      </c>
      <c r="B45" s="9" t="s">
        <v>138</v>
      </c>
      <c r="C45" s="9">
        <f t="shared" si="1"/>
        <v>7363</v>
      </c>
      <c r="D45">
        <v>0</v>
      </c>
      <c r="E45">
        <v>7363</v>
      </c>
      <c r="F45">
        <v>0</v>
      </c>
      <c r="G45">
        <v>0</v>
      </c>
      <c r="H45">
        <v>0</v>
      </c>
      <c r="I45">
        <v>0</v>
      </c>
      <c r="J45">
        <v>46</v>
      </c>
      <c r="K45">
        <v>64</v>
      </c>
      <c r="L45">
        <v>747</v>
      </c>
      <c r="M45">
        <v>3765</v>
      </c>
      <c r="N45">
        <v>3598</v>
      </c>
      <c r="O45">
        <v>711</v>
      </c>
      <c r="P45">
        <v>4784</v>
      </c>
      <c r="Q45" s="9">
        <v>40.014939562999999</v>
      </c>
      <c r="R45" s="9">
        <v>97.524514464000006</v>
      </c>
    </row>
    <row r="46" spans="1:18" x14ac:dyDescent="0.25">
      <c r="A46" s="9" t="s">
        <v>136</v>
      </c>
      <c r="B46" s="9" t="s">
        <v>139</v>
      </c>
      <c r="C46" s="9">
        <f t="shared" si="1"/>
        <v>8986</v>
      </c>
      <c r="D46">
        <v>0</v>
      </c>
      <c r="E46">
        <v>0</v>
      </c>
      <c r="F46">
        <v>8986</v>
      </c>
      <c r="G46">
        <v>0</v>
      </c>
      <c r="H46">
        <v>0</v>
      </c>
      <c r="I46">
        <v>0</v>
      </c>
      <c r="J46">
        <v>1564</v>
      </c>
      <c r="K46">
        <v>344</v>
      </c>
      <c r="L46">
        <v>1217</v>
      </c>
      <c r="M46">
        <v>8518</v>
      </c>
      <c r="N46">
        <v>468</v>
      </c>
      <c r="O46">
        <v>1433</v>
      </c>
      <c r="P46">
        <v>5308</v>
      </c>
      <c r="Q46" s="9">
        <v>31.449922100999999</v>
      </c>
      <c r="R46" s="9">
        <v>62.731916314000003</v>
      </c>
    </row>
    <row r="47" spans="1:18" x14ac:dyDescent="0.25">
      <c r="A47" s="9" t="s">
        <v>136</v>
      </c>
      <c r="B47" s="9" t="s">
        <v>140</v>
      </c>
      <c r="C47" s="9">
        <f t="shared" si="1"/>
        <v>1398</v>
      </c>
      <c r="D47">
        <v>0</v>
      </c>
      <c r="E47">
        <v>0</v>
      </c>
      <c r="F47">
        <v>0</v>
      </c>
      <c r="G47">
        <v>1398</v>
      </c>
      <c r="H47">
        <v>0</v>
      </c>
      <c r="I47">
        <v>0</v>
      </c>
      <c r="J47">
        <v>9</v>
      </c>
      <c r="K47">
        <v>12</v>
      </c>
      <c r="L47">
        <v>355</v>
      </c>
      <c r="M47">
        <v>1220</v>
      </c>
      <c r="N47">
        <v>178</v>
      </c>
      <c r="O47">
        <v>9</v>
      </c>
      <c r="P47">
        <v>406</v>
      </c>
      <c r="Q47" s="9">
        <v>41.871959943</v>
      </c>
      <c r="R47" s="9">
        <v>154.48712445999999</v>
      </c>
    </row>
    <row r="48" spans="1:18" x14ac:dyDescent="0.25">
      <c r="A48" s="9" t="s">
        <v>136</v>
      </c>
      <c r="B48" s="9" t="s">
        <v>55</v>
      </c>
      <c r="C48" s="9">
        <f t="shared" si="1"/>
        <v>31140</v>
      </c>
      <c r="D48">
        <v>0</v>
      </c>
      <c r="E48">
        <v>0</v>
      </c>
      <c r="F48">
        <v>0</v>
      </c>
      <c r="G48">
        <v>0</v>
      </c>
      <c r="H48">
        <v>31140</v>
      </c>
      <c r="I48">
        <v>0</v>
      </c>
      <c r="J48">
        <v>2784</v>
      </c>
      <c r="K48">
        <v>1947</v>
      </c>
      <c r="L48">
        <v>8060</v>
      </c>
      <c r="M48">
        <v>14235</v>
      </c>
      <c r="N48">
        <v>16905</v>
      </c>
      <c r="O48">
        <v>0</v>
      </c>
      <c r="P48">
        <v>9114</v>
      </c>
      <c r="Q48" s="9">
        <v>62.961592807000002</v>
      </c>
      <c r="R48" s="9">
        <v>206.90796402999999</v>
      </c>
    </row>
    <row r="49" spans="1:18" x14ac:dyDescent="0.25">
      <c r="A49" s="9" t="s">
        <v>136</v>
      </c>
      <c r="B49" s="9" t="s">
        <v>48</v>
      </c>
      <c r="C49" s="9">
        <f t="shared" si="1"/>
        <v>997</v>
      </c>
      <c r="D49">
        <v>0</v>
      </c>
      <c r="E49">
        <v>0</v>
      </c>
      <c r="F49">
        <v>0</v>
      </c>
      <c r="G49">
        <v>0</v>
      </c>
      <c r="H49">
        <v>0</v>
      </c>
      <c r="I49">
        <v>997</v>
      </c>
      <c r="J49">
        <v>9</v>
      </c>
      <c r="K49">
        <v>10</v>
      </c>
      <c r="L49">
        <v>121</v>
      </c>
      <c r="M49">
        <v>590</v>
      </c>
      <c r="N49">
        <v>407</v>
      </c>
      <c r="O49">
        <v>35</v>
      </c>
      <c r="P49">
        <v>239</v>
      </c>
      <c r="Q49" s="9">
        <v>46.316950853000002</v>
      </c>
      <c r="R49" s="9">
        <v>199.01805415999999</v>
      </c>
    </row>
    <row r="50" spans="1:18" x14ac:dyDescent="0.25">
      <c r="A50" s="9" t="s">
        <v>8</v>
      </c>
      <c r="B50" s="9" t="s">
        <v>9</v>
      </c>
      <c r="C50" s="9">
        <f t="shared" si="1"/>
        <v>2359</v>
      </c>
      <c r="D50">
        <v>1426</v>
      </c>
      <c r="E50">
        <v>221</v>
      </c>
      <c r="F50">
        <v>108</v>
      </c>
      <c r="G50">
        <v>32</v>
      </c>
      <c r="H50">
        <v>543</v>
      </c>
      <c r="I50">
        <v>29</v>
      </c>
      <c r="J50">
        <v>26</v>
      </c>
      <c r="K50">
        <v>9</v>
      </c>
      <c r="L50">
        <v>33</v>
      </c>
      <c r="M50">
        <v>987</v>
      </c>
      <c r="N50">
        <v>1372</v>
      </c>
      <c r="O50">
        <v>151</v>
      </c>
      <c r="P50">
        <v>960</v>
      </c>
      <c r="Q50" s="9">
        <v>45.306909707999999</v>
      </c>
      <c r="R50" s="9">
        <v>172.95294616000001</v>
      </c>
    </row>
    <row r="51" spans="1:18" x14ac:dyDescent="0.25">
      <c r="A51" s="9" t="s">
        <v>8</v>
      </c>
      <c r="B51" s="9" t="s">
        <v>10</v>
      </c>
      <c r="C51" s="9">
        <f t="shared" si="1"/>
        <v>3709</v>
      </c>
      <c r="D51">
        <v>2300</v>
      </c>
      <c r="E51">
        <v>280</v>
      </c>
      <c r="F51">
        <v>231</v>
      </c>
      <c r="G51">
        <v>45</v>
      </c>
      <c r="H51">
        <v>819</v>
      </c>
      <c r="I51">
        <v>34</v>
      </c>
      <c r="J51">
        <v>38</v>
      </c>
      <c r="K51">
        <v>10</v>
      </c>
      <c r="L51">
        <v>31</v>
      </c>
      <c r="M51">
        <v>1655</v>
      </c>
      <c r="N51">
        <v>2054</v>
      </c>
      <c r="O51">
        <v>190</v>
      </c>
      <c r="P51">
        <v>1563</v>
      </c>
      <c r="Q51" s="9">
        <v>44.664060394000003</v>
      </c>
      <c r="R51" s="9">
        <v>175.78538689999999</v>
      </c>
    </row>
    <row r="52" spans="1:18" x14ac:dyDescent="0.25">
      <c r="A52" s="9" t="s">
        <v>8</v>
      </c>
      <c r="B52" s="9" t="s">
        <v>11</v>
      </c>
      <c r="C52" s="9">
        <f t="shared" si="1"/>
        <v>8885</v>
      </c>
      <c r="D52">
        <v>5899</v>
      </c>
      <c r="E52">
        <v>563</v>
      </c>
      <c r="F52">
        <v>493</v>
      </c>
      <c r="G52">
        <v>72</v>
      </c>
      <c r="H52">
        <v>1780</v>
      </c>
      <c r="I52">
        <v>78</v>
      </c>
      <c r="J52">
        <v>1248</v>
      </c>
      <c r="K52">
        <v>266</v>
      </c>
      <c r="L52">
        <v>818</v>
      </c>
      <c r="M52">
        <v>3837</v>
      </c>
      <c r="N52">
        <v>5048</v>
      </c>
      <c r="O52">
        <v>614</v>
      </c>
      <c r="P52">
        <v>4540</v>
      </c>
      <c r="Q52" s="9">
        <v>43.916713561999998</v>
      </c>
      <c r="R52" s="9">
        <v>137.95205401999999</v>
      </c>
    </row>
    <row r="53" spans="1:18" x14ac:dyDescent="0.25">
      <c r="A53" s="9" t="s">
        <v>8</v>
      </c>
      <c r="B53" s="9" t="s">
        <v>12</v>
      </c>
      <c r="C53" s="9">
        <f t="shared" si="1"/>
        <v>6070</v>
      </c>
      <c r="D53">
        <v>4045</v>
      </c>
      <c r="E53">
        <v>303</v>
      </c>
      <c r="F53">
        <v>423</v>
      </c>
      <c r="G53">
        <v>67</v>
      </c>
      <c r="H53">
        <v>1190</v>
      </c>
      <c r="I53">
        <v>42</v>
      </c>
      <c r="J53">
        <v>290</v>
      </c>
      <c r="K53">
        <v>61</v>
      </c>
      <c r="L53">
        <v>183</v>
      </c>
      <c r="M53">
        <v>2664</v>
      </c>
      <c r="N53">
        <v>3406</v>
      </c>
      <c r="O53">
        <v>432</v>
      </c>
      <c r="P53">
        <v>2454</v>
      </c>
      <c r="Q53" s="9">
        <v>43.570181218999998</v>
      </c>
      <c r="R53" s="9">
        <v>173.14316310000001</v>
      </c>
    </row>
    <row r="54" spans="1:18" x14ac:dyDescent="0.25">
      <c r="A54" s="9" t="s">
        <v>8</v>
      </c>
      <c r="B54" s="9" t="s">
        <v>13</v>
      </c>
      <c r="C54" s="9">
        <f t="shared" si="1"/>
        <v>8536</v>
      </c>
      <c r="D54">
        <v>5649</v>
      </c>
      <c r="E54">
        <v>543</v>
      </c>
      <c r="F54">
        <v>642</v>
      </c>
      <c r="G54">
        <v>107</v>
      </c>
      <c r="H54">
        <v>1546</v>
      </c>
      <c r="I54">
        <v>49</v>
      </c>
      <c r="J54">
        <v>609</v>
      </c>
      <c r="K54">
        <v>249</v>
      </c>
      <c r="L54">
        <v>757</v>
      </c>
      <c r="M54">
        <v>3837</v>
      </c>
      <c r="N54">
        <v>4699</v>
      </c>
      <c r="O54">
        <v>694</v>
      </c>
      <c r="P54">
        <v>3825</v>
      </c>
      <c r="Q54" s="9">
        <v>42.852038425000003</v>
      </c>
      <c r="R54" s="9">
        <v>138.93826147999999</v>
      </c>
    </row>
    <row r="55" spans="1:18" x14ac:dyDescent="0.25">
      <c r="A55" s="9" t="s">
        <v>8</v>
      </c>
      <c r="B55" s="9" t="s">
        <v>14</v>
      </c>
      <c r="C55" s="9">
        <f t="shared" si="1"/>
        <v>80753</v>
      </c>
      <c r="D55">
        <v>63079</v>
      </c>
      <c r="E55">
        <v>1644</v>
      </c>
      <c r="F55">
        <v>3062</v>
      </c>
      <c r="G55">
        <v>455</v>
      </c>
      <c r="H55">
        <v>12237</v>
      </c>
      <c r="I55">
        <v>276</v>
      </c>
      <c r="J55">
        <v>42610</v>
      </c>
      <c r="K55">
        <v>3827</v>
      </c>
      <c r="L55">
        <v>15316</v>
      </c>
      <c r="M55">
        <v>33204</v>
      </c>
      <c r="N55">
        <v>47549</v>
      </c>
      <c r="O55">
        <v>9292</v>
      </c>
      <c r="P55">
        <v>54431</v>
      </c>
      <c r="Q55" s="9">
        <v>40.692110509999999</v>
      </c>
      <c r="R55" s="9">
        <v>77.545032383000006</v>
      </c>
    </row>
    <row r="56" spans="1:18" x14ac:dyDescent="0.25">
      <c r="A56" s="9" t="s">
        <v>8</v>
      </c>
      <c r="B56" s="9" t="s">
        <v>15</v>
      </c>
      <c r="C56" s="9">
        <f t="shared" si="1"/>
        <v>7706</v>
      </c>
      <c r="D56">
        <v>5035</v>
      </c>
      <c r="E56">
        <v>413</v>
      </c>
      <c r="F56">
        <v>637</v>
      </c>
      <c r="G56">
        <v>59</v>
      </c>
      <c r="H56">
        <v>1497</v>
      </c>
      <c r="I56">
        <v>65</v>
      </c>
      <c r="J56">
        <v>804</v>
      </c>
      <c r="K56">
        <v>266</v>
      </c>
      <c r="L56">
        <v>779</v>
      </c>
      <c r="M56">
        <v>3720</v>
      </c>
      <c r="N56">
        <v>3986</v>
      </c>
      <c r="O56">
        <v>595</v>
      </c>
      <c r="P56">
        <v>3337</v>
      </c>
      <c r="Q56" s="9">
        <v>43.2638204</v>
      </c>
      <c r="R56" s="9">
        <v>130.56293797000001</v>
      </c>
    </row>
    <row r="57" spans="1:18" x14ac:dyDescent="0.25">
      <c r="A57" s="9" t="s">
        <v>8</v>
      </c>
      <c r="B57" s="9" t="s">
        <v>16</v>
      </c>
      <c r="C57" s="9">
        <f t="shared" si="1"/>
        <v>1822</v>
      </c>
      <c r="D57">
        <v>1131</v>
      </c>
      <c r="E57">
        <v>169</v>
      </c>
      <c r="F57">
        <v>124</v>
      </c>
      <c r="G57">
        <v>19</v>
      </c>
      <c r="H57">
        <v>365</v>
      </c>
      <c r="I57">
        <v>14</v>
      </c>
      <c r="J57">
        <v>40</v>
      </c>
      <c r="K57">
        <v>2</v>
      </c>
      <c r="L57">
        <v>19</v>
      </c>
      <c r="M57">
        <v>792</v>
      </c>
      <c r="N57">
        <v>1030</v>
      </c>
      <c r="O57">
        <v>107</v>
      </c>
      <c r="P57">
        <v>845</v>
      </c>
      <c r="Q57" s="9">
        <v>44.057080132000003</v>
      </c>
      <c r="R57" s="9">
        <v>157.16245884</v>
      </c>
    </row>
    <row r="58" spans="1:18" x14ac:dyDescent="0.25">
      <c r="A58" s="9" t="s">
        <v>8</v>
      </c>
      <c r="B58" s="9" t="s">
        <v>17</v>
      </c>
      <c r="C58" s="9">
        <f t="shared" si="1"/>
        <v>891</v>
      </c>
      <c r="D58">
        <v>545</v>
      </c>
      <c r="E58">
        <v>50</v>
      </c>
      <c r="F58">
        <v>79</v>
      </c>
      <c r="G58">
        <v>11</v>
      </c>
      <c r="H58">
        <v>202</v>
      </c>
      <c r="I58">
        <v>4</v>
      </c>
      <c r="J58">
        <v>33</v>
      </c>
      <c r="K58">
        <v>14</v>
      </c>
      <c r="L58">
        <v>10</v>
      </c>
      <c r="M58">
        <v>415</v>
      </c>
      <c r="N58">
        <v>476</v>
      </c>
      <c r="O58">
        <v>44</v>
      </c>
      <c r="P58">
        <v>377</v>
      </c>
      <c r="Q58" s="9">
        <v>45.280583614000001</v>
      </c>
      <c r="R58" s="9">
        <v>169.19304152999999</v>
      </c>
    </row>
    <row r="59" spans="1:18" x14ac:dyDescent="0.25">
      <c r="A59" s="9" t="s">
        <v>8</v>
      </c>
      <c r="B59" s="9" t="s">
        <v>18</v>
      </c>
      <c r="C59" s="9">
        <f t="shared" si="1"/>
        <v>563</v>
      </c>
      <c r="D59">
        <v>384</v>
      </c>
      <c r="E59">
        <v>25</v>
      </c>
      <c r="F59">
        <v>50</v>
      </c>
      <c r="G59">
        <v>0</v>
      </c>
      <c r="H59">
        <v>101</v>
      </c>
      <c r="I59">
        <v>3</v>
      </c>
      <c r="J59">
        <v>3</v>
      </c>
      <c r="K59">
        <v>0</v>
      </c>
      <c r="L59">
        <v>4</v>
      </c>
      <c r="M59">
        <v>246</v>
      </c>
      <c r="N59">
        <v>317</v>
      </c>
      <c r="O59">
        <v>45</v>
      </c>
      <c r="P59">
        <v>269</v>
      </c>
      <c r="Q59" s="9">
        <v>43.975133215</v>
      </c>
      <c r="R59" s="9">
        <v>140.77797512999999</v>
      </c>
    </row>
    <row r="60" spans="1:18" x14ac:dyDescent="0.25">
      <c r="A60" s="9" t="s">
        <v>8</v>
      </c>
      <c r="B60" s="9" t="s">
        <v>19</v>
      </c>
      <c r="C60" s="9">
        <f t="shared" si="1"/>
        <v>1347</v>
      </c>
      <c r="D60">
        <v>778</v>
      </c>
      <c r="E60">
        <v>127</v>
      </c>
      <c r="F60">
        <v>66</v>
      </c>
      <c r="G60">
        <v>18</v>
      </c>
      <c r="H60">
        <v>331</v>
      </c>
      <c r="I60">
        <v>27</v>
      </c>
      <c r="J60">
        <v>2</v>
      </c>
      <c r="K60">
        <v>2</v>
      </c>
      <c r="L60">
        <v>9</v>
      </c>
      <c r="M60">
        <v>604</v>
      </c>
      <c r="N60">
        <v>743</v>
      </c>
      <c r="O60">
        <v>85</v>
      </c>
      <c r="P60">
        <v>589</v>
      </c>
      <c r="Q60" s="9">
        <v>45.530066814999998</v>
      </c>
      <c r="R60" s="9">
        <v>185.87602079000001</v>
      </c>
    </row>
    <row r="61" spans="1:18" x14ac:dyDescent="0.25">
      <c r="A61" s="9" t="s">
        <v>8</v>
      </c>
      <c r="B61" s="9" t="s">
        <v>20</v>
      </c>
      <c r="C61" s="9">
        <f t="shared" si="1"/>
        <v>3823</v>
      </c>
      <c r="D61">
        <v>2531</v>
      </c>
      <c r="E61">
        <v>298</v>
      </c>
      <c r="F61">
        <v>236</v>
      </c>
      <c r="G61">
        <v>45</v>
      </c>
      <c r="H61">
        <v>675</v>
      </c>
      <c r="I61">
        <v>38</v>
      </c>
      <c r="J61">
        <v>225</v>
      </c>
      <c r="K61">
        <v>39</v>
      </c>
      <c r="L61">
        <v>90</v>
      </c>
      <c r="M61">
        <v>1659</v>
      </c>
      <c r="N61">
        <v>2164</v>
      </c>
      <c r="O61">
        <v>210</v>
      </c>
      <c r="P61">
        <v>1852</v>
      </c>
      <c r="Q61" s="9">
        <v>43.507193303999998</v>
      </c>
      <c r="R61" s="9">
        <v>137.99529165999999</v>
      </c>
    </row>
    <row r="62" spans="1:18" x14ac:dyDescent="0.25">
      <c r="A62" s="9" t="s">
        <v>8</v>
      </c>
      <c r="B62" s="9" t="s">
        <v>21</v>
      </c>
      <c r="C62" s="9">
        <f t="shared" si="1"/>
        <v>7623</v>
      </c>
      <c r="D62">
        <v>5008</v>
      </c>
      <c r="E62">
        <v>241</v>
      </c>
      <c r="F62">
        <v>341</v>
      </c>
      <c r="G62">
        <v>42</v>
      </c>
      <c r="H62">
        <v>1956</v>
      </c>
      <c r="I62">
        <v>35</v>
      </c>
      <c r="J62">
        <v>2721</v>
      </c>
      <c r="K62">
        <v>493</v>
      </c>
      <c r="L62">
        <v>2048</v>
      </c>
      <c r="M62">
        <v>3837</v>
      </c>
      <c r="N62">
        <v>3786</v>
      </c>
      <c r="O62">
        <v>583</v>
      </c>
      <c r="P62">
        <v>4449</v>
      </c>
      <c r="Q62" s="9">
        <v>45.669421487999998</v>
      </c>
      <c r="R62" s="9">
        <v>84.074248983000004</v>
      </c>
    </row>
    <row r="63" spans="1:18" x14ac:dyDescent="0.25">
      <c r="A63" s="9" t="s">
        <v>8</v>
      </c>
      <c r="B63" s="9" t="s">
        <v>22</v>
      </c>
      <c r="C63" s="9">
        <f t="shared" si="1"/>
        <v>6850</v>
      </c>
      <c r="D63">
        <v>4068</v>
      </c>
      <c r="E63">
        <v>590</v>
      </c>
      <c r="F63">
        <v>501</v>
      </c>
      <c r="G63">
        <v>94</v>
      </c>
      <c r="H63">
        <v>1527</v>
      </c>
      <c r="I63">
        <v>70</v>
      </c>
      <c r="J63">
        <v>796</v>
      </c>
      <c r="K63">
        <v>106</v>
      </c>
      <c r="L63">
        <v>344</v>
      </c>
      <c r="M63">
        <v>3291</v>
      </c>
      <c r="N63">
        <v>3559</v>
      </c>
      <c r="O63">
        <v>447</v>
      </c>
      <c r="P63">
        <v>3507</v>
      </c>
      <c r="Q63" s="9">
        <v>44.688029196999999</v>
      </c>
      <c r="R63" s="9">
        <v>143.87985401</v>
      </c>
    </row>
    <row r="64" spans="1:18" x14ac:dyDescent="0.25">
      <c r="A64" s="9" t="s">
        <v>8</v>
      </c>
      <c r="B64" s="9" t="s">
        <v>23</v>
      </c>
      <c r="C64" s="9">
        <f t="shared" si="1"/>
        <v>7824</v>
      </c>
      <c r="D64">
        <v>4909</v>
      </c>
      <c r="E64">
        <v>518</v>
      </c>
      <c r="F64">
        <v>488</v>
      </c>
      <c r="G64">
        <v>114</v>
      </c>
      <c r="H64">
        <v>1726</v>
      </c>
      <c r="I64">
        <v>69</v>
      </c>
      <c r="J64">
        <v>660</v>
      </c>
      <c r="K64">
        <v>148</v>
      </c>
      <c r="L64">
        <v>444</v>
      </c>
      <c r="M64">
        <v>3578</v>
      </c>
      <c r="N64">
        <v>4246</v>
      </c>
      <c r="O64">
        <v>462</v>
      </c>
      <c r="P64">
        <v>3555</v>
      </c>
      <c r="Q64" s="9">
        <v>44.662960122999998</v>
      </c>
      <c r="R64" s="9">
        <v>142.38305215</v>
      </c>
    </row>
    <row r="65" spans="1:18" x14ac:dyDescent="0.25">
      <c r="A65" s="9" t="s">
        <v>8</v>
      </c>
      <c r="B65" s="9" t="s">
        <v>24</v>
      </c>
      <c r="C65" s="9">
        <f t="shared" si="1"/>
        <v>19907</v>
      </c>
      <c r="D65">
        <v>13402</v>
      </c>
      <c r="E65">
        <v>1081</v>
      </c>
      <c r="F65">
        <v>1200</v>
      </c>
      <c r="G65">
        <v>195</v>
      </c>
      <c r="H65">
        <v>3887</v>
      </c>
      <c r="I65">
        <v>142</v>
      </c>
      <c r="J65">
        <v>4482</v>
      </c>
      <c r="K65">
        <v>877</v>
      </c>
      <c r="L65">
        <v>1867</v>
      </c>
      <c r="M65">
        <v>9247</v>
      </c>
      <c r="N65">
        <v>10660</v>
      </c>
      <c r="O65">
        <v>1575</v>
      </c>
      <c r="P65">
        <v>10139</v>
      </c>
      <c r="Q65" s="9">
        <v>43.328678353999997</v>
      </c>
      <c r="R65" s="9">
        <v>119.0388808</v>
      </c>
    </row>
    <row r="66" spans="1:18" x14ac:dyDescent="0.25">
      <c r="A66" s="9" t="s">
        <v>8</v>
      </c>
      <c r="B66" s="9" t="s">
        <v>25</v>
      </c>
      <c r="C66" s="9">
        <f t="shared" ref="C66:C97" si="2">SUM(D66:I66)</f>
        <v>4483</v>
      </c>
      <c r="D66">
        <v>3091</v>
      </c>
      <c r="E66">
        <v>294</v>
      </c>
      <c r="F66">
        <v>301</v>
      </c>
      <c r="G66">
        <v>23</v>
      </c>
      <c r="H66">
        <v>753</v>
      </c>
      <c r="I66">
        <v>21</v>
      </c>
      <c r="J66">
        <v>593</v>
      </c>
      <c r="K66">
        <v>83</v>
      </c>
      <c r="L66">
        <v>164</v>
      </c>
      <c r="M66">
        <v>1933</v>
      </c>
      <c r="N66">
        <v>2550</v>
      </c>
      <c r="O66">
        <v>396</v>
      </c>
      <c r="P66">
        <v>2227</v>
      </c>
      <c r="Q66" s="9">
        <v>42.089225964999997</v>
      </c>
      <c r="R66" s="9">
        <v>137.91032791000001</v>
      </c>
    </row>
    <row r="67" spans="1:18" x14ac:dyDescent="0.25">
      <c r="A67" s="9" t="s">
        <v>8</v>
      </c>
      <c r="B67" s="9" t="s">
        <v>26</v>
      </c>
      <c r="C67" s="9">
        <f t="shared" si="2"/>
        <v>80</v>
      </c>
      <c r="D67">
        <v>67</v>
      </c>
      <c r="E67">
        <v>3</v>
      </c>
      <c r="F67">
        <v>4</v>
      </c>
      <c r="G67">
        <v>0</v>
      </c>
      <c r="H67">
        <v>5</v>
      </c>
      <c r="I67">
        <v>1</v>
      </c>
      <c r="J67">
        <v>33</v>
      </c>
      <c r="K67">
        <v>3</v>
      </c>
      <c r="L67">
        <v>8</v>
      </c>
      <c r="M67">
        <v>35</v>
      </c>
      <c r="N67">
        <v>45</v>
      </c>
      <c r="O67">
        <v>8</v>
      </c>
      <c r="P67">
        <v>56</v>
      </c>
      <c r="Q67" s="9">
        <v>39.837499999999999</v>
      </c>
      <c r="R67" s="9">
        <v>82.8125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133D2-D4C2-4882-8983-AFCA60F8D2C2}">
  <dimension ref="A1:R67"/>
  <sheetViews>
    <sheetView workbookViewId="0">
      <selection activeCell="C3" sqref="C3"/>
    </sheetView>
    <sheetView workbookViewId="1">
      <selection activeCell="H31" sqref="H31"/>
    </sheetView>
  </sheetViews>
  <sheetFormatPr baseColWidth="10" defaultRowHeight="15" x14ac:dyDescent="0.25"/>
  <cols>
    <col min="1" max="1" width="24.5703125" bestFit="1" customWidth="1"/>
    <col min="2" max="2" width="32.28515625" bestFit="1" customWidth="1"/>
    <col min="3" max="3" width="32.28515625" customWidth="1"/>
    <col min="4" max="4" width="18.85546875" bestFit="1" customWidth="1"/>
    <col min="5" max="5" width="15.85546875" bestFit="1" customWidth="1"/>
    <col min="6" max="6" width="22.28515625" bestFit="1" customWidth="1"/>
    <col min="7" max="7" width="19.42578125" bestFit="1" customWidth="1"/>
    <col min="8" max="8" width="6.5703125" bestFit="1" customWidth="1"/>
    <col min="9" max="9" width="9.140625" bestFit="1" customWidth="1"/>
    <col min="10" max="10" width="20.140625" bestFit="1" customWidth="1"/>
    <col min="11" max="11" width="19.140625" bestFit="1" customWidth="1"/>
    <col min="12" max="12" width="20.140625" bestFit="1" customWidth="1"/>
    <col min="13" max="13" width="11" bestFit="1" customWidth="1"/>
    <col min="15" max="15" width="17.85546875" bestFit="1" customWidth="1"/>
    <col min="16" max="16" width="21.42578125" bestFit="1" customWidth="1"/>
    <col min="17" max="17" width="13.5703125" bestFit="1" customWidth="1"/>
    <col min="18" max="18" width="24.85546875" bestFit="1" customWidth="1"/>
  </cols>
  <sheetData>
    <row r="1" spans="1:18" x14ac:dyDescent="0.25">
      <c r="A1" t="s">
        <v>5</v>
      </c>
      <c r="B1" t="s">
        <v>6</v>
      </c>
      <c r="C1" t="s">
        <v>95</v>
      </c>
      <c r="D1" t="s">
        <v>132</v>
      </c>
      <c r="E1" t="s">
        <v>133</v>
      </c>
      <c r="F1" t="s">
        <v>134</v>
      </c>
      <c r="G1" t="s">
        <v>135</v>
      </c>
      <c r="H1" t="s">
        <v>96</v>
      </c>
      <c r="I1" t="s">
        <v>48</v>
      </c>
      <c r="J1" t="s">
        <v>124</v>
      </c>
      <c r="K1" t="s">
        <v>125</v>
      </c>
      <c r="L1" t="s">
        <v>126</v>
      </c>
      <c r="M1" t="s">
        <v>49</v>
      </c>
      <c r="N1" t="s">
        <v>50</v>
      </c>
      <c r="O1" t="s">
        <v>51</v>
      </c>
      <c r="P1" t="s">
        <v>127</v>
      </c>
      <c r="Q1" t="s">
        <v>52</v>
      </c>
      <c r="R1" t="s">
        <v>53</v>
      </c>
    </row>
    <row r="2" spans="1:18" x14ac:dyDescent="0.25">
      <c r="A2" s="9" t="s">
        <v>7</v>
      </c>
      <c r="B2" s="9" t="s">
        <v>1</v>
      </c>
      <c r="C2" s="9">
        <f t="shared" ref="C2:C33" si="0">SUM(D2:I2)</f>
        <v>121265</v>
      </c>
      <c r="D2">
        <v>89226</v>
      </c>
      <c r="E2">
        <v>6155</v>
      </c>
      <c r="F2">
        <v>214</v>
      </c>
      <c r="G2">
        <v>0</v>
      </c>
      <c r="H2">
        <v>24873</v>
      </c>
      <c r="I2">
        <v>797</v>
      </c>
      <c r="J2">
        <v>36392</v>
      </c>
      <c r="K2">
        <v>3213</v>
      </c>
      <c r="L2">
        <v>12938</v>
      </c>
      <c r="M2">
        <v>41600</v>
      </c>
      <c r="N2">
        <v>79665</v>
      </c>
      <c r="O2">
        <v>12901</v>
      </c>
      <c r="P2">
        <v>69522</v>
      </c>
      <c r="Q2" s="9">
        <v>42.949061972000003</v>
      </c>
      <c r="R2" s="9">
        <v>115.66009978</v>
      </c>
    </row>
    <row r="3" spans="1:18" x14ac:dyDescent="0.25">
      <c r="A3" s="9" t="s">
        <v>7</v>
      </c>
      <c r="B3" s="9" t="s">
        <v>2</v>
      </c>
      <c r="C3" s="9">
        <f t="shared" si="0"/>
        <v>12617</v>
      </c>
      <c r="D3">
        <v>7694</v>
      </c>
      <c r="E3">
        <v>146</v>
      </c>
      <c r="F3">
        <v>53</v>
      </c>
      <c r="G3">
        <v>0</v>
      </c>
      <c r="H3">
        <v>4642</v>
      </c>
      <c r="I3">
        <v>82</v>
      </c>
      <c r="J3">
        <v>5345</v>
      </c>
      <c r="K3">
        <v>1126</v>
      </c>
      <c r="L3">
        <v>2420</v>
      </c>
      <c r="M3">
        <v>6287</v>
      </c>
      <c r="N3">
        <v>6330</v>
      </c>
      <c r="O3">
        <v>629</v>
      </c>
      <c r="P3">
        <v>6906</v>
      </c>
      <c r="Q3" s="9">
        <v>49.303875722999997</v>
      </c>
      <c r="R3" s="9">
        <v>116.22596497000001</v>
      </c>
    </row>
    <row r="4" spans="1:18" x14ac:dyDescent="0.25">
      <c r="A4" s="9" t="s">
        <v>7</v>
      </c>
      <c r="B4" s="9" t="s">
        <v>3</v>
      </c>
      <c r="C4" s="9">
        <f t="shared" si="0"/>
        <v>20799</v>
      </c>
      <c r="D4">
        <v>9913</v>
      </c>
      <c r="E4">
        <v>844</v>
      </c>
      <c r="F4">
        <v>8249</v>
      </c>
      <c r="G4">
        <v>1116</v>
      </c>
      <c r="H4">
        <v>591</v>
      </c>
      <c r="I4">
        <v>86</v>
      </c>
      <c r="J4">
        <v>2925</v>
      </c>
      <c r="K4">
        <v>731</v>
      </c>
      <c r="L4">
        <v>4044</v>
      </c>
      <c r="M4">
        <v>18648</v>
      </c>
      <c r="N4">
        <v>2151</v>
      </c>
      <c r="O4">
        <v>1375</v>
      </c>
      <c r="P4">
        <v>10235</v>
      </c>
      <c r="Q4" s="9">
        <v>37.982210682999998</v>
      </c>
      <c r="R4" s="9">
        <v>103.25972403</v>
      </c>
    </row>
    <row r="5" spans="1:18" x14ac:dyDescent="0.25">
      <c r="A5" s="9" t="s">
        <v>7</v>
      </c>
      <c r="B5" s="9" t="s">
        <v>4</v>
      </c>
      <c r="C5" s="9">
        <f t="shared" si="0"/>
        <v>16518</v>
      </c>
      <c r="D5">
        <v>14906</v>
      </c>
      <c r="E5">
        <v>165</v>
      </c>
      <c r="F5">
        <v>293</v>
      </c>
      <c r="G5">
        <v>271</v>
      </c>
      <c r="H5">
        <v>844</v>
      </c>
      <c r="I5">
        <v>39</v>
      </c>
      <c r="J5">
        <v>8554</v>
      </c>
      <c r="K5">
        <v>1187</v>
      </c>
      <c r="L5">
        <v>3407</v>
      </c>
      <c r="M5">
        <v>8343</v>
      </c>
      <c r="N5">
        <v>8175</v>
      </c>
      <c r="O5">
        <v>748</v>
      </c>
      <c r="P5">
        <v>10905</v>
      </c>
      <c r="Q5" s="9">
        <v>39.237014166000002</v>
      </c>
      <c r="R5" s="9">
        <v>71.548734714000005</v>
      </c>
    </row>
    <row r="6" spans="1:18" x14ac:dyDescent="0.25">
      <c r="A6" s="9" t="s">
        <v>7</v>
      </c>
      <c r="B6" s="9" t="s">
        <v>128</v>
      </c>
      <c r="C6" s="9">
        <f t="shared" si="0"/>
        <v>66</v>
      </c>
      <c r="D6">
        <v>49</v>
      </c>
      <c r="E6">
        <v>5</v>
      </c>
      <c r="F6">
        <v>2</v>
      </c>
      <c r="G6">
        <v>3</v>
      </c>
      <c r="H6">
        <v>7</v>
      </c>
      <c r="I6">
        <v>0</v>
      </c>
      <c r="J6">
        <v>1</v>
      </c>
      <c r="K6">
        <v>12</v>
      </c>
      <c r="L6">
        <v>29</v>
      </c>
      <c r="M6">
        <v>26</v>
      </c>
      <c r="N6">
        <v>40</v>
      </c>
      <c r="O6">
        <v>3</v>
      </c>
      <c r="P6">
        <v>45</v>
      </c>
      <c r="Q6" s="9">
        <v>39.681818182000001</v>
      </c>
      <c r="R6" s="9">
        <v>68.454545455000002</v>
      </c>
    </row>
    <row r="7" spans="1:18" x14ac:dyDescent="0.25">
      <c r="A7" s="9" t="s">
        <v>54</v>
      </c>
      <c r="B7" s="9" t="s">
        <v>50</v>
      </c>
      <c r="C7" s="9">
        <f t="shared" si="0"/>
        <v>96361</v>
      </c>
      <c r="D7">
        <v>74907</v>
      </c>
      <c r="E7">
        <v>3592</v>
      </c>
      <c r="F7">
        <v>454</v>
      </c>
      <c r="G7">
        <v>177</v>
      </c>
      <c r="H7">
        <v>16815</v>
      </c>
      <c r="I7">
        <v>416</v>
      </c>
      <c r="J7">
        <v>33176</v>
      </c>
      <c r="K7">
        <v>2295</v>
      </c>
      <c r="L7">
        <v>10178</v>
      </c>
      <c r="M7">
        <v>0</v>
      </c>
      <c r="N7">
        <v>96361</v>
      </c>
      <c r="O7">
        <v>8905</v>
      </c>
      <c r="P7">
        <v>57499</v>
      </c>
      <c r="Q7" s="9">
        <v>42.217442740999999</v>
      </c>
      <c r="R7" s="9">
        <v>106.14858708</v>
      </c>
    </row>
    <row r="8" spans="1:18" x14ac:dyDescent="0.25">
      <c r="A8" s="9" t="s">
        <v>54</v>
      </c>
      <c r="B8" s="9" t="s">
        <v>49</v>
      </c>
      <c r="C8" s="9">
        <f t="shared" si="0"/>
        <v>74904</v>
      </c>
      <c r="D8">
        <v>46881</v>
      </c>
      <c r="E8">
        <v>3723</v>
      </c>
      <c r="F8">
        <v>8357</v>
      </c>
      <c r="G8">
        <v>1213</v>
      </c>
      <c r="H8">
        <v>14142</v>
      </c>
      <c r="I8">
        <v>588</v>
      </c>
      <c r="J8">
        <v>20041</v>
      </c>
      <c r="K8">
        <v>3974</v>
      </c>
      <c r="L8">
        <v>12660</v>
      </c>
      <c r="M8">
        <v>74904</v>
      </c>
      <c r="N8">
        <v>0</v>
      </c>
      <c r="O8">
        <v>6751</v>
      </c>
      <c r="P8">
        <v>40114</v>
      </c>
      <c r="Q8" s="9">
        <v>42.760039517000003</v>
      </c>
      <c r="R8" s="9">
        <v>114.77918402</v>
      </c>
    </row>
    <row r="9" spans="1:18" x14ac:dyDescent="0.25">
      <c r="A9" s="9" t="s">
        <v>55</v>
      </c>
      <c r="B9" s="9" t="s">
        <v>56</v>
      </c>
      <c r="C9" s="9">
        <f t="shared" si="0"/>
        <v>2145</v>
      </c>
      <c r="D9">
        <v>1822</v>
      </c>
      <c r="E9">
        <v>155</v>
      </c>
      <c r="F9">
        <v>160</v>
      </c>
      <c r="G9">
        <v>0</v>
      </c>
      <c r="H9">
        <v>0</v>
      </c>
      <c r="I9">
        <v>8</v>
      </c>
      <c r="J9">
        <v>1433</v>
      </c>
      <c r="K9">
        <v>123</v>
      </c>
      <c r="L9">
        <v>43</v>
      </c>
      <c r="M9">
        <v>974</v>
      </c>
      <c r="N9">
        <v>1171</v>
      </c>
      <c r="O9">
        <v>2145</v>
      </c>
      <c r="P9">
        <v>2115</v>
      </c>
      <c r="Q9" s="9">
        <v>18.664335663999999</v>
      </c>
      <c r="R9" s="9">
        <v>8.8209790209999994</v>
      </c>
    </row>
    <row r="10" spans="1:18" x14ac:dyDescent="0.25">
      <c r="A10" s="9" t="s">
        <v>55</v>
      </c>
      <c r="B10" s="9" t="s">
        <v>57</v>
      </c>
      <c r="C10" s="9">
        <f t="shared" si="0"/>
        <v>13511</v>
      </c>
      <c r="D10">
        <v>11634</v>
      </c>
      <c r="E10">
        <v>571</v>
      </c>
      <c r="F10">
        <v>1268</v>
      </c>
      <c r="G10">
        <v>10</v>
      </c>
      <c r="H10">
        <v>0</v>
      </c>
      <c r="I10">
        <v>28</v>
      </c>
      <c r="J10">
        <v>8034</v>
      </c>
      <c r="K10">
        <v>534</v>
      </c>
      <c r="L10">
        <v>390</v>
      </c>
      <c r="M10">
        <v>5777</v>
      </c>
      <c r="N10">
        <v>7734</v>
      </c>
      <c r="O10">
        <v>13511</v>
      </c>
      <c r="P10">
        <v>11240</v>
      </c>
      <c r="Q10" s="9">
        <v>22.232699281999999</v>
      </c>
      <c r="R10" s="9">
        <v>18.718821701</v>
      </c>
    </row>
    <row r="11" spans="1:18" x14ac:dyDescent="0.25">
      <c r="A11" s="9" t="s">
        <v>55</v>
      </c>
      <c r="B11" s="9" t="s">
        <v>58</v>
      </c>
      <c r="C11" s="9">
        <f t="shared" si="0"/>
        <v>19866</v>
      </c>
      <c r="D11">
        <v>16603</v>
      </c>
      <c r="E11">
        <v>868</v>
      </c>
      <c r="F11">
        <v>2286</v>
      </c>
      <c r="G11">
        <v>55</v>
      </c>
      <c r="H11">
        <v>0</v>
      </c>
      <c r="I11">
        <v>54</v>
      </c>
      <c r="J11">
        <v>10101</v>
      </c>
      <c r="K11">
        <v>582</v>
      </c>
      <c r="L11">
        <v>893</v>
      </c>
      <c r="M11">
        <v>8591</v>
      </c>
      <c r="N11">
        <v>11275</v>
      </c>
      <c r="O11">
        <v>0</v>
      </c>
      <c r="P11">
        <v>15325</v>
      </c>
      <c r="Q11" s="9">
        <v>27.121665156999999</v>
      </c>
      <c r="R11" s="9">
        <v>33.600070471999999</v>
      </c>
    </row>
    <row r="12" spans="1:18" x14ac:dyDescent="0.25">
      <c r="A12" s="9" t="s">
        <v>55</v>
      </c>
      <c r="B12" s="9" t="s">
        <v>59</v>
      </c>
      <c r="C12" s="9">
        <f t="shared" si="0"/>
        <v>22679</v>
      </c>
      <c r="D12">
        <v>19182</v>
      </c>
      <c r="E12">
        <v>931</v>
      </c>
      <c r="F12">
        <v>2332</v>
      </c>
      <c r="G12">
        <v>176</v>
      </c>
      <c r="H12">
        <v>0</v>
      </c>
      <c r="I12">
        <v>58</v>
      </c>
      <c r="J12">
        <v>10096</v>
      </c>
      <c r="K12">
        <v>699</v>
      </c>
      <c r="L12">
        <v>1367</v>
      </c>
      <c r="M12">
        <v>10021</v>
      </c>
      <c r="N12">
        <v>12658</v>
      </c>
      <c r="O12">
        <v>0</v>
      </c>
      <c r="P12">
        <v>16248</v>
      </c>
      <c r="Q12" s="9">
        <v>32.012169849000003</v>
      </c>
      <c r="R12" s="9">
        <v>50.729000397</v>
      </c>
    </row>
    <row r="13" spans="1:18" x14ac:dyDescent="0.25">
      <c r="A13" s="9" t="s">
        <v>55</v>
      </c>
      <c r="B13" s="9" t="s">
        <v>60</v>
      </c>
      <c r="C13" s="9">
        <f t="shared" si="0"/>
        <v>20601</v>
      </c>
      <c r="D13">
        <v>17763</v>
      </c>
      <c r="E13">
        <v>862</v>
      </c>
      <c r="F13">
        <v>1636</v>
      </c>
      <c r="G13">
        <v>276</v>
      </c>
      <c r="H13">
        <v>0</v>
      </c>
      <c r="I13">
        <v>64</v>
      </c>
      <c r="J13">
        <v>8028</v>
      </c>
      <c r="K13">
        <v>696</v>
      </c>
      <c r="L13">
        <v>1820</v>
      </c>
      <c r="M13">
        <v>9001</v>
      </c>
      <c r="N13">
        <v>11600</v>
      </c>
      <c r="O13">
        <v>0</v>
      </c>
      <c r="P13">
        <v>13653</v>
      </c>
      <c r="Q13" s="9">
        <v>36.994077957000002</v>
      </c>
      <c r="R13" s="9">
        <v>69.476772972000006</v>
      </c>
    </row>
    <row r="14" spans="1:18" x14ac:dyDescent="0.25">
      <c r="A14" s="9" t="s">
        <v>55</v>
      </c>
      <c r="B14" s="9" t="s">
        <v>61</v>
      </c>
      <c r="C14" s="9">
        <f t="shared" si="0"/>
        <v>19772</v>
      </c>
      <c r="D14">
        <v>17355</v>
      </c>
      <c r="E14">
        <v>1067</v>
      </c>
      <c r="F14">
        <v>868</v>
      </c>
      <c r="G14">
        <v>362</v>
      </c>
      <c r="H14">
        <v>0</v>
      </c>
      <c r="I14">
        <v>120</v>
      </c>
      <c r="J14">
        <v>6081</v>
      </c>
      <c r="K14">
        <v>632</v>
      </c>
      <c r="L14">
        <v>2384</v>
      </c>
      <c r="M14">
        <v>8533</v>
      </c>
      <c r="N14">
        <v>11239</v>
      </c>
      <c r="O14">
        <v>0</v>
      </c>
      <c r="P14">
        <v>11741</v>
      </c>
      <c r="Q14" s="9">
        <v>41.977392272000003</v>
      </c>
      <c r="R14" s="9">
        <v>96.607424640999994</v>
      </c>
    </row>
    <row r="15" spans="1:18" x14ac:dyDescent="0.25">
      <c r="A15" s="9" t="s">
        <v>55</v>
      </c>
      <c r="B15" s="9" t="s">
        <v>62</v>
      </c>
      <c r="C15" s="9">
        <f t="shared" si="0"/>
        <v>16796</v>
      </c>
      <c r="D15">
        <v>15031</v>
      </c>
      <c r="E15">
        <v>1076</v>
      </c>
      <c r="F15">
        <v>220</v>
      </c>
      <c r="G15">
        <v>283</v>
      </c>
      <c r="H15">
        <v>0</v>
      </c>
      <c r="I15">
        <v>186</v>
      </c>
      <c r="J15">
        <v>3794</v>
      </c>
      <c r="K15">
        <v>497</v>
      </c>
      <c r="L15">
        <v>2596</v>
      </c>
      <c r="M15">
        <v>7206</v>
      </c>
      <c r="N15">
        <v>9590</v>
      </c>
      <c r="O15">
        <v>0</v>
      </c>
      <c r="P15">
        <v>8629</v>
      </c>
      <c r="Q15" s="9">
        <v>46.922481543000004</v>
      </c>
      <c r="R15" s="9">
        <v>132.56060966999999</v>
      </c>
    </row>
    <row r="16" spans="1:18" x14ac:dyDescent="0.25">
      <c r="A16" s="9" t="s">
        <v>55</v>
      </c>
      <c r="B16" s="9" t="s">
        <v>63</v>
      </c>
      <c r="C16" s="9">
        <f t="shared" si="0"/>
        <v>15104</v>
      </c>
      <c r="D16">
        <v>13581</v>
      </c>
      <c r="E16">
        <v>1054</v>
      </c>
      <c r="F16">
        <v>32</v>
      </c>
      <c r="G16">
        <v>172</v>
      </c>
      <c r="H16">
        <v>0</v>
      </c>
      <c r="I16">
        <v>265</v>
      </c>
      <c r="J16">
        <v>2183</v>
      </c>
      <c r="K16">
        <v>375</v>
      </c>
      <c r="L16">
        <v>3126</v>
      </c>
      <c r="M16">
        <v>6491</v>
      </c>
      <c r="N16">
        <v>8613</v>
      </c>
      <c r="O16">
        <v>0</v>
      </c>
      <c r="P16">
        <v>6367</v>
      </c>
      <c r="Q16" s="9">
        <v>52.027476165000003</v>
      </c>
      <c r="R16" s="9">
        <v>175.80157574</v>
      </c>
    </row>
    <row r="17" spans="1:18" x14ac:dyDescent="0.25">
      <c r="A17" s="9" t="s">
        <v>55</v>
      </c>
      <c r="B17" s="9" t="s">
        <v>64</v>
      </c>
      <c r="C17" s="9">
        <f t="shared" si="0"/>
        <v>40791</v>
      </c>
      <c r="D17">
        <v>8817</v>
      </c>
      <c r="E17">
        <v>731</v>
      </c>
      <c r="F17">
        <v>9</v>
      </c>
      <c r="G17">
        <v>56</v>
      </c>
      <c r="H17">
        <v>30957</v>
      </c>
      <c r="I17">
        <v>221</v>
      </c>
      <c r="J17">
        <v>3467</v>
      </c>
      <c r="K17">
        <v>2131</v>
      </c>
      <c r="L17">
        <v>10219</v>
      </c>
      <c r="M17">
        <v>18310</v>
      </c>
      <c r="N17">
        <v>22481</v>
      </c>
      <c r="O17">
        <v>0</v>
      </c>
      <c r="P17">
        <v>12295</v>
      </c>
      <c r="Q17" s="9">
        <v>61.282243631999997</v>
      </c>
      <c r="R17" s="9">
        <v>208.69758035000001</v>
      </c>
    </row>
    <row r="18" spans="1:18" x14ac:dyDescent="0.25">
      <c r="A18" s="9" t="s">
        <v>55</v>
      </c>
      <c r="B18" s="9" t="s">
        <v>65</v>
      </c>
      <c r="C18" s="9">
        <f t="shared" si="0"/>
        <v>62405</v>
      </c>
      <c r="D18">
        <v>52856</v>
      </c>
      <c r="E18">
        <v>2679</v>
      </c>
      <c r="F18">
        <v>6432</v>
      </c>
      <c r="G18">
        <v>278</v>
      </c>
      <c r="H18">
        <v>0</v>
      </c>
      <c r="I18">
        <v>160</v>
      </c>
      <c r="J18">
        <v>31409</v>
      </c>
      <c r="K18">
        <v>2074</v>
      </c>
      <c r="L18">
        <v>3004</v>
      </c>
      <c r="M18">
        <v>27198</v>
      </c>
      <c r="N18">
        <v>35207</v>
      </c>
      <c r="O18">
        <v>15656</v>
      </c>
      <c r="P18">
        <v>47825</v>
      </c>
      <c r="Q18" s="9">
        <v>28.080506369999998</v>
      </c>
      <c r="R18" s="9">
        <v>37.713772935000001</v>
      </c>
    </row>
    <row r="19" spans="1:18" x14ac:dyDescent="0.25">
      <c r="A19" s="9" t="s">
        <v>55</v>
      </c>
      <c r="B19" s="9" t="s">
        <v>66</v>
      </c>
      <c r="C19" s="9">
        <f t="shared" si="0"/>
        <v>108860</v>
      </c>
      <c r="D19">
        <v>68932</v>
      </c>
      <c r="E19">
        <v>4636</v>
      </c>
      <c r="F19">
        <v>2379</v>
      </c>
      <c r="G19">
        <v>1112</v>
      </c>
      <c r="H19">
        <v>30957</v>
      </c>
      <c r="I19">
        <v>844</v>
      </c>
      <c r="J19">
        <v>21808</v>
      </c>
      <c r="K19">
        <v>4195</v>
      </c>
      <c r="L19">
        <v>19834</v>
      </c>
      <c r="M19">
        <v>47706</v>
      </c>
      <c r="N19">
        <v>61154</v>
      </c>
      <c r="O19">
        <v>0</v>
      </c>
      <c r="P19">
        <v>49788</v>
      </c>
      <c r="Q19" s="9">
        <v>50.694920080999999</v>
      </c>
      <c r="R19" s="9">
        <v>151.3179864</v>
      </c>
    </row>
    <row r="20" spans="1:18" x14ac:dyDescent="0.25">
      <c r="A20" s="9" t="s">
        <v>67</v>
      </c>
      <c r="B20" s="9" t="s">
        <v>68</v>
      </c>
      <c r="C20" s="9">
        <f t="shared" si="0"/>
        <v>7675</v>
      </c>
      <c r="D20">
        <v>4373</v>
      </c>
      <c r="E20">
        <v>301</v>
      </c>
      <c r="F20">
        <v>480</v>
      </c>
      <c r="G20">
        <v>74</v>
      </c>
      <c r="H20">
        <v>2408</v>
      </c>
      <c r="I20">
        <v>39</v>
      </c>
      <c r="J20">
        <v>104</v>
      </c>
      <c r="K20">
        <v>407</v>
      </c>
      <c r="L20">
        <v>2670</v>
      </c>
      <c r="M20">
        <v>3780</v>
      </c>
      <c r="N20">
        <v>3895</v>
      </c>
      <c r="O20">
        <v>594</v>
      </c>
      <c r="P20">
        <v>2620</v>
      </c>
      <c r="Q20" s="9">
        <v>46.95465798</v>
      </c>
      <c r="R20" s="9">
        <v>173.13576547</v>
      </c>
    </row>
    <row r="21" spans="1:18" x14ac:dyDescent="0.25">
      <c r="A21" s="9" t="s">
        <v>67</v>
      </c>
      <c r="B21" s="9" t="s">
        <v>69</v>
      </c>
      <c r="C21" s="9">
        <f t="shared" si="0"/>
        <v>51604</v>
      </c>
      <c r="D21">
        <v>34288</v>
      </c>
      <c r="E21">
        <v>3035</v>
      </c>
      <c r="F21">
        <v>3754</v>
      </c>
      <c r="G21">
        <v>567</v>
      </c>
      <c r="H21">
        <v>9487</v>
      </c>
      <c r="I21">
        <v>473</v>
      </c>
      <c r="J21">
        <v>150</v>
      </c>
      <c r="K21">
        <v>193</v>
      </c>
      <c r="L21">
        <v>4945</v>
      </c>
      <c r="M21">
        <v>21978</v>
      </c>
      <c r="N21">
        <v>29626</v>
      </c>
      <c r="O21">
        <v>3427</v>
      </c>
      <c r="P21">
        <v>19621</v>
      </c>
      <c r="Q21" s="9">
        <v>43.311545617</v>
      </c>
      <c r="R21" s="9">
        <v>178.26098751999999</v>
      </c>
    </row>
    <row r="22" spans="1:18" x14ac:dyDescent="0.25">
      <c r="A22" s="9" t="s">
        <v>67</v>
      </c>
      <c r="B22" s="9" t="s">
        <v>70</v>
      </c>
      <c r="C22" s="9">
        <f t="shared" si="0"/>
        <v>28123</v>
      </c>
      <c r="D22">
        <v>16866</v>
      </c>
      <c r="E22">
        <v>2034</v>
      </c>
      <c r="F22">
        <v>1520</v>
      </c>
      <c r="G22">
        <v>360</v>
      </c>
      <c r="H22">
        <v>7084</v>
      </c>
      <c r="I22">
        <v>259</v>
      </c>
      <c r="J22">
        <v>369</v>
      </c>
      <c r="K22">
        <v>235</v>
      </c>
      <c r="L22">
        <v>4666</v>
      </c>
      <c r="M22">
        <v>12682</v>
      </c>
      <c r="N22">
        <v>15441</v>
      </c>
      <c r="O22">
        <v>820</v>
      </c>
      <c r="P22">
        <v>11823</v>
      </c>
      <c r="Q22" s="9">
        <v>46.928492693000003</v>
      </c>
      <c r="R22" s="9">
        <v>154.23582121000001</v>
      </c>
    </row>
    <row r="23" spans="1:18" x14ac:dyDescent="0.25">
      <c r="A23" s="9" t="s">
        <v>67</v>
      </c>
      <c r="B23" s="9" t="s">
        <v>71</v>
      </c>
      <c r="C23" s="9">
        <f t="shared" si="0"/>
        <v>8775</v>
      </c>
      <c r="D23">
        <v>5257</v>
      </c>
      <c r="E23">
        <v>797</v>
      </c>
      <c r="F23">
        <v>431</v>
      </c>
      <c r="G23">
        <v>107</v>
      </c>
      <c r="H23">
        <v>2098</v>
      </c>
      <c r="I23">
        <v>85</v>
      </c>
      <c r="J23">
        <v>154</v>
      </c>
      <c r="K23">
        <v>131</v>
      </c>
      <c r="L23">
        <v>2019</v>
      </c>
      <c r="M23">
        <v>4264</v>
      </c>
      <c r="N23">
        <v>4511</v>
      </c>
      <c r="O23">
        <v>147</v>
      </c>
      <c r="P23">
        <v>4083</v>
      </c>
      <c r="Q23" s="9">
        <v>47.291965812000001</v>
      </c>
      <c r="R23" s="9">
        <v>128.99304842999999</v>
      </c>
    </row>
    <row r="24" spans="1:18" x14ac:dyDescent="0.25">
      <c r="A24" s="9" t="s">
        <v>67</v>
      </c>
      <c r="B24" s="9" t="s">
        <v>72</v>
      </c>
      <c r="C24" s="9">
        <f t="shared" si="0"/>
        <v>7173</v>
      </c>
      <c r="D24">
        <v>4286</v>
      </c>
      <c r="E24">
        <v>491</v>
      </c>
      <c r="F24">
        <v>265</v>
      </c>
      <c r="G24">
        <v>81</v>
      </c>
      <c r="H24">
        <v>2008</v>
      </c>
      <c r="I24">
        <v>42</v>
      </c>
      <c r="J24">
        <v>524</v>
      </c>
      <c r="K24">
        <v>552</v>
      </c>
      <c r="L24">
        <v>3085</v>
      </c>
      <c r="M24">
        <v>3269</v>
      </c>
      <c r="N24">
        <v>3904</v>
      </c>
      <c r="O24">
        <v>59</v>
      </c>
      <c r="P24">
        <v>3762</v>
      </c>
      <c r="Q24" s="9">
        <v>49.087132302000001</v>
      </c>
      <c r="R24" s="9">
        <v>105.3973233</v>
      </c>
    </row>
    <row r="25" spans="1:18" x14ac:dyDescent="0.25">
      <c r="A25" s="9" t="s">
        <v>67</v>
      </c>
      <c r="B25" s="9" t="s">
        <v>73</v>
      </c>
      <c r="C25" s="9">
        <f t="shared" si="0"/>
        <v>67915</v>
      </c>
      <c r="D25">
        <v>56718</v>
      </c>
      <c r="E25">
        <v>657</v>
      </c>
      <c r="F25">
        <v>2361</v>
      </c>
      <c r="G25">
        <v>201</v>
      </c>
      <c r="H25">
        <v>7872</v>
      </c>
      <c r="I25">
        <v>106</v>
      </c>
      <c r="J25">
        <v>51916</v>
      </c>
      <c r="K25">
        <v>4751</v>
      </c>
      <c r="L25">
        <v>5453</v>
      </c>
      <c r="M25">
        <v>28931</v>
      </c>
      <c r="N25">
        <v>38984</v>
      </c>
      <c r="O25">
        <v>10609</v>
      </c>
      <c r="P25">
        <v>55704</v>
      </c>
      <c r="Q25" s="9">
        <v>38.117175881999998</v>
      </c>
      <c r="R25" s="9">
        <v>30.519090039000002</v>
      </c>
    </row>
    <row r="26" spans="1:18" x14ac:dyDescent="0.25">
      <c r="A26" s="9" t="s">
        <v>74</v>
      </c>
      <c r="B26" s="9" t="s">
        <v>75</v>
      </c>
      <c r="C26" s="9">
        <f t="shared" si="0"/>
        <v>64697</v>
      </c>
      <c r="D26">
        <v>41646</v>
      </c>
      <c r="E26">
        <v>3498</v>
      </c>
      <c r="F26">
        <v>4427</v>
      </c>
      <c r="G26">
        <v>719</v>
      </c>
      <c r="H26">
        <v>13861</v>
      </c>
      <c r="I26">
        <v>546</v>
      </c>
      <c r="J26">
        <v>519</v>
      </c>
      <c r="K26">
        <v>690</v>
      </c>
      <c r="L26">
        <v>9666</v>
      </c>
      <c r="M26">
        <v>28319</v>
      </c>
      <c r="N26">
        <v>36378</v>
      </c>
      <c r="O26">
        <v>4181</v>
      </c>
      <c r="P26">
        <v>23923</v>
      </c>
      <c r="Q26" s="9">
        <v>44.312240135000003</v>
      </c>
      <c r="R26" s="9">
        <v>177.31261108999999</v>
      </c>
    </row>
    <row r="27" spans="1:18" x14ac:dyDescent="0.25">
      <c r="A27" s="9" t="s">
        <v>74</v>
      </c>
      <c r="B27" s="9" t="s">
        <v>76</v>
      </c>
      <c r="C27" s="9">
        <f t="shared" si="0"/>
        <v>19272</v>
      </c>
      <c r="D27">
        <v>11963</v>
      </c>
      <c r="E27">
        <v>1668</v>
      </c>
      <c r="F27">
        <v>1195</v>
      </c>
      <c r="G27">
        <v>237</v>
      </c>
      <c r="H27">
        <v>4004</v>
      </c>
      <c r="I27">
        <v>205</v>
      </c>
      <c r="J27">
        <v>100</v>
      </c>
      <c r="K27">
        <v>141</v>
      </c>
      <c r="L27">
        <v>2494</v>
      </c>
      <c r="M27">
        <v>8863</v>
      </c>
      <c r="N27">
        <v>10409</v>
      </c>
      <c r="O27">
        <v>656</v>
      </c>
      <c r="P27">
        <v>8563</v>
      </c>
      <c r="Q27" s="9">
        <v>45.529265254999999</v>
      </c>
      <c r="R27" s="9">
        <v>142.08400789000001</v>
      </c>
    </row>
    <row r="28" spans="1:18" x14ac:dyDescent="0.25">
      <c r="A28" s="9" t="s">
        <v>74</v>
      </c>
      <c r="B28" s="9" t="s">
        <v>77</v>
      </c>
      <c r="C28" s="9">
        <f t="shared" si="0"/>
        <v>5956</v>
      </c>
      <c r="D28">
        <v>3516</v>
      </c>
      <c r="E28">
        <v>456</v>
      </c>
      <c r="F28">
        <v>301</v>
      </c>
      <c r="G28">
        <v>71</v>
      </c>
      <c r="H28">
        <v>1562</v>
      </c>
      <c r="I28">
        <v>50</v>
      </c>
      <c r="J28">
        <v>13</v>
      </c>
      <c r="K28">
        <v>19</v>
      </c>
      <c r="L28">
        <v>559</v>
      </c>
      <c r="M28">
        <v>2467</v>
      </c>
      <c r="N28">
        <v>3489</v>
      </c>
      <c r="O28">
        <v>65</v>
      </c>
      <c r="P28">
        <v>2785</v>
      </c>
      <c r="Q28" s="9">
        <v>47.694257890999999</v>
      </c>
      <c r="R28" s="9">
        <v>161.76930826</v>
      </c>
    </row>
    <row r="29" spans="1:18" x14ac:dyDescent="0.25">
      <c r="A29" s="9" t="s">
        <v>74</v>
      </c>
      <c r="B29" s="9" t="s">
        <v>78</v>
      </c>
      <c r="C29" s="9">
        <f t="shared" si="0"/>
        <v>447</v>
      </c>
      <c r="D29">
        <v>267</v>
      </c>
      <c r="E29">
        <v>37</v>
      </c>
      <c r="F29">
        <v>11</v>
      </c>
      <c r="G29">
        <v>2</v>
      </c>
      <c r="H29">
        <v>126</v>
      </c>
      <c r="I29">
        <v>4</v>
      </c>
      <c r="J29">
        <v>0</v>
      </c>
      <c r="K29">
        <v>0</v>
      </c>
      <c r="L29">
        <v>39</v>
      </c>
      <c r="M29">
        <v>151</v>
      </c>
      <c r="N29">
        <v>296</v>
      </c>
      <c r="O29">
        <v>2</v>
      </c>
      <c r="P29">
        <v>185</v>
      </c>
      <c r="Q29" s="9">
        <v>48.628635346999999</v>
      </c>
      <c r="R29" s="9">
        <v>192.40268456000001</v>
      </c>
    </row>
    <row r="30" spans="1:18" x14ac:dyDescent="0.25">
      <c r="A30" s="9" t="s">
        <v>74</v>
      </c>
      <c r="B30" s="9" t="s">
        <v>79</v>
      </c>
      <c r="C30" s="9">
        <f t="shared" si="0"/>
        <v>1772</v>
      </c>
      <c r="D30">
        <v>1080</v>
      </c>
      <c r="E30">
        <v>147</v>
      </c>
      <c r="F30">
        <v>69</v>
      </c>
      <c r="G30">
        <v>28</v>
      </c>
      <c r="H30">
        <v>434</v>
      </c>
      <c r="I30">
        <v>14</v>
      </c>
      <c r="J30">
        <v>10</v>
      </c>
      <c r="K30">
        <v>18</v>
      </c>
      <c r="L30">
        <v>364</v>
      </c>
      <c r="M30">
        <v>829</v>
      </c>
      <c r="N30">
        <v>943</v>
      </c>
      <c r="O30">
        <v>13</v>
      </c>
      <c r="P30">
        <v>904</v>
      </c>
      <c r="Q30" s="9">
        <v>48.318284423999998</v>
      </c>
      <c r="R30" s="9">
        <v>125.66027088</v>
      </c>
    </row>
    <row r="31" spans="1:18" x14ac:dyDescent="0.25">
      <c r="A31" s="9" t="s">
        <v>74</v>
      </c>
      <c r="B31" s="9" t="s">
        <v>80</v>
      </c>
      <c r="C31" s="9">
        <f t="shared" si="0"/>
        <v>1272</v>
      </c>
      <c r="D31">
        <v>741</v>
      </c>
      <c r="E31">
        <v>131</v>
      </c>
      <c r="F31">
        <v>51</v>
      </c>
      <c r="G31">
        <v>10</v>
      </c>
      <c r="H31">
        <v>330</v>
      </c>
      <c r="I31">
        <v>9</v>
      </c>
      <c r="J31">
        <v>16</v>
      </c>
      <c r="K31">
        <v>16</v>
      </c>
      <c r="L31">
        <v>280</v>
      </c>
      <c r="M31">
        <v>592</v>
      </c>
      <c r="N31">
        <v>680</v>
      </c>
      <c r="O31">
        <v>20</v>
      </c>
      <c r="P31">
        <v>591</v>
      </c>
      <c r="Q31" s="9">
        <v>47.619496855000001</v>
      </c>
      <c r="R31" s="9">
        <v>127.59669811000001</v>
      </c>
    </row>
    <row r="32" spans="1:18" x14ac:dyDescent="0.25">
      <c r="A32" s="9" t="s">
        <v>74</v>
      </c>
      <c r="B32" s="9" t="s">
        <v>81</v>
      </c>
      <c r="C32" s="9">
        <f t="shared" si="0"/>
        <v>1813</v>
      </c>
      <c r="D32">
        <v>1032</v>
      </c>
      <c r="E32">
        <v>180</v>
      </c>
      <c r="F32">
        <v>83</v>
      </c>
      <c r="G32">
        <v>25</v>
      </c>
      <c r="H32">
        <v>469</v>
      </c>
      <c r="I32">
        <v>24</v>
      </c>
      <c r="J32">
        <v>14</v>
      </c>
      <c r="K32">
        <v>20</v>
      </c>
      <c r="L32">
        <v>371</v>
      </c>
      <c r="M32">
        <v>955</v>
      </c>
      <c r="N32">
        <v>858</v>
      </c>
      <c r="O32">
        <v>14</v>
      </c>
      <c r="P32">
        <v>855</v>
      </c>
      <c r="Q32" s="9">
        <v>48.419194705000002</v>
      </c>
      <c r="R32" s="9">
        <v>121.0689465</v>
      </c>
    </row>
    <row r="33" spans="1:18" x14ac:dyDescent="0.25">
      <c r="A33" s="9" t="s">
        <v>74</v>
      </c>
      <c r="B33" s="9" t="s">
        <v>82</v>
      </c>
      <c r="C33" s="9">
        <f t="shared" si="0"/>
        <v>676</v>
      </c>
      <c r="D33">
        <v>390</v>
      </c>
      <c r="E33">
        <v>59</v>
      </c>
      <c r="F33">
        <v>18</v>
      </c>
      <c r="G33">
        <v>5</v>
      </c>
      <c r="H33">
        <v>196</v>
      </c>
      <c r="I33">
        <v>8</v>
      </c>
      <c r="J33">
        <v>13</v>
      </c>
      <c r="K33">
        <v>17</v>
      </c>
      <c r="L33">
        <v>220</v>
      </c>
      <c r="M33">
        <v>333</v>
      </c>
      <c r="N33">
        <v>343</v>
      </c>
      <c r="O33">
        <v>2</v>
      </c>
      <c r="P33">
        <v>359</v>
      </c>
      <c r="Q33" s="9">
        <v>49.721893491000003</v>
      </c>
      <c r="R33" s="9">
        <v>122.59467456</v>
      </c>
    </row>
    <row r="34" spans="1:18" x14ac:dyDescent="0.25">
      <c r="A34" s="9" t="s">
        <v>74</v>
      </c>
      <c r="B34" s="9" t="s">
        <v>83</v>
      </c>
      <c r="C34" s="9">
        <f t="shared" ref="C34:C65" si="1">SUM(D34:I34)</f>
        <v>2709</v>
      </c>
      <c r="D34">
        <v>1574</v>
      </c>
      <c r="E34">
        <v>202</v>
      </c>
      <c r="F34">
        <v>104</v>
      </c>
      <c r="G34">
        <v>39</v>
      </c>
      <c r="H34">
        <v>779</v>
      </c>
      <c r="I34">
        <v>11</v>
      </c>
      <c r="J34">
        <v>90</v>
      </c>
      <c r="K34">
        <v>162</v>
      </c>
      <c r="L34">
        <v>1250</v>
      </c>
      <c r="M34">
        <v>1315</v>
      </c>
      <c r="N34">
        <v>1394</v>
      </c>
      <c r="O34">
        <v>13</v>
      </c>
      <c r="P34">
        <v>1347</v>
      </c>
      <c r="Q34" s="9">
        <v>49.935769657000002</v>
      </c>
      <c r="R34" s="9">
        <v>103.64304171000001</v>
      </c>
    </row>
    <row r="35" spans="1:18" x14ac:dyDescent="0.25">
      <c r="A35" s="9" t="s">
        <v>74</v>
      </c>
      <c r="B35" s="9" t="s">
        <v>84</v>
      </c>
      <c r="C35" s="9">
        <f t="shared" si="1"/>
        <v>734</v>
      </c>
      <c r="D35">
        <v>441</v>
      </c>
      <c r="E35">
        <v>48</v>
      </c>
      <c r="F35">
        <v>23</v>
      </c>
      <c r="G35">
        <v>8</v>
      </c>
      <c r="H35">
        <v>211</v>
      </c>
      <c r="I35">
        <v>3</v>
      </c>
      <c r="J35">
        <v>19</v>
      </c>
      <c r="K35">
        <v>99</v>
      </c>
      <c r="L35">
        <v>433</v>
      </c>
      <c r="M35">
        <v>323</v>
      </c>
      <c r="N35">
        <v>411</v>
      </c>
      <c r="O35">
        <v>1</v>
      </c>
      <c r="P35">
        <v>422</v>
      </c>
      <c r="Q35" s="9">
        <v>50.277929155000002</v>
      </c>
      <c r="R35" s="9">
        <v>87.227520436000006</v>
      </c>
    </row>
    <row r="36" spans="1:18" x14ac:dyDescent="0.25">
      <c r="A36" s="9" t="s">
        <v>74</v>
      </c>
      <c r="B36" s="9" t="s">
        <v>85</v>
      </c>
      <c r="C36" s="9">
        <f t="shared" si="1"/>
        <v>71917</v>
      </c>
      <c r="D36">
        <v>59138</v>
      </c>
      <c r="E36">
        <v>889</v>
      </c>
      <c r="F36">
        <v>2529</v>
      </c>
      <c r="G36">
        <v>246</v>
      </c>
      <c r="H36">
        <v>8985</v>
      </c>
      <c r="I36">
        <v>130</v>
      </c>
      <c r="J36">
        <v>52423</v>
      </c>
      <c r="K36">
        <v>5087</v>
      </c>
      <c r="L36">
        <v>7162</v>
      </c>
      <c r="M36">
        <v>30757</v>
      </c>
      <c r="N36">
        <v>41160</v>
      </c>
      <c r="O36">
        <v>10689</v>
      </c>
      <c r="P36">
        <v>57679</v>
      </c>
      <c r="Q36" s="9">
        <v>38.671412879000002</v>
      </c>
      <c r="R36" s="9">
        <v>35.242376628999999</v>
      </c>
    </row>
    <row r="37" spans="1:18" x14ac:dyDescent="0.25">
      <c r="A37" s="9" t="s">
        <v>86</v>
      </c>
      <c r="B37" s="9" t="s">
        <v>87</v>
      </c>
      <c r="C37" s="9">
        <f t="shared" si="1"/>
        <v>3503</v>
      </c>
      <c r="D37">
        <v>3133</v>
      </c>
      <c r="E37">
        <v>84</v>
      </c>
      <c r="F37">
        <v>100</v>
      </c>
      <c r="G37">
        <v>4</v>
      </c>
      <c r="H37">
        <v>180</v>
      </c>
      <c r="I37">
        <v>2</v>
      </c>
      <c r="J37">
        <v>3043</v>
      </c>
      <c r="K37">
        <v>267</v>
      </c>
      <c r="L37">
        <v>33</v>
      </c>
      <c r="M37">
        <v>1243</v>
      </c>
      <c r="N37">
        <v>2260</v>
      </c>
      <c r="O37">
        <v>600</v>
      </c>
      <c r="P37">
        <v>3503</v>
      </c>
      <c r="Q37" s="9">
        <v>35.411076219999998</v>
      </c>
      <c r="R37" s="9" t="s">
        <v>88</v>
      </c>
    </row>
    <row r="38" spans="1:18" x14ac:dyDescent="0.25">
      <c r="A38" s="9" t="s">
        <v>86</v>
      </c>
      <c r="B38" s="9" t="s">
        <v>89</v>
      </c>
      <c r="C38" s="9">
        <f t="shared" si="1"/>
        <v>17119</v>
      </c>
      <c r="D38">
        <v>14977</v>
      </c>
      <c r="E38">
        <v>600</v>
      </c>
      <c r="F38">
        <v>619</v>
      </c>
      <c r="G38">
        <v>9</v>
      </c>
      <c r="H38">
        <v>899</v>
      </c>
      <c r="I38">
        <v>15</v>
      </c>
      <c r="J38">
        <v>14502</v>
      </c>
      <c r="K38">
        <v>1204</v>
      </c>
      <c r="L38">
        <v>257</v>
      </c>
      <c r="M38">
        <v>6532</v>
      </c>
      <c r="N38">
        <v>10587</v>
      </c>
      <c r="O38">
        <v>3352</v>
      </c>
      <c r="P38">
        <v>17119</v>
      </c>
      <c r="Q38" s="9">
        <v>34.888077574999997</v>
      </c>
      <c r="R38" s="9">
        <v>3.4114142181</v>
      </c>
    </row>
    <row r="39" spans="1:18" x14ac:dyDescent="0.25">
      <c r="A39" s="9" t="s">
        <v>86</v>
      </c>
      <c r="B39" s="9" t="s">
        <v>90</v>
      </c>
      <c r="C39" s="9">
        <f t="shared" si="1"/>
        <v>19292</v>
      </c>
      <c r="D39">
        <v>16628</v>
      </c>
      <c r="E39">
        <v>645</v>
      </c>
      <c r="F39">
        <v>870</v>
      </c>
      <c r="G39">
        <v>30</v>
      </c>
      <c r="H39">
        <v>1097</v>
      </c>
      <c r="I39">
        <v>22</v>
      </c>
      <c r="J39">
        <v>15617</v>
      </c>
      <c r="K39">
        <v>1036</v>
      </c>
      <c r="L39">
        <v>517</v>
      </c>
      <c r="M39">
        <v>7916</v>
      </c>
      <c r="N39">
        <v>11376</v>
      </c>
      <c r="O39">
        <v>3575</v>
      </c>
      <c r="P39">
        <v>19292</v>
      </c>
      <c r="Q39" s="9">
        <v>35.318888659000002</v>
      </c>
      <c r="R39" s="9">
        <v>8.1321273066999993</v>
      </c>
    </row>
    <row r="40" spans="1:18" x14ac:dyDescent="0.25">
      <c r="A40" s="9" t="s">
        <v>86</v>
      </c>
      <c r="B40" s="9" t="s">
        <v>91</v>
      </c>
      <c r="C40" s="9">
        <f t="shared" si="1"/>
        <v>25318</v>
      </c>
      <c r="D40">
        <v>20915</v>
      </c>
      <c r="E40">
        <v>833</v>
      </c>
      <c r="F40">
        <v>1572</v>
      </c>
      <c r="G40">
        <v>54</v>
      </c>
      <c r="H40">
        <v>1897</v>
      </c>
      <c r="I40">
        <v>47</v>
      </c>
      <c r="J40">
        <v>16819</v>
      </c>
      <c r="K40">
        <v>1992</v>
      </c>
      <c r="L40">
        <v>1383</v>
      </c>
      <c r="M40">
        <v>10823</v>
      </c>
      <c r="N40">
        <v>14495</v>
      </c>
      <c r="O40">
        <v>4640</v>
      </c>
      <c r="P40">
        <v>25318</v>
      </c>
      <c r="Q40" s="9">
        <v>35.774152776999998</v>
      </c>
      <c r="R40" s="9">
        <v>17.218224188000001</v>
      </c>
    </row>
    <row r="41" spans="1:18" x14ac:dyDescent="0.25">
      <c r="A41" s="9" t="s">
        <v>86</v>
      </c>
      <c r="B41" s="9" t="s">
        <v>92</v>
      </c>
      <c r="C41" s="9">
        <f t="shared" si="1"/>
        <v>14530</v>
      </c>
      <c r="D41">
        <v>9877</v>
      </c>
      <c r="E41">
        <v>1023</v>
      </c>
      <c r="F41">
        <v>1486</v>
      </c>
      <c r="G41">
        <v>97</v>
      </c>
      <c r="H41">
        <v>1979</v>
      </c>
      <c r="I41">
        <v>68</v>
      </c>
      <c r="J41">
        <v>2579</v>
      </c>
      <c r="K41">
        <v>1275</v>
      </c>
      <c r="L41">
        <v>2184</v>
      </c>
      <c r="M41">
        <v>6721</v>
      </c>
      <c r="N41">
        <v>7809</v>
      </c>
      <c r="O41">
        <v>2166</v>
      </c>
      <c r="P41">
        <v>7232</v>
      </c>
      <c r="Q41" s="9">
        <v>38.983826565999998</v>
      </c>
      <c r="R41" s="9">
        <v>33.224982793999999</v>
      </c>
    </row>
    <row r="42" spans="1:18" x14ac:dyDescent="0.25">
      <c r="A42" s="9" t="s">
        <v>86</v>
      </c>
      <c r="B42" s="9" t="s">
        <v>93</v>
      </c>
      <c r="C42" s="9">
        <f t="shared" si="1"/>
        <v>30982</v>
      </c>
      <c r="D42">
        <v>20484</v>
      </c>
      <c r="E42">
        <v>1821</v>
      </c>
      <c r="F42">
        <v>2672</v>
      </c>
      <c r="G42">
        <v>351</v>
      </c>
      <c r="H42">
        <v>5474</v>
      </c>
      <c r="I42">
        <v>180</v>
      </c>
      <c r="J42">
        <v>614</v>
      </c>
      <c r="K42">
        <v>495</v>
      </c>
      <c r="L42">
        <v>7643</v>
      </c>
      <c r="M42">
        <v>14507</v>
      </c>
      <c r="N42">
        <v>16475</v>
      </c>
      <c r="O42">
        <v>1323</v>
      </c>
      <c r="P42">
        <v>12757</v>
      </c>
      <c r="Q42" s="9">
        <v>42.533180555999998</v>
      </c>
      <c r="R42" s="9">
        <v>81.134949324999994</v>
      </c>
    </row>
    <row r="43" spans="1:18" x14ac:dyDescent="0.25">
      <c r="A43" s="9" t="s">
        <v>86</v>
      </c>
      <c r="B43" s="9" t="s">
        <v>94</v>
      </c>
      <c r="C43" s="9">
        <f t="shared" si="1"/>
        <v>60521</v>
      </c>
      <c r="D43">
        <v>35774</v>
      </c>
      <c r="E43">
        <v>2309</v>
      </c>
      <c r="F43">
        <v>1492</v>
      </c>
      <c r="G43">
        <v>845</v>
      </c>
      <c r="H43">
        <v>19431</v>
      </c>
      <c r="I43">
        <v>670</v>
      </c>
      <c r="J43">
        <v>43</v>
      </c>
      <c r="K43">
        <v>0</v>
      </c>
      <c r="L43">
        <v>10821</v>
      </c>
      <c r="M43">
        <v>27162</v>
      </c>
      <c r="N43">
        <v>33359</v>
      </c>
      <c r="O43">
        <v>0</v>
      </c>
      <c r="P43">
        <v>12392</v>
      </c>
      <c r="Q43" s="9">
        <v>50.865302952999997</v>
      </c>
      <c r="R43" s="9">
        <v>250.73615770000001</v>
      </c>
    </row>
    <row r="44" spans="1:18" x14ac:dyDescent="0.25">
      <c r="A44" s="9" t="s">
        <v>136</v>
      </c>
      <c r="B44" s="9" t="s">
        <v>137</v>
      </c>
      <c r="C44" s="9">
        <f t="shared" si="1"/>
        <v>121788</v>
      </c>
      <c r="D44">
        <v>121788</v>
      </c>
      <c r="E44">
        <v>0</v>
      </c>
      <c r="F44">
        <v>0</v>
      </c>
      <c r="G44">
        <v>0</v>
      </c>
      <c r="H44">
        <v>0</v>
      </c>
      <c r="I44">
        <v>0</v>
      </c>
      <c r="J44">
        <v>48996</v>
      </c>
      <c r="K44">
        <v>3922</v>
      </c>
      <c r="L44">
        <v>12422</v>
      </c>
      <c r="M44">
        <v>46881</v>
      </c>
      <c r="N44">
        <v>74907</v>
      </c>
      <c r="O44">
        <v>13456</v>
      </c>
      <c r="P44">
        <v>78025</v>
      </c>
      <c r="Q44" s="9">
        <v>38.173547476000003</v>
      </c>
      <c r="R44" s="9">
        <v>87.874010576000003</v>
      </c>
    </row>
    <row r="45" spans="1:18" x14ac:dyDescent="0.25">
      <c r="A45" s="9" t="s">
        <v>136</v>
      </c>
      <c r="B45" s="9" t="s">
        <v>138</v>
      </c>
      <c r="C45" s="9">
        <f t="shared" si="1"/>
        <v>7315</v>
      </c>
      <c r="D45">
        <v>0</v>
      </c>
      <c r="E45">
        <v>7315</v>
      </c>
      <c r="F45">
        <v>0</v>
      </c>
      <c r="G45">
        <v>0</v>
      </c>
      <c r="H45">
        <v>0</v>
      </c>
      <c r="I45">
        <v>0</v>
      </c>
      <c r="J45">
        <v>49</v>
      </c>
      <c r="K45">
        <v>66</v>
      </c>
      <c r="L45">
        <v>730</v>
      </c>
      <c r="M45">
        <v>3723</v>
      </c>
      <c r="N45">
        <v>3592</v>
      </c>
      <c r="O45">
        <v>726</v>
      </c>
      <c r="P45">
        <v>4727</v>
      </c>
      <c r="Q45" s="9">
        <v>39.958851674999998</v>
      </c>
      <c r="R45" s="9">
        <v>97.717293233000007</v>
      </c>
    </row>
    <row r="46" spans="1:18" x14ac:dyDescent="0.25">
      <c r="A46" s="9" t="s">
        <v>136</v>
      </c>
      <c r="B46" s="9" t="s">
        <v>139</v>
      </c>
      <c r="C46" s="9">
        <f t="shared" si="1"/>
        <v>8811</v>
      </c>
      <c r="D46">
        <v>0</v>
      </c>
      <c r="E46">
        <v>0</v>
      </c>
      <c r="F46">
        <v>8811</v>
      </c>
      <c r="G46">
        <v>0</v>
      </c>
      <c r="H46">
        <v>0</v>
      </c>
      <c r="I46">
        <v>0</v>
      </c>
      <c r="J46">
        <v>1495</v>
      </c>
      <c r="K46">
        <v>334</v>
      </c>
      <c r="L46">
        <v>1196</v>
      </c>
      <c r="M46">
        <v>8357</v>
      </c>
      <c r="N46">
        <v>454</v>
      </c>
      <c r="O46">
        <v>1428</v>
      </c>
      <c r="P46">
        <v>5272</v>
      </c>
      <c r="Q46" s="9">
        <v>31.389172625</v>
      </c>
      <c r="R46" s="9">
        <v>62.901373282999998</v>
      </c>
    </row>
    <row r="47" spans="1:18" x14ac:dyDescent="0.25">
      <c r="A47" s="9" t="s">
        <v>136</v>
      </c>
      <c r="B47" s="9" t="s">
        <v>140</v>
      </c>
      <c r="C47" s="9">
        <f t="shared" si="1"/>
        <v>1390</v>
      </c>
      <c r="D47">
        <v>0</v>
      </c>
      <c r="E47">
        <v>0</v>
      </c>
      <c r="F47">
        <v>0</v>
      </c>
      <c r="G47">
        <v>1390</v>
      </c>
      <c r="H47">
        <v>0</v>
      </c>
      <c r="I47">
        <v>0</v>
      </c>
      <c r="J47">
        <v>7</v>
      </c>
      <c r="K47">
        <v>12</v>
      </c>
      <c r="L47">
        <v>350</v>
      </c>
      <c r="M47">
        <v>1213</v>
      </c>
      <c r="N47">
        <v>177</v>
      </c>
      <c r="O47">
        <v>10</v>
      </c>
      <c r="P47">
        <v>400</v>
      </c>
      <c r="Q47" s="9">
        <v>41.851798561000003</v>
      </c>
      <c r="R47" s="9">
        <v>155.44460432</v>
      </c>
    </row>
    <row r="48" spans="1:18" x14ac:dyDescent="0.25">
      <c r="A48" s="9" t="s">
        <v>136</v>
      </c>
      <c r="B48" s="9" t="s">
        <v>55</v>
      </c>
      <c r="C48" s="9">
        <f t="shared" si="1"/>
        <v>30957</v>
      </c>
      <c r="D48">
        <v>0</v>
      </c>
      <c r="E48">
        <v>0</v>
      </c>
      <c r="F48">
        <v>0</v>
      </c>
      <c r="G48">
        <v>0</v>
      </c>
      <c r="H48">
        <v>30957</v>
      </c>
      <c r="I48">
        <v>0</v>
      </c>
      <c r="J48">
        <v>2664</v>
      </c>
      <c r="K48">
        <v>1924</v>
      </c>
      <c r="L48">
        <v>8022</v>
      </c>
      <c r="M48">
        <v>14142</v>
      </c>
      <c r="N48">
        <v>16815</v>
      </c>
      <c r="O48">
        <v>0</v>
      </c>
      <c r="P48">
        <v>8943</v>
      </c>
      <c r="Q48" s="9">
        <v>62.938463028999998</v>
      </c>
      <c r="R48" s="9">
        <v>208.02865265</v>
      </c>
    </row>
    <row r="49" spans="1:18" x14ac:dyDescent="0.25">
      <c r="A49" s="9" t="s">
        <v>136</v>
      </c>
      <c r="B49" s="9" t="s">
        <v>48</v>
      </c>
      <c r="C49" s="9">
        <f t="shared" si="1"/>
        <v>1004</v>
      </c>
      <c r="D49">
        <v>0</v>
      </c>
      <c r="E49">
        <v>0</v>
      </c>
      <c r="F49">
        <v>0</v>
      </c>
      <c r="G49">
        <v>0</v>
      </c>
      <c r="H49">
        <v>0</v>
      </c>
      <c r="I49">
        <v>1004</v>
      </c>
      <c r="J49">
        <v>6</v>
      </c>
      <c r="K49">
        <v>11</v>
      </c>
      <c r="L49">
        <v>118</v>
      </c>
      <c r="M49">
        <v>588</v>
      </c>
      <c r="N49">
        <v>416</v>
      </c>
      <c r="O49">
        <v>36</v>
      </c>
      <c r="P49">
        <v>246</v>
      </c>
      <c r="Q49" s="9">
        <v>46.318725100000002</v>
      </c>
      <c r="R49" s="9">
        <v>198.17430279000001</v>
      </c>
    </row>
    <row r="50" spans="1:18" x14ac:dyDescent="0.25">
      <c r="A50" s="9" t="s">
        <v>8</v>
      </c>
      <c r="B50" s="9" t="s">
        <v>9</v>
      </c>
      <c r="C50" s="9">
        <f t="shared" si="1"/>
        <v>2406</v>
      </c>
      <c r="D50">
        <v>1463</v>
      </c>
      <c r="E50">
        <v>217</v>
      </c>
      <c r="F50">
        <v>107</v>
      </c>
      <c r="G50">
        <v>32</v>
      </c>
      <c r="H50">
        <v>556</v>
      </c>
      <c r="I50">
        <v>31</v>
      </c>
      <c r="J50">
        <v>22</v>
      </c>
      <c r="K50">
        <v>12</v>
      </c>
      <c r="L50">
        <v>28</v>
      </c>
      <c r="M50">
        <v>1006</v>
      </c>
      <c r="N50">
        <v>1400</v>
      </c>
      <c r="O50">
        <v>154</v>
      </c>
      <c r="P50">
        <v>986</v>
      </c>
      <c r="Q50" s="9">
        <v>45.270157937999997</v>
      </c>
      <c r="R50" s="9">
        <v>172.16832918</v>
      </c>
    </row>
    <row r="51" spans="1:18" x14ac:dyDescent="0.25">
      <c r="A51" s="9" t="s">
        <v>8</v>
      </c>
      <c r="B51" s="9" t="s">
        <v>10</v>
      </c>
      <c r="C51" s="9">
        <f t="shared" si="1"/>
        <v>3728</v>
      </c>
      <c r="D51">
        <v>2328</v>
      </c>
      <c r="E51">
        <v>276</v>
      </c>
      <c r="F51">
        <v>226</v>
      </c>
      <c r="G51">
        <v>43</v>
      </c>
      <c r="H51">
        <v>817</v>
      </c>
      <c r="I51">
        <v>38</v>
      </c>
      <c r="J51">
        <v>29</v>
      </c>
      <c r="K51">
        <v>13</v>
      </c>
      <c r="L51">
        <v>30</v>
      </c>
      <c r="M51">
        <v>1657</v>
      </c>
      <c r="N51">
        <v>2071</v>
      </c>
      <c r="O51">
        <v>192</v>
      </c>
      <c r="P51">
        <v>1565</v>
      </c>
      <c r="Q51" s="9">
        <v>44.705472102999998</v>
      </c>
      <c r="R51" s="9">
        <v>176.32725321999999</v>
      </c>
    </row>
    <row r="52" spans="1:18" x14ac:dyDescent="0.25">
      <c r="A52" s="9" t="s">
        <v>8</v>
      </c>
      <c r="B52" s="9" t="s">
        <v>11</v>
      </c>
      <c r="C52" s="9">
        <f t="shared" si="1"/>
        <v>8869</v>
      </c>
      <c r="D52">
        <v>5928</v>
      </c>
      <c r="E52">
        <v>543</v>
      </c>
      <c r="F52">
        <v>483</v>
      </c>
      <c r="G52">
        <v>74</v>
      </c>
      <c r="H52">
        <v>1772</v>
      </c>
      <c r="I52">
        <v>69</v>
      </c>
      <c r="J52">
        <v>1243</v>
      </c>
      <c r="K52">
        <v>255</v>
      </c>
      <c r="L52">
        <v>813</v>
      </c>
      <c r="M52">
        <v>3828</v>
      </c>
      <c r="N52">
        <v>5041</v>
      </c>
      <c r="O52">
        <v>603</v>
      </c>
      <c r="P52">
        <v>4548</v>
      </c>
      <c r="Q52" s="9">
        <v>43.909234412000004</v>
      </c>
      <c r="R52" s="9">
        <v>138.25482016000001</v>
      </c>
    </row>
    <row r="53" spans="1:18" x14ac:dyDescent="0.25">
      <c r="A53" s="9" t="s">
        <v>8</v>
      </c>
      <c r="B53" s="9" t="s">
        <v>12</v>
      </c>
      <c r="C53" s="9">
        <f t="shared" si="1"/>
        <v>6046</v>
      </c>
      <c r="D53">
        <v>4027</v>
      </c>
      <c r="E53">
        <v>304</v>
      </c>
      <c r="F53">
        <v>420</v>
      </c>
      <c r="G53">
        <v>65</v>
      </c>
      <c r="H53">
        <v>1183</v>
      </c>
      <c r="I53">
        <v>47</v>
      </c>
      <c r="J53">
        <v>275</v>
      </c>
      <c r="K53">
        <v>58</v>
      </c>
      <c r="L53">
        <v>177</v>
      </c>
      <c r="M53">
        <v>2665</v>
      </c>
      <c r="N53">
        <v>3381</v>
      </c>
      <c r="O53">
        <v>428</v>
      </c>
      <c r="P53">
        <v>2427</v>
      </c>
      <c r="Q53" s="9">
        <v>43.590969235999999</v>
      </c>
      <c r="R53" s="9">
        <v>173.37396626</v>
      </c>
    </row>
    <row r="54" spans="1:18" x14ac:dyDescent="0.25">
      <c r="A54" s="9" t="s">
        <v>8</v>
      </c>
      <c r="B54" s="9" t="s">
        <v>13</v>
      </c>
      <c r="C54" s="9">
        <f t="shared" si="1"/>
        <v>8485</v>
      </c>
      <c r="D54">
        <v>5612</v>
      </c>
      <c r="E54">
        <v>555</v>
      </c>
      <c r="F54">
        <v>620</v>
      </c>
      <c r="G54">
        <v>104</v>
      </c>
      <c r="H54">
        <v>1543</v>
      </c>
      <c r="I54">
        <v>51</v>
      </c>
      <c r="J54">
        <v>586</v>
      </c>
      <c r="K54">
        <v>245</v>
      </c>
      <c r="L54">
        <v>743</v>
      </c>
      <c r="M54">
        <v>3805</v>
      </c>
      <c r="N54">
        <v>4680</v>
      </c>
      <c r="O54">
        <v>689</v>
      </c>
      <c r="P54">
        <v>3811</v>
      </c>
      <c r="Q54" s="9">
        <v>42.886623452999999</v>
      </c>
      <c r="R54" s="9">
        <v>139.48791986000001</v>
      </c>
    </row>
    <row r="55" spans="1:18" x14ac:dyDescent="0.25">
      <c r="A55" s="9" t="s">
        <v>8</v>
      </c>
      <c r="B55" s="9" t="s">
        <v>14</v>
      </c>
      <c r="C55" s="9">
        <f t="shared" si="1"/>
        <v>78991</v>
      </c>
      <c r="D55">
        <v>61506</v>
      </c>
      <c r="E55">
        <v>1646</v>
      </c>
      <c r="F55">
        <v>2977</v>
      </c>
      <c r="G55">
        <v>450</v>
      </c>
      <c r="H55">
        <v>12133</v>
      </c>
      <c r="I55">
        <v>279</v>
      </c>
      <c r="J55">
        <v>40961</v>
      </c>
      <c r="K55">
        <v>3709</v>
      </c>
      <c r="L55">
        <v>15302</v>
      </c>
      <c r="M55">
        <v>32712</v>
      </c>
      <c r="N55">
        <v>46279</v>
      </c>
      <c r="O55">
        <v>9048</v>
      </c>
      <c r="P55">
        <v>53139</v>
      </c>
      <c r="Q55" s="9">
        <v>40.801192540999999</v>
      </c>
      <c r="R55" s="9">
        <v>79.150067729</v>
      </c>
    </row>
    <row r="56" spans="1:18" x14ac:dyDescent="0.25">
      <c r="A56" s="9" t="s">
        <v>8</v>
      </c>
      <c r="B56" s="9" t="s">
        <v>15</v>
      </c>
      <c r="C56" s="9">
        <f t="shared" si="1"/>
        <v>7616</v>
      </c>
      <c r="D56">
        <v>5000</v>
      </c>
      <c r="E56">
        <v>409</v>
      </c>
      <c r="F56">
        <v>617</v>
      </c>
      <c r="G56">
        <v>59</v>
      </c>
      <c r="H56">
        <v>1469</v>
      </c>
      <c r="I56">
        <v>62</v>
      </c>
      <c r="J56">
        <v>771</v>
      </c>
      <c r="K56">
        <v>249</v>
      </c>
      <c r="L56">
        <v>767</v>
      </c>
      <c r="M56">
        <v>3676</v>
      </c>
      <c r="N56">
        <v>3940</v>
      </c>
      <c r="O56">
        <v>583</v>
      </c>
      <c r="P56">
        <v>3245</v>
      </c>
      <c r="Q56" s="9">
        <v>43.253939076000002</v>
      </c>
      <c r="R56" s="9">
        <v>131.60740546</v>
      </c>
    </row>
    <row r="57" spans="1:18" x14ac:dyDescent="0.25">
      <c r="A57" s="9" t="s">
        <v>8</v>
      </c>
      <c r="B57" s="9" t="s">
        <v>16</v>
      </c>
      <c r="C57" s="9">
        <f t="shared" si="1"/>
        <v>1804</v>
      </c>
      <c r="D57">
        <v>1128</v>
      </c>
      <c r="E57">
        <v>160</v>
      </c>
      <c r="F57">
        <v>120</v>
      </c>
      <c r="G57">
        <v>19</v>
      </c>
      <c r="H57">
        <v>362</v>
      </c>
      <c r="I57">
        <v>15</v>
      </c>
      <c r="J57">
        <v>28</v>
      </c>
      <c r="K57">
        <v>3</v>
      </c>
      <c r="L57">
        <v>18</v>
      </c>
      <c r="M57">
        <v>788</v>
      </c>
      <c r="N57">
        <v>1016</v>
      </c>
      <c r="O57">
        <v>103</v>
      </c>
      <c r="P57">
        <v>829</v>
      </c>
      <c r="Q57" s="9">
        <v>44.131929047</v>
      </c>
      <c r="R57" s="9">
        <v>157.98558757999999</v>
      </c>
    </row>
    <row r="58" spans="1:18" x14ac:dyDescent="0.25">
      <c r="A58" s="9" t="s">
        <v>8</v>
      </c>
      <c r="B58" s="9" t="s">
        <v>17</v>
      </c>
      <c r="C58" s="9">
        <f t="shared" si="1"/>
        <v>892</v>
      </c>
      <c r="D58">
        <v>551</v>
      </c>
      <c r="E58">
        <v>43</v>
      </c>
      <c r="F58">
        <v>81</v>
      </c>
      <c r="G58">
        <v>12</v>
      </c>
      <c r="H58">
        <v>202</v>
      </c>
      <c r="I58">
        <v>3</v>
      </c>
      <c r="J58">
        <v>25</v>
      </c>
      <c r="K58">
        <v>14</v>
      </c>
      <c r="L58">
        <v>10</v>
      </c>
      <c r="M58">
        <v>418</v>
      </c>
      <c r="N58">
        <v>474</v>
      </c>
      <c r="O58">
        <v>49</v>
      </c>
      <c r="P58">
        <v>375</v>
      </c>
      <c r="Q58" s="9">
        <v>45.273542601000003</v>
      </c>
      <c r="R58" s="9">
        <v>169.21188341000001</v>
      </c>
    </row>
    <row r="59" spans="1:18" x14ac:dyDescent="0.25">
      <c r="A59" s="9" t="s">
        <v>8</v>
      </c>
      <c r="B59" s="9" t="s">
        <v>18</v>
      </c>
      <c r="C59" s="9">
        <f t="shared" si="1"/>
        <v>561</v>
      </c>
      <c r="D59">
        <v>386</v>
      </c>
      <c r="E59">
        <v>25</v>
      </c>
      <c r="F59">
        <v>51</v>
      </c>
      <c r="G59">
        <v>0</v>
      </c>
      <c r="H59">
        <v>96</v>
      </c>
      <c r="I59">
        <v>3</v>
      </c>
      <c r="J59">
        <v>6</v>
      </c>
      <c r="K59">
        <v>0</v>
      </c>
      <c r="L59">
        <v>3</v>
      </c>
      <c r="M59">
        <v>248</v>
      </c>
      <c r="N59">
        <v>313</v>
      </c>
      <c r="O59">
        <v>45</v>
      </c>
      <c r="P59">
        <v>269</v>
      </c>
      <c r="Q59" s="9">
        <v>43.643493761000002</v>
      </c>
      <c r="R59" s="9">
        <v>138.29946523999999</v>
      </c>
    </row>
    <row r="60" spans="1:18" x14ac:dyDescent="0.25">
      <c r="A60" s="9" t="s">
        <v>8</v>
      </c>
      <c r="B60" s="9" t="s">
        <v>19</v>
      </c>
      <c r="C60" s="9">
        <f t="shared" si="1"/>
        <v>1355</v>
      </c>
      <c r="D60">
        <v>797</v>
      </c>
      <c r="E60">
        <v>113</v>
      </c>
      <c r="F60">
        <v>63</v>
      </c>
      <c r="G60">
        <v>17</v>
      </c>
      <c r="H60">
        <v>337</v>
      </c>
      <c r="I60">
        <v>28</v>
      </c>
      <c r="J60">
        <v>1</v>
      </c>
      <c r="K60">
        <v>2</v>
      </c>
      <c r="L60">
        <v>9</v>
      </c>
      <c r="M60">
        <v>609</v>
      </c>
      <c r="N60">
        <v>746</v>
      </c>
      <c r="O60">
        <v>83</v>
      </c>
      <c r="P60">
        <v>588</v>
      </c>
      <c r="Q60" s="9">
        <v>45.627306273000002</v>
      </c>
      <c r="R60" s="9">
        <v>185.91734317000001</v>
      </c>
    </row>
    <row r="61" spans="1:18" x14ac:dyDescent="0.25">
      <c r="A61" s="9" t="s">
        <v>8</v>
      </c>
      <c r="B61" s="9" t="s">
        <v>20</v>
      </c>
      <c r="C61" s="9">
        <f t="shared" si="1"/>
        <v>3802</v>
      </c>
      <c r="D61">
        <v>2527</v>
      </c>
      <c r="E61">
        <v>284</v>
      </c>
      <c r="F61">
        <v>237</v>
      </c>
      <c r="G61">
        <v>47</v>
      </c>
      <c r="H61">
        <v>668</v>
      </c>
      <c r="I61">
        <v>39</v>
      </c>
      <c r="J61">
        <v>226</v>
      </c>
      <c r="K61">
        <v>34</v>
      </c>
      <c r="L61">
        <v>94</v>
      </c>
      <c r="M61">
        <v>1652</v>
      </c>
      <c r="N61">
        <v>2150</v>
      </c>
      <c r="O61">
        <v>219</v>
      </c>
      <c r="P61">
        <v>1837</v>
      </c>
      <c r="Q61" s="9">
        <v>43.458968964</v>
      </c>
      <c r="R61" s="9">
        <v>137.84218831999999</v>
      </c>
    </row>
    <row r="62" spans="1:18" x14ac:dyDescent="0.25">
      <c r="A62" s="9" t="s">
        <v>8</v>
      </c>
      <c r="B62" s="9" t="s">
        <v>21</v>
      </c>
      <c r="C62" s="9">
        <f t="shared" si="1"/>
        <v>7555</v>
      </c>
      <c r="D62">
        <v>4975</v>
      </c>
      <c r="E62">
        <v>234</v>
      </c>
      <c r="F62">
        <v>332</v>
      </c>
      <c r="G62">
        <v>41</v>
      </c>
      <c r="H62">
        <v>1944</v>
      </c>
      <c r="I62">
        <v>29</v>
      </c>
      <c r="J62">
        <v>2651</v>
      </c>
      <c r="K62">
        <v>503</v>
      </c>
      <c r="L62">
        <v>2044</v>
      </c>
      <c r="M62">
        <v>3807</v>
      </c>
      <c r="N62">
        <v>3748</v>
      </c>
      <c r="O62">
        <v>586</v>
      </c>
      <c r="P62">
        <v>4429</v>
      </c>
      <c r="Q62" s="9">
        <v>45.692256784000001</v>
      </c>
      <c r="R62" s="9">
        <v>84.640502978000001</v>
      </c>
    </row>
    <row r="63" spans="1:18" x14ac:dyDescent="0.25">
      <c r="A63" s="9" t="s">
        <v>8</v>
      </c>
      <c r="B63" s="9" t="s">
        <v>22</v>
      </c>
      <c r="C63" s="9">
        <f t="shared" si="1"/>
        <v>6820</v>
      </c>
      <c r="D63">
        <v>4033</v>
      </c>
      <c r="E63">
        <v>607</v>
      </c>
      <c r="F63">
        <v>499</v>
      </c>
      <c r="G63">
        <v>93</v>
      </c>
      <c r="H63">
        <v>1512</v>
      </c>
      <c r="I63">
        <v>76</v>
      </c>
      <c r="J63">
        <v>786</v>
      </c>
      <c r="K63">
        <v>99</v>
      </c>
      <c r="L63">
        <v>332</v>
      </c>
      <c r="M63">
        <v>3261</v>
      </c>
      <c r="N63">
        <v>3559</v>
      </c>
      <c r="O63">
        <v>465</v>
      </c>
      <c r="P63">
        <v>3491</v>
      </c>
      <c r="Q63" s="9">
        <v>44.638269794999999</v>
      </c>
      <c r="R63" s="9">
        <v>143.54897360999999</v>
      </c>
    </row>
    <row r="64" spans="1:18" x14ac:dyDescent="0.25">
      <c r="A64" s="9" t="s">
        <v>8</v>
      </c>
      <c r="B64" s="9" t="s">
        <v>23</v>
      </c>
      <c r="C64" s="9">
        <f t="shared" si="1"/>
        <v>7853</v>
      </c>
      <c r="D64">
        <v>4941</v>
      </c>
      <c r="E64">
        <v>502</v>
      </c>
      <c r="F64">
        <v>487</v>
      </c>
      <c r="G64">
        <v>116</v>
      </c>
      <c r="H64">
        <v>1741</v>
      </c>
      <c r="I64">
        <v>66</v>
      </c>
      <c r="J64">
        <v>634</v>
      </c>
      <c r="K64">
        <v>136</v>
      </c>
      <c r="L64">
        <v>449</v>
      </c>
      <c r="M64">
        <v>3583</v>
      </c>
      <c r="N64">
        <v>4270</v>
      </c>
      <c r="O64">
        <v>465</v>
      </c>
      <c r="P64">
        <v>3590</v>
      </c>
      <c r="Q64" s="9">
        <v>44.647777918999999</v>
      </c>
      <c r="R64" s="9">
        <v>142.62243728999999</v>
      </c>
    </row>
    <row r="65" spans="1:18" x14ac:dyDescent="0.25">
      <c r="A65" s="9" t="s">
        <v>8</v>
      </c>
      <c r="B65" s="9" t="s">
        <v>24</v>
      </c>
      <c r="C65" s="9">
        <f t="shared" si="1"/>
        <v>19917</v>
      </c>
      <c r="D65">
        <v>13436</v>
      </c>
      <c r="E65">
        <v>1085</v>
      </c>
      <c r="F65">
        <v>1187</v>
      </c>
      <c r="G65">
        <v>195</v>
      </c>
      <c r="H65">
        <v>3867</v>
      </c>
      <c r="I65">
        <v>147</v>
      </c>
      <c r="J65">
        <v>4344</v>
      </c>
      <c r="K65">
        <v>865</v>
      </c>
      <c r="L65">
        <v>1855</v>
      </c>
      <c r="M65">
        <v>9251</v>
      </c>
      <c r="N65">
        <v>10666</v>
      </c>
      <c r="O65">
        <v>1548</v>
      </c>
      <c r="P65">
        <v>10197</v>
      </c>
      <c r="Q65" s="9">
        <v>43.299241854000002</v>
      </c>
      <c r="R65" s="9">
        <v>119.79605362</v>
      </c>
    </row>
    <row r="66" spans="1:18" x14ac:dyDescent="0.25">
      <c r="A66" s="9" t="s">
        <v>8</v>
      </c>
      <c r="B66" s="9" t="s">
        <v>25</v>
      </c>
      <c r="C66" s="9">
        <f t="shared" ref="C66:C97" si="2">SUM(D66:I66)</f>
        <v>4498</v>
      </c>
      <c r="D66">
        <v>3091</v>
      </c>
      <c r="E66">
        <v>310</v>
      </c>
      <c r="F66">
        <v>301</v>
      </c>
      <c r="G66">
        <v>23</v>
      </c>
      <c r="H66">
        <v>752</v>
      </c>
      <c r="I66">
        <v>21</v>
      </c>
      <c r="J66">
        <v>602</v>
      </c>
      <c r="K66">
        <v>71</v>
      </c>
      <c r="L66">
        <v>159</v>
      </c>
      <c r="M66">
        <v>1911</v>
      </c>
      <c r="N66">
        <v>2587</v>
      </c>
      <c r="O66">
        <v>389</v>
      </c>
      <c r="P66">
        <v>2242</v>
      </c>
      <c r="Q66" s="9">
        <v>42.102712316999998</v>
      </c>
      <c r="R66" s="9">
        <v>138.31058247999999</v>
      </c>
    </row>
    <row r="67" spans="1:18" x14ac:dyDescent="0.25">
      <c r="A67" s="9" t="s">
        <v>8</v>
      </c>
      <c r="B67" s="9" t="s">
        <v>26</v>
      </c>
      <c r="C67" s="9">
        <f t="shared" si="2"/>
        <v>67</v>
      </c>
      <c r="D67">
        <v>59</v>
      </c>
      <c r="E67">
        <v>2</v>
      </c>
      <c r="F67">
        <v>3</v>
      </c>
      <c r="G67">
        <v>0</v>
      </c>
      <c r="H67">
        <v>3</v>
      </c>
      <c r="I67">
        <v>0</v>
      </c>
      <c r="J67">
        <v>27</v>
      </c>
      <c r="K67">
        <v>1</v>
      </c>
      <c r="L67">
        <v>5</v>
      </c>
      <c r="M67">
        <v>27</v>
      </c>
      <c r="N67">
        <v>40</v>
      </c>
      <c r="O67">
        <v>7</v>
      </c>
      <c r="P67">
        <v>45</v>
      </c>
      <c r="Q67" s="9">
        <v>39.447761194000002</v>
      </c>
      <c r="R67" s="9">
        <v>88.044776119000005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EFFDD-B2CA-40F6-9D21-28C65F80F2E3}">
  <dimension ref="A1:R67"/>
  <sheetViews>
    <sheetView workbookViewId="0">
      <selection activeCell="C3" sqref="C3"/>
    </sheetView>
    <sheetView workbookViewId="1">
      <selection activeCell="H31" sqref="H31"/>
    </sheetView>
  </sheetViews>
  <sheetFormatPr baseColWidth="10" defaultRowHeight="15" x14ac:dyDescent="0.25"/>
  <cols>
    <col min="1" max="1" width="24.5703125" bestFit="1" customWidth="1"/>
    <col min="2" max="2" width="32.28515625" bestFit="1" customWidth="1"/>
    <col min="3" max="3" width="32.28515625" customWidth="1"/>
    <col min="4" max="4" width="18.85546875" bestFit="1" customWidth="1"/>
    <col min="5" max="5" width="15.85546875" bestFit="1" customWidth="1"/>
    <col min="6" max="6" width="22.28515625" bestFit="1" customWidth="1"/>
    <col min="7" max="7" width="19.42578125" bestFit="1" customWidth="1"/>
    <col min="8" max="8" width="6.5703125" bestFit="1" customWidth="1"/>
    <col min="9" max="9" width="9.140625" bestFit="1" customWidth="1"/>
    <col min="10" max="10" width="20.140625" bestFit="1" customWidth="1"/>
    <col min="11" max="11" width="19.140625" bestFit="1" customWidth="1"/>
    <col min="12" max="12" width="20.140625" bestFit="1" customWidth="1"/>
    <col min="13" max="13" width="11" bestFit="1" customWidth="1"/>
    <col min="15" max="15" width="17.85546875" bestFit="1" customWidth="1"/>
    <col min="16" max="16" width="21.42578125" bestFit="1" customWidth="1"/>
    <col min="17" max="17" width="13.5703125" bestFit="1" customWidth="1"/>
    <col min="18" max="18" width="24.85546875" bestFit="1" customWidth="1"/>
  </cols>
  <sheetData>
    <row r="1" spans="1:18" x14ac:dyDescent="0.25">
      <c r="A1" t="s">
        <v>5</v>
      </c>
      <c r="B1" t="s">
        <v>6</v>
      </c>
      <c r="C1" t="s">
        <v>95</v>
      </c>
      <c r="D1" t="s">
        <v>132</v>
      </c>
      <c r="E1" t="s">
        <v>133</v>
      </c>
      <c r="F1" t="s">
        <v>134</v>
      </c>
      <c r="G1" t="s">
        <v>135</v>
      </c>
      <c r="H1" t="s">
        <v>96</v>
      </c>
      <c r="I1" t="s">
        <v>48</v>
      </c>
      <c r="J1" t="s">
        <v>124</v>
      </c>
      <c r="K1" t="s">
        <v>125</v>
      </c>
      <c r="L1" t="s">
        <v>126</v>
      </c>
      <c r="M1" t="s">
        <v>49</v>
      </c>
      <c r="N1" t="s">
        <v>50</v>
      </c>
      <c r="O1" t="s">
        <v>51</v>
      </c>
      <c r="P1" t="s">
        <v>127</v>
      </c>
      <c r="Q1" t="s">
        <v>52</v>
      </c>
      <c r="R1" t="s">
        <v>53</v>
      </c>
    </row>
    <row r="2" spans="1:18" x14ac:dyDescent="0.25">
      <c r="A2" s="9" t="s">
        <v>7</v>
      </c>
      <c r="B2" s="9" t="s">
        <v>1</v>
      </c>
      <c r="C2" s="9">
        <f t="shared" ref="C2:C33" si="0">SUM(D2:I2)</f>
        <v>118763</v>
      </c>
      <c r="D2">
        <v>86996</v>
      </c>
      <c r="E2">
        <v>6104</v>
      </c>
      <c r="F2">
        <v>217</v>
      </c>
      <c r="G2">
        <v>0</v>
      </c>
      <c r="H2">
        <v>24646</v>
      </c>
      <c r="I2">
        <v>800</v>
      </c>
      <c r="J2">
        <v>34723</v>
      </c>
      <c r="K2">
        <v>2967</v>
      </c>
      <c r="L2">
        <v>12819</v>
      </c>
      <c r="M2">
        <v>40857</v>
      </c>
      <c r="N2">
        <v>77906</v>
      </c>
      <c r="O2">
        <v>12545</v>
      </c>
      <c r="P2">
        <v>67355</v>
      </c>
      <c r="Q2" s="9">
        <v>43.057357930999999</v>
      </c>
      <c r="R2" s="9">
        <v>117.544673</v>
      </c>
    </row>
    <row r="3" spans="1:18" x14ac:dyDescent="0.25">
      <c r="A3" s="9" t="s">
        <v>7</v>
      </c>
      <c r="B3" s="9" t="s">
        <v>2</v>
      </c>
      <c r="C3" s="9">
        <f t="shared" si="0"/>
        <v>12402</v>
      </c>
      <c r="D3">
        <v>7532</v>
      </c>
      <c r="E3">
        <v>146</v>
      </c>
      <c r="F3">
        <v>47</v>
      </c>
      <c r="G3">
        <v>0</v>
      </c>
      <c r="H3">
        <v>4601</v>
      </c>
      <c r="I3">
        <v>76</v>
      </c>
      <c r="J3">
        <v>5195</v>
      </c>
      <c r="K3">
        <v>1025</v>
      </c>
      <c r="L3">
        <v>2419</v>
      </c>
      <c r="M3">
        <v>6181</v>
      </c>
      <c r="N3">
        <v>6221</v>
      </c>
      <c r="O3">
        <v>635</v>
      </c>
      <c r="P3">
        <v>6708</v>
      </c>
      <c r="Q3" s="9">
        <v>49.393726817999998</v>
      </c>
      <c r="R3" s="9">
        <v>118.60836962</v>
      </c>
    </row>
    <row r="4" spans="1:18" x14ac:dyDescent="0.25">
      <c r="A4" s="9" t="s">
        <v>7</v>
      </c>
      <c r="B4" s="9" t="s">
        <v>3</v>
      </c>
      <c r="C4" s="9">
        <f t="shared" si="0"/>
        <v>20587</v>
      </c>
      <c r="D4">
        <v>9899</v>
      </c>
      <c r="E4">
        <v>859</v>
      </c>
      <c r="F4">
        <v>8065</v>
      </c>
      <c r="G4">
        <v>1107</v>
      </c>
      <c r="H4">
        <v>573</v>
      </c>
      <c r="I4">
        <v>84</v>
      </c>
      <c r="J4">
        <v>2828</v>
      </c>
      <c r="K4">
        <v>715</v>
      </c>
      <c r="L4">
        <v>4019</v>
      </c>
      <c r="M4">
        <v>18456</v>
      </c>
      <c r="N4">
        <v>2131</v>
      </c>
      <c r="O4">
        <v>1369</v>
      </c>
      <c r="P4">
        <v>10072</v>
      </c>
      <c r="Q4" s="9">
        <v>37.969009569000001</v>
      </c>
      <c r="R4" s="9">
        <v>103.94695682</v>
      </c>
    </row>
    <row r="5" spans="1:18" x14ac:dyDescent="0.25">
      <c r="A5" s="9" t="s">
        <v>7</v>
      </c>
      <c r="B5" s="9" t="s">
        <v>4</v>
      </c>
      <c r="C5" s="9">
        <f t="shared" si="0"/>
        <v>16355</v>
      </c>
      <c r="D5">
        <v>14749</v>
      </c>
      <c r="E5">
        <v>168</v>
      </c>
      <c r="F5">
        <v>288</v>
      </c>
      <c r="G5">
        <v>270</v>
      </c>
      <c r="H5">
        <v>842</v>
      </c>
      <c r="I5">
        <v>38</v>
      </c>
      <c r="J5">
        <v>8484</v>
      </c>
      <c r="K5">
        <v>1100</v>
      </c>
      <c r="L5">
        <v>3400</v>
      </c>
      <c r="M5">
        <v>8261</v>
      </c>
      <c r="N5">
        <v>8094</v>
      </c>
      <c r="O5">
        <v>763</v>
      </c>
      <c r="P5">
        <v>10872</v>
      </c>
      <c r="Q5" s="9">
        <v>39.162091103999998</v>
      </c>
      <c r="R5" s="9">
        <v>72.162213390000005</v>
      </c>
    </row>
    <row r="6" spans="1:18" x14ac:dyDescent="0.25">
      <c r="A6" s="9" t="s">
        <v>7</v>
      </c>
      <c r="B6" s="9" t="s">
        <v>128</v>
      </c>
      <c r="C6" s="9">
        <f t="shared" si="0"/>
        <v>68</v>
      </c>
      <c r="D6">
        <v>50</v>
      </c>
      <c r="E6">
        <v>5</v>
      </c>
      <c r="F6">
        <v>2</v>
      </c>
      <c r="G6">
        <v>4</v>
      </c>
      <c r="H6">
        <v>7</v>
      </c>
      <c r="I6">
        <v>0</v>
      </c>
      <c r="J6">
        <v>1</v>
      </c>
      <c r="K6">
        <v>13</v>
      </c>
      <c r="L6">
        <v>31</v>
      </c>
      <c r="M6">
        <v>28</v>
      </c>
      <c r="N6">
        <v>40</v>
      </c>
      <c r="O6">
        <v>2</v>
      </c>
      <c r="P6">
        <v>45</v>
      </c>
      <c r="Q6" s="9">
        <v>40.161764706</v>
      </c>
      <c r="R6" s="9">
        <v>67.176470588000001</v>
      </c>
    </row>
    <row r="7" spans="1:18" x14ac:dyDescent="0.25">
      <c r="A7" s="9" t="s">
        <v>54</v>
      </c>
      <c r="B7" s="9" t="s">
        <v>50</v>
      </c>
      <c r="C7" s="9">
        <f t="shared" si="0"/>
        <v>94392</v>
      </c>
      <c r="D7">
        <v>73157</v>
      </c>
      <c r="E7">
        <v>3520</v>
      </c>
      <c r="F7">
        <v>442</v>
      </c>
      <c r="G7">
        <v>175</v>
      </c>
      <c r="H7">
        <v>16681</v>
      </c>
      <c r="I7">
        <v>417</v>
      </c>
      <c r="J7">
        <v>31775</v>
      </c>
      <c r="K7">
        <v>2100</v>
      </c>
      <c r="L7">
        <v>10095</v>
      </c>
      <c r="M7">
        <v>0</v>
      </c>
      <c r="N7">
        <v>94392</v>
      </c>
      <c r="O7">
        <v>8673</v>
      </c>
      <c r="P7">
        <v>55796</v>
      </c>
      <c r="Q7" s="9">
        <v>42.312028562000002</v>
      </c>
      <c r="R7" s="9">
        <v>107.93942283</v>
      </c>
    </row>
    <row r="8" spans="1:18" x14ac:dyDescent="0.25">
      <c r="A8" s="9" t="s">
        <v>54</v>
      </c>
      <c r="B8" s="9" t="s">
        <v>49</v>
      </c>
      <c r="C8" s="9">
        <f t="shared" si="0"/>
        <v>73783</v>
      </c>
      <c r="D8">
        <v>46069</v>
      </c>
      <c r="E8">
        <v>3762</v>
      </c>
      <c r="F8">
        <v>8177</v>
      </c>
      <c r="G8">
        <v>1206</v>
      </c>
      <c r="H8">
        <v>13988</v>
      </c>
      <c r="I8">
        <v>581</v>
      </c>
      <c r="J8">
        <v>19456</v>
      </c>
      <c r="K8">
        <v>3720</v>
      </c>
      <c r="L8">
        <v>12593</v>
      </c>
      <c r="M8">
        <v>73783</v>
      </c>
      <c r="N8">
        <v>0</v>
      </c>
      <c r="O8">
        <v>6641</v>
      </c>
      <c r="P8">
        <v>39256</v>
      </c>
      <c r="Q8" s="9">
        <v>42.790073593999999</v>
      </c>
      <c r="R8" s="9">
        <v>116.11154331</v>
      </c>
    </row>
    <row r="9" spans="1:18" x14ac:dyDescent="0.25">
      <c r="A9" s="9" t="s">
        <v>55</v>
      </c>
      <c r="B9" s="9" t="s">
        <v>56</v>
      </c>
      <c r="C9" s="9">
        <f t="shared" si="0"/>
        <v>2094</v>
      </c>
      <c r="D9">
        <v>1768</v>
      </c>
      <c r="E9">
        <v>160</v>
      </c>
      <c r="F9">
        <v>158</v>
      </c>
      <c r="G9">
        <v>0</v>
      </c>
      <c r="H9">
        <v>0</v>
      </c>
      <c r="I9">
        <v>8</v>
      </c>
      <c r="J9">
        <v>1401</v>
      </c>
      <c r="K9">
        <v>105</v>
      </c>
      <c r="L9">
        <v>40</v>
      </c>
      <c r="M9">
        <v>964</v>
      </c>
      <c r="N9">
        <v>1130</v>
      </c>
      <c r="O9">
        <v>2094</v>
      </c>
      <c r="P9">
        <v>2068</v>
      </c>
      <c r="Q9" s="9">
        <v>18.662368671999999</v>
      </c>
      <c r="R9" s="9">
        <v>8.8328557784000008</v>
      </c>
    </row>
    <row r="10" spans="1:18" x14ac:dyDescent="0.25">
      <c r="A10" s="9" t="s">
        <v>55</v>
      </c>
      <c r="B10" s="9" t="s">
        <v>57</v>
      </c>
      <c r="C10" s="9">
        <f t="shared" si="0"/>
        <v>13220</v>
      </c>
      <c r="D10">
        <v>11323</v>
      </c>
      <c r="E10">
        <v>590</v>
      </c>
      <c r="F10">
        <v>1269</v>
      </c>
      <c r="G10">
        <v>9</v>
      </c>
      <c r="H10">
        <v>0</v>
      </c>
      <c r="I10">
        <v>29</v>
      </c>
      <c r="J10">
        <v>7788</v>
      </c>
      <c r="K10">
        <v>478</v>
      </c>
      <c r="L10">
        <v>390</v>
      </c>
      <c r="M10">
        <v>5677</v>
      </c>
      <c r="N10">
        <v>7543</v>
      </c>
      <c r="O10">
        <v>13220</v>
      </c>
      <c r="P10">
        <v>11029</v>
      </c>
      <c r="Q10" s="9">
        <v>22.235325265</v>
      </c>
      <c r="R10" s="9">
        <v>18.755673221999999</v>
      </c>
    </row>
    <row r="11" spans="1:18" x14ac:dyDescent="0.25">
      <c r="A11" s="9" t="s">
        <v>55</v>
      </c>
      <c r="B11" s="9" t="s">
        <v>58</v>
      </c>
      <c r="C11" s="9">
        <f t="shared" si="0"/>
        <v>19383</v>
      </c>
      <c r="D11">
        <v>16183</v>
      </c>
      <c r="E11">
        <v>885</v>
      </c>
      <c r="F11">
        <v>2217</v>
      </c>
      <c r="G11">
        <v>50</v>
      </c>
      <c r="H11">
        <v>0</v>
      </c>
      <c r="I11">
        <v>48</v>
      </c>
      <c r="J11">
        <v>9721</v>
      </c>
      <c r="K11">
        <v>544</v>
      </c>
      <c r="L11">
        <v>865</v>
      </c>
      <c r="M11">
        <v>8456</v>
      </c>
      <c r="N11">
        <v>10927</v>
      </c>
      <c r="O11">
        <v>0</v>
      </c>
      <c r="P11">
        <v>14924</v>
      </c>
      <c r="Q11" s="9">
        <v>27.123923025</v>
      </c>
      <c r="R11" s="9">
        <v>34.101171129000001</v>
      </c>
    </row>
    <row r="12" spans="1:18" x14ac:dyDescent="0.25">
      <c r="A12" s="9" t="s">
        <v>55</v>
      </c>
      <c r="B12" s="9" t="s">
        <v>59</v>
      </c>
      <c r="C12" s="9">
        <f t="shared" si="0"/>
        <v>22136</v>
      </c>
      <c r="D12">
        <v>18676</v>
      </c>
      <c r="E12">
        <v>923</v>
      </c>
      <c r="F12">
        <v>2301</v>
      </c>
      <c r="G12">
        <v>178</v>
      </c>
      <c r="H12">
        <v>0</v>
      </c>
      <c r="I12">
        <v>58</v>
      </c>
      <c r="J12">
        <v>9746</v>
      </c>
      <c r="K12">
        <v>640</v>
      </c>
      <c r="L12">
        <v>1341</v>
      </c>
      <c r="M12">
        <v>9822</v>
      </c>
      <c r="N12">
        <v>12314</v>
      </c>
      <c r="O12">
        <v>0</v>
      </c>
      <c r="P12">
        <v>15821</v>
      </c>
      <c r="Q12" s="9">
        <v>32.012332850999996</v>
      </c>
      <c r="R12" s="9">
        <v>51.366010119000002</v>
      </c>
    </row>
    <row r="13" spans="1:18" x14ac:dyDescent="0.25">
      <c r="A13" s="9" t="s">
        <v>55</v>
      </c>
      <c r="B13" s="9" t="s">
        <v>60</v>
      </c>
      <c r="C13" s="9">
        <f t="shared" si="0"/>
        <v>20280</v>
      </c>
      <c r="D13">
        <v>17522</v>
      </c>
      <c r="E13">
        <v>846</v>
      </c>
      <c r="F13">
        <v>1575</v>
      </c>
      <c r="G13">
        <v>269</v>
      </c>
      <c r="H13">
        <v>0</v>
      </c>
      <c r="I13">
        <v>68</v>
      </c>
      <c r="J13">
        <v>7808</v>
      </c>
      <c r="K13">
        <v>645</v>
      </c>
      <c r="L13">
        <v>1799</v>
      </c>
      <c r="M13">
        <v>8875</v>
      </c>
      <c r="N13">
        <v>11405</v>
      </c>
      <c r="O13">
        <v>0</v>
      </c>
      <c r="P13">
        <v>13404</v>
      </c>
      <c r="Q13" s="9">
        <v>36.998126233000001</v>
      </c>
      <c r="R13" s="9">
        <v>70.303106509000003</v>
      </c>
    </row>
    <row r="14" spans="1:18" x14ac:dyDescent="0.25">
      <c r="A14" s="9" t="s">
        <v>55</v>
      </c>
      <c r="B14" s="9" t="s">
        <v>61</v>
      </c>
      <c r="C14" s="9">
        <f t="shared" si="0"/>
        <v>19276</v>
      </c>
      <c r="D14">
        <v>16869</v>
      </c>
      <c r="E14">
        <v>1081</v>
      </c>
      <c r="F14">
        <v>851</v>
      </c>
      <c r="G14">
        <v>364</v>
      </c>
      <c r="H14">
        <v>0</v>
      </c>
      <c r="I14">
        <v>111</v>
      </c>
      <c r="J14">
        <v>5789</v>
      </c>
      <c r="K14">
        <v>570</v>
      </c>
      <c r="L14">
        <v>2387</v>
      </c>
      <c r="M14">
        <v>8352</v>
      </c>
      <c r="N14">
        <v>10924</v>
      </c>
      <c r="O14">
        <v>0</v>
      </c>
      <c r="P14">
        <v>11307</v>
      </c>
      <c r="Q14" s="9">
        <v>41.982153973999999</v>
      </c>
      <c r="R14" s="9">
        <v>98.345455489000003</v>
      </c>
    </row>
    <row r="15" spans="1:18" x14ac:dyDescent="0.25">
      <c r="A15" s="9" t="s">
        <v>55</v>
      </c>
      <c r="B15" s="9" t="s">
        <v>62</v>
      </c>
      <c r="C15" s="9">
        <f t="shared" si="0"/>
        <v>16443</v>
      </c>
      <c r="D15">
        <v>14718</v>
      </c>
      <c r="E15">
        <v>1045</v>
      </c>
      <c r="F15">
        <v>209</v>
      </c>
      <c r="G15">
        <v>281</v>
      </c>
      <c r="H15">
        <v>0</v>
      </c>
      <c r="I15">
        <v>190</v>
      </c>
      <c r="J15">
        <v>3622</v>
      </c>
      <c r="K15">
        <v>468</v>
      </c>
      <c r="L15">
        <v>2565</v>
      </c>
      <c r="M15">
        <v>7089</v>
      </c>
      <c r="N15">
        <v>9354</v>
      </c>
      <c r="O15">
        <v>0</v>
      </c>
      <c r="P15">
        <v>8337</v>
      </c>
      <c r="Q15" s="9">
        <v>46.921790428000001</v>
      </c>
      <c r="R15" s="9">
        <v>134.22988505999999</v>
      </c>
    </row>
    <row r="16" spans="1:18" x14ac:dyDescent="0.25">
      <c r="A16" s="9" t="s">
        <v>55</v>
      </c>
      <c r="B16" s="9" t="s">
        <v>63</v>
      </c>
      <c r="C16" s="9">
        <f t="shared" si="0"/>
        <v>14931</v>
      </c>
      <c r="D16">
        <v>13414</v>
      </c>
      <c r="E16">
        <v>1045</v>
      </c>
      <c r="F16">
        <v>31</v>
      </c>
      <c r="G16">
        <v>175</v>
      </c>
      <c r="H16">
        <v>0</v>
      </c>
      <c r="I16">
        <v>266</v>
      </c>
      <c r="J16">
        <v>2049</v>
      </c>
      <c r="K16">
        <v>356</v>
      </c>
      <c r="L16">
        <v>3116</v>
      </c>
      <c r="M16">
        <v>6417</v>
      </c>
      <c r="N16">
        <v>8514</v>
      </c>
      <c r="O16">
        <v>0</v>
      </c>
      <c r="P16">
        <v>6165</v>
      </c>
      <c r="Q16" s="9">
        <v>52.031076284000001</v>
      </c>
      <c r="R16" s="9">
        <v>178.09805102999999</v>
      </c>
    </row>
    <row r="17" spans="1:18" x14ac:dyDescent="0.25">
      <c r="A17" s="9" t="s">
        <v>55</v>
      </c>
      <c r="B17" s="9" t="s">
        <v>64</v>
      </c>
      <c r="C17" s="9">
        <f t="shared" si="0"/>
        <v>40412</v>
      </c>
      <c r="D17">
        <v>8753</v>
      </c>
      <c r="E17">
        <v>707</v>
      </c>
      <c r="F17">
        <v>8</v>
      </c>
      <c r="G17">
        <v>55</v>
      </c>
      <c r="H17">
        <v>30669</v>
      </c>
      <c r="I17">
        <v>220</v>
      </c>
      <c r="J17">
        <v>3307</v>
      </c>
      <c r="K17">
        <v>2014</v>
      </c>
      <c r="L17">
        <v>10185</v>
      </c>
      <c r="M17">
        <v>18131</v>
      </c>
      <c r="N17">
        <v>22281</v>
      </c>
      <c r="O17">
        <v>0</v>
      </c>
      <c r="P17">
        <v>11997</v>
      </c>
      <c r="Q17" s="9">
        <v>61.261951895000003</v>
      </c>
      <c r="R17" s="9">
        <v>210.41846480999999</v>
      </c>
    </row>
    <row r="18" spans="1:18" x14ac:dyDescent="0.25">
      <c r="A18" s="9" t="s">
        <v>55</v>
      </c>
      <c r="B18" s="9" t="s">
        <v>65</v>
      </c>
      <c r="C18" s="9">
        <f t="shared" si="0"/>
        <v>60985</v>
      </c>
      <c r="D18">
        <v>51517</v>
      </c>
      <c r="E18">
        <v>2719</v>
      </c>
      <c r="F18">
        <v>6318</v>
      </c>
      <c r="G18">
        <v>273</v>
      </c>
      <c r="H18">
        <v>0</v>
      </c>
      <c r="I18">
        <v>158</v>
      </c>
      <c r="J18">
        <v>30333</v>
      </c>
      <c r="K18">
        <v>1896</v>
      </c>
      <c r="L18">
        <v>2954</v>
      </c>
      <c r="M18">
        <v>26721</v>
      </c>
      <c r="N18">
        <v>34264</v>
      </c>
      <c r="O18">
        <v>15314</v>
      </c>
      <c r="P18">
        <v>46691</v>
      </c>
      <c r="Q18" s="9">
        <v>28.084250225000002</v>
      </c>
      <c r="R18" s="9">
        <v>38.173846028</v>
      </c>
    </row>
    <row r="19" spans="1:18" x14ac:dyDescent="0.25">
      <c r="A19" s="9" t="s">
        <v>55</v>
      </c>
      <c r="B19" s="9" t="s">
        <v>66</v>
      </c>
      <c r="C19" s="9">
        <f t="shared" si="0"/>
        <v>107190</v>
      </c>
      <c r="D19">
        <v>67709</v>
      </c>
      <c r="E19">
        <v>4563</v>
      </c>
      <c r="F19">
        <v>2301</v>
      </c>
      <c r="G19">
        <v>1108</v>
      </c>
      <c r="H19">
        <v>30669</v>
      </c>
      <c r="I19">
        <v>840</v>
      </c>
      <c r="J19">
        <v>20898</v>
      </c>
      <c r="K19">
        <v>3924</v>
      </c>
      <c r="L19">
        <v>19734</v>
      </c>
      <c r="M19">
        <v>47062</v>
      </c>
      <c r="N19">
        <v>60128</v>
      </c>
      <c r="O19">
        <v>0</v>
      </c>
      <c r="P19">
        <v>48361</v>
      </c>
      <c r="Q19" s="9">
        <v>50.735880213000002</v>
      </c>
      <c r="R19" s="9">
        <v>153.25724414999999</v>
      </c>
    </row>
    <row r="20" spans="1:18" x14ac:dyDescent="0.25">
      <c r="A20" s="9" t="s">
        <v>67</v>
      </c>
      <c r="B20" s="9" t="s">
        <v>68</v>
      </c>
      <c r="C20" s="9">
        <f t="shared" si="0"/>
        <v>7635</v>
      </c>
      <c r="D20">
        <v>4333</v>
      </c>
      <c r="E20">
        <v>304</v>
      </c>
      <c r="F20">
        <v>465</v>
      </c>
      <c r="G20">
        <v>75</v>
      </c>
      <c r="H20">
        <v>2415</v>
      </c>
      <c r="I20">
        <v>43</v>
      </c>
      <c r="J20">
        <v>98</v>
      </c>
      <c r="K20">
        <v>397</v>
      </c>
      <c r="L20">
        <v>2654</v>
      </c>
      <c r="M20">
        <v>3754</v>
      </c>
      <c r="N20">
        <v>3881</v>
      </c>
      <c r="O20">
        <v>595</v>
      </c>
      <c r="P20">
        <v>2574</v>
      </c>
      <c r="Q20" s="9">
        <v>47.021741978000001</v>
      </c>
      <c r="R20" s="9">
        <v>173.97354289</v>
      </c>
    </row>
    <row r="21" spans="1:18" x14ac:dyDescent="0.25">
      <c r="A21" s="9" t="s">
        <v>67</v>
      </c>
      <c r="B21" s="9" t="s">
        <v>69</v>
      </c>
      <c r="C21" s="9">
        <f t="shared" si="0"/>
        <v>51383</v>
      </c>
      <c r="D21">
        <v>34159</v>
      </c>
      <c r="E21">
        <v>2980</v>
      </c>
      <c r="F21">
        <v>3713</v>
      </c>
      <c r="G21">
        <v>564</v>
      </c>
      <c r="H21">
        <v>9492</v>
      </c>
      <c r="I21">
        <v>475</v>
      </c>
      <c r="J21">
        <v>145</v>
      </c>
      <c r="K21">
        <v>187</v>
      </c>
      <c r="L21">
        <v>4940</v>
      </c>
      <c r="M21">
        <v>21896</v>
      </c>
      <c r="N21">
        <v>29487</v>
      </c>
      <c r="O21">
        <v>3424</v>
      </c>
      <c r="P21">
        <v>19348</v>
      </c>
      <c r="Q21" s="9">
        <v>43.315143141</v>
      </c>
      <c r="R21" s="9">
        <v>178.75910321000001</v>
      </c>
    </row>
    <row r="22" spans="1:18" x14ac:dyDescent="0.25">
      <c r="A22" s="9" t="s">
        <v>67</v>
      </c>
      <c r="B22" s="9" t="s">
        <v>70</v>
      </c>
      <c r="C22" s="9">
        <f t="shared" si="0"/>
        <v>27876</v>
      </c>
      <c r="D22">
        <v>16699</v>
      </c>
      <c r="E22">
        <v>2056</v>
      </c>
      <c r="F22">
        <v>1488</v>
      </c>
      <c r="G22">
        <v>350</v>
      </c>
      <c r="H22">
        <v>7027</v>
      </c>
      <c r="I22">
        <v>256</v>
      </c>
      <c r="J22">
        <v>344</v>
      </c>
      <c r="K22">
        <v>218</v>
      </c>
      <c r="L22">
        <v>4634</v>
      </c>
      <c r="M22">
        <v>12591</v>
      </c>
      <c r="N22">
        <v>15285</v>
      </c>
      <c r="O22">
        <v>815</v>
      </c>
      <c r="P22">
        <v>11607</v>
      </c>
      <c r="Q22" s="9">
        <v>46.979552302999998</v>
      </c>
      <c r="R22" s="9">
        <v>154.91749175000001</v>
      </c>
    </row>
    <row r="23" spans="1:18" x14ac:dyDescent="0.25">
      <c r="A23" s="9" t="s">
        <v>67</v>
      </c>
      <c r="B23" s="9" t="s">
        <v>71</v>
      </c>
      <c r="C23" s="9">
        <f t="shared" si="0"/>
        <v>8676</v>
      </c>
      <c r="D23">
        <v>5172</v>
      </c>
      <c r="E23">
        <v>802</v>
      </c>
      <c r="F23">
        <v>425</v>
      </c>
      <c r="G23">
        <v>109</v>
      </c>
      <c r="H23">
        <v>2086</v>
      </c>
      <c r="I23">
        <v>82</v>
      </c>
      <c r="J23">
        <v>148</v>
      </c>
      <c r="K23">
        <v>124</v>
      </c>
      <c r="L23">
        <v>2000</v>
      </c>
      <c r="M23">
        <v>4218</v>
      </c>
      <c r="N23">
        <v>4458</v>
      </c>
      <c r="O23">
        <v>143</v>
      </c>
      <c r="P23">
        <v>3986</v>
      </c>
      <c r="Q23" s="9">
        <v>47.360073767000003</v>
      </c>
      <c r="R23" s="9">
        <v>130.18510834</v>
      </c>
    </row>
    <row r="24" spans="1:18" x14ac:dyDescent="0.25">
      <c r="A24" s="9" t="s">
        <v>67</v>
      </c>
      <c r="B24" s="9" t="s">
        <v>72</v>
      </c>
      <c r="C24" s="9">
        <f t="shared" si="0"/>
        <v>6995</v>
      </c>
      <c r="D24">
        <v>4157</v>
      </c>
      <c r="E24">
        <v>477</v>
      </c>
      <c r="F24">
        <v>254</v>
      </c>
      <c r="G24">
        <v>83</v>
      </c>
      <c r="H24">
        <v>1983</v>
      </c>
      <c r="I24">
        <v>41</v>
      </c>
      <c r="J24">
        <v>464</v>
      </c>
      <c r="K24">
        <v>493</v>
      </c>
      <c r="L24">
        <v>3071</v>
      </c>
      <c r="M24">
        <v>3181</v>
      </c>
      <c r="N24">
        <v>3814</v>
      </c>
      <c r="O24">
        <v>51</v>
      </c>
      <c r="P24">
        <v>3607</v>
      </c>
      <c r="Q24" s="9">
        <v>49.33452466</v>
      </c>
      <c r="R24" s="9">
        <v>107.60829164</v>
      </c>
    </row>
    <row r="25" spans="1:18" x14ac:dyDescent="0.25">
      <c r="A25" s="9" t="s">
        <v>67</v>
      </c>
      <c r="B25" s="9" t="s">
        <v>73</v>
      </c>
      <c r="C25" s="9">
        <f t="shared" si="0"/>
        <v>65610</v>
      </c>
      <c r="D25">
        <v>54706</v>
      </c>
      <c r="E25">
        <v>663</v>
      </c>
      <c r="F25">
        <v>2274</v>
      </c>
      <c r="G25">
        <v>200</v>
      </c>
      <c r="H25">
        <v>7666</v>
      </c>
      <c r="I25">
        <v>101</v>
      </c>
      <c r="J25">
        <v>50032</v>
      </c>
      <c r="K25">
        <v>4401</v>
      </c>
      <c r="L25">
        <v>5389</v>
      </c>
      <c r="M25">
        <v>28143</v>
      </c>
      <c r="N25">
        <v>37467</v>
      </c>
      <c r="O25">
        <v>10286</v>
      </c>
      <c r="P25">
        <v>53930</v>
      </c>
      <c r="Q25" s="9">
        <v>38.116613321000003</v>
      </c>
      <c r="R25" s="9">
        <v>31.116034141</v>
      </c>
    </row>
    <row r="26" spans="1:18" x14ac:dyDescent="0.25">
      <c r="A26" s="9" t="s">
        <v>74</v>
      </c>
      <c r="B26" s="9" t="s">
        <v>75</v>
      </c>
      <c r="C26" s="9">
        <f t="shared" si="0"/>
        <v>64369</v>
      </c>
      <c r="D26">
        <v>41428</v>
      </c>
      <c r="E26">
        <v>3462</v>
      </c>
      <c r="F26">
        <v>4357</v>
      </c>
      <c r="G26">
        <v>712</v>
      </c>
      <c r="H26">
        <v>13858</v>
      </c>
      <c r="I26">
        <v>552</v>
      </c>
      <c r="J26">
        <v>484</v>
      </c>
      <c r="K26">
        <v>667</v>
      </c>
      <c r="L26">
        <v>9636</v>
      </c>
      <c r="M26">
        <v>28185</v>
      </c>
      <c r="N26">
        <v>36184</v>
      </c>
      <c r="O26">
        <v>4171</v>
      </c>
      <c r="P26">
        <v>23545</v>
      </c>
      <c r="Q26" s="9">
        <v>44.332877627000002</v>
      </c>
      <c r="R26" s="9">
        <v>177.94525315000001</v>
      </c>
    </row>
    <row r="27" spans="1:18" x14ac:dyDescent="0.25">
      <c r="A27" s="9" t="s">
        <v>74</v>
      </c>
      <c r="B27" s="9" t="s">
        <v>76</v>
      </c>
      <c r="C27" s="9">
        <f t="shared" si="0"/>
        <v>19091</v>
      </c>
      <c r="D27">
        <v>11832</v>
      </c>
      <c r="E27">
        <v>1680</v>
      </c>
      <c r="F27">
        <v>1171</v>
      </c>
      <c r="G27">
        <v>232</v>
      </c>
      <c r="H27">
        <v>3976</v>
      </c>
      <c r="I27">
        <v>200</v>
      </c>
      <c r="J27">
        <v>99</v>
      </c>
      <c r="K27">
        <v>132</v>
      </c>
      <c r="L27">
        <v>2464</v>
      </c>
      <c r="M27">
        <v>8805</v>
      </c>
      <c r="N27">
        <v>10286</v>
      </c>
      <c r="O27">
        <v>660</v>
      </c>
      <c r="P27">
        <v>8432</v>
      </c>
      <c r="Q27" s="9">
        <v>45.566811586999997</v>
      </c>
      <c r="R27" s="9">
        <v>142.74401549999999</v>
      </c>
    </row>
    <row r="28" spans="1:18" x14ac:dyDescent="0.25">
      <c r="A28" s="9" t="s">
        <v>74</v>
      </c>
      <c r="B28" s="9" t="s">
        <v>77</v>
      </c>
      <c r="C28" s="9">
        <f t="shared" si="0"/>
        <v>5917</v>
      </c>
      <c r="D28">
        <v>3498</v>
      </c>
      <c r="E28">
        <v>451</v>
      </c>
      <c r="F28">
        <v>295</v>
      </c>
      <c r="G28">
        <v>74</v>
      </c>
      <c r="H28">
        <v>1549</v>
      </c>
      <c r="I28">
        <v>50</v>
      </c>
      <c r="J28">
        <v>14</v>
      </c>
      <c r="K28">
        <v>15</v>
      </c>
      <c r="L28">
        <v>561</v>
      </c>
      <c r="M28">
        <v>2441</v>
      </c>
      <c r="N28">
        <v>3476</v>
      </c>
      <c r="O28">
        <v>62</v>
      </c>
      <c r="P28">
        <v>2722</v>
      </c>
      <c r="Q28" s="9">
        <v>47.701875950999998</v>
      </c>
      <c r="R28" s="9">
        <v>162.13537266</v>
      </c>
    </row>
    <row r="29" spans="1:18" x14ac:dyDescent="0.25">
      <c r="A29" s="9" t="s">
        <v>74</v>
      </c>
      <c r="B29" s="9" t="s">
        <v>78</v>
      </c>
      <c r="C29" s="9">
        <f t="shared" si="0"/>
        <v>451</v>
      </c>
      <c r="D29">
        <v>264</v>
      </c>
      <c r="E29">
        <v>38</v>
      </c>
      <c r="F29">
        <v>13</v>
      </c>
      <c r="G29">
        <v>2</v>
      </c>
      <c r="H29">
        <v>130</v>
      </c>
      <c r="I29">
        <v>4</v>
      </c>
      <c r="J29">
        <v>0</v>
      </c>
      <c r="K29">
        <v>1</v>
      </c>
      <c r="L29">
        <v>35</v>
      </c>
      <c r="M29">
        <v>155</v>
      </c>
      <c r="N29">
        <v>296</v>
      </c>
      <c r="O29">
        <v>2</v>
      </c>
      <c r="P29">
        <v>183</v>
      </c>
      <c r="Q29" s="9">
        <v>48.529933481</v>
      </c>
      <c r="R29" s="9">
        <v>191.31485588000001</v>
      </c>
    </row>
    <row r="30" spans="1:18" x14ac:dyDescent="0.25">
      <c r="A30" s="9" t="s">
        <v>74</v>
      </c>
      <c r="B30" s="9" t="s">
        <v>79</v>
      </c>
      <c r="C30" s="9">
        <f t="shared" si="0"/>
        <v>1747</v>
      </c>
      <c r="D30">
        <v>1054</v>
      </c>
      <c r="E30">
        <v>156</v>
      </c>
      <c r="F30">
        <v>70</v>
      </c>
      <c r="G30">
        <v>29</v>
      </c>
      <c r="H30">
        <v>425</v>
      </c>
      <c r="I30">
        <v>13</v>
      </c>
      <c r="J30">
        <v>12</v>
      </c>
      <c r="K30">
        <v>17</v>
      </c>
      <c r="L30">
        <v>363</v>
      </c>
      <c r="M30">
        <v>825</v>
      </c>
      <c r="N30">
        <v>922</v>
      </c>
      <c r="O30">
        <v>12</v>
      </c>
      <c r="P30">
        <v>886</v>
      </c>
      <c r="Q30" s="9">
        <v>48.352032055000002</v>
      </c>
      <c r="R30" s="9">
        <v>126.29250143</v>
      </c>
    </row>
    <row r="31" spans="1:18" x14ac:dyDescent="0.25">
      <c r="A31" s="9" t="s">
        <v>74</v>
      </c>
      <c r="B31" s="9" t="s">
        <v>80</v>
      </c>
      <c r="C31" s="9">
        <f t="shared" si="0"/>
        <v>1240</v>
      </c>
      <c r="D31">
        <v>728</v>
      </c>
      <c r="E31">
        <v>125</v>
      </c>
      <c r="F31">
        <v>50</v>
      </c>
      <c r="G31">
        <v>10</v>
      </c>
      <c r="H31">
        <v>319</v>
      </c>
      <c r="I31">
        <v>8</v>
      </c>
      <c r="J31">
        <v>13</v>
      </c>
      <c r="K31">
        <v>16</v>
      </c>
      <c r="L31">
        <v>275</v>
      </c>
      <c r="M31">
        <v>579</v>
      </c>
      <c r="N31">
        <v>661</v>
      </c>
      <c r="O31">
        <v>20</v>
      </c>
      <c r="P31">
        <v>558</v>
      </c>
      <c r="Q31" s="9">
        <v>47.688709676999999</v>
      </c>
      <c r="R31" s="9">
        <v>129.67822580999999</v>
      </c>
    </row>
    <row r="32" spans="1:18" x14ac:dyDescent="0.25">
      <c r="A32" s="9" t="s">
        <v>74</v>
      </c>
      <c r="B32" s="9" t="s">
        <v>81</v>
      </c>
      <c r="C32" s="9">
        <f t="shared" si="0"/>
        <v>1813</v>
      </c>
      <c r="D32">
        <v>1026</v>
      </c>
      <c r="E32">
        <v>184</v>
      </c>
      <c r="F32">
        <v>86</v>
      </c>
      <c r="G32">
        <v>24</v>
      </c>
      <c r="H32">
        <v>470</v>
      </c>
      <c r="I32">
        <v>23</v>
      </c>
      <c r="J32">
        <v>15</v>
      </c>
      <c r="K32">
        <v>18</v>
      </c>
      <c r="L32">
        <v>361</v>
      </c>
      <c r="M32">
        <v>951</v>
      </c>
      <c r="N32">
        <v>862</v>
      </c>
      <c r="O32">
        <v>14</v>
      </c>
      <c r="P32">
        <v>847</v>
      </c>
      <c r="Q32" s="9">
        <v>48.50689465</v>
      </c>
      <c r="R32" s="9">
        <v>121.3149476</v>
      </c>
    </row>
    <row r="33" spans="1:18" x14ac:dyDescent="0.25">
      <c r="A33" s="9" t="s">
        <v>74</v>
      </c>
      <c r="B33" s="9" t="s">
        <v>82</v>
      </c>
      <c r="C33" s="9">
        <f t="shared" si="0"/>
        <v>657</v>
      </c>
      <c r="D33">
        <v>386</v>
      </c>
      <c r="E33">
        <v>52</v>
      </c>
      <c r="F33">
        <v>16</v>
      </c>
      <c r="G33">
        <v>5</v>
      </c>
      <c r="H33">
        <v>191</v>
      </c>
      <c r="I33">
        <v>7</v>
      </c>
      <c r="J33">
        <v>11</v>
      </c>
      <c r="K33">
        <v>14</v>
      </c>
      <c r="L33">
        <v>215</v>
      </c>
      <c r="M33">
        <v>320</v>
      </c>
      <c r="N33">
        <v>337</v>
      </c>
      <c r="O33">
        <v>2</v>
      </c>
      <c r="P33">
        <v>342</v>
      </c>
      <c r="Q33" s="9">
        <v>49.881278539</v>
      </c>
      <c r="R33" s="9">
        <v>124.83561644</v>
      </c>
    </row>
    <row r="34" spans="1:18" x14ac:dyDescent="0.25">
      <c r="A34" s="9" t="s">
        <v>74</v>
      </c>
      <c r="B34" s="9" t="s">
        <v>83</v>
      </c>
      <c r="C34" s="9">
        <f t="shared" ref="C34:C65" si="1">SUM(D34:I34)</f>
        <v>2676</v>
      </c>
      <c r="D34">
        <v>1544</v>
      </c>
      <c r="E34">
        <v>200</v>
      </c>
      <c r="F34">
        <v>103</v>
      </c>
      <c r="G34">
        <v>40</v>
      </c>
      <c r="H34">
        <v>775</v>
      </c>
      <c r="I34">
        <v>14</v>
      </c>
      <c r="J34">
        <v>82</v>
      </c>
      <c r="K34">
        <v>149</v>
      </c>
      <c r="L34">
        <v>1252</v>
      </c>
      <c r="M34">
        <v>1301</v>
      </c>
      <c r="N34">
        <v>1375</v>
      </c>
      <c r="O34">
        <v>10</v>
      </c>
      <c r="P34">
        <v>1317</v>
      </c>
      <c r="Q34" s="9">
        <v>50.062780269000001</v>
      </c>
      <c r="R34" s="9">
        <v>104.87855007</v>
      </c>
    </row>
    <row r="35" spans="1:18" x14ac:dyDescent="0.25">
      <c r="A35" s="9" t="s">
        <v>74</v>
      </c>
      <c r="B35" s="9" t="s">
        <v>84</v>
      </c>
      <c r="C35" s="9">
        <f t="shared" si="1"/>
        <v>710</v>
      </c>
      <c r="D35">
        <v>426</v>
      </c>
      <c r="E35">
        <v>47</v>
      </c>
      <c r="F35">
        <v>19</v>
      </c>
      <c r="G35">
        <v>8</v>
      </c>
      <c r="H35">
        <v>207</v>
      </c>
      <c r="I35">
        <v>3</v>
      </c>
      <c r="J35">
        <v>20</v>
      </c>
      <c r="K35">
        <v>79</v>
      </c>
      <c r="L35">
        <v>428</v>
      </c>
      <c r="M35">
        <v>306</v>
      </c>
      <c r="N35">
        <v>404</v>
      </c>
      <c r="O35">
        <v>2</v>
      </c>
      <c r="P35">
        <v>405</v>
      </c>
      <c r="Q35" s="9">
        <v>50.638028169000002</v>
      </c>
      <c r="R35" s="9">
        <v>89.505633802999995</v>
      </c>
    </row>
    <row r="36" spans="1:18" x14ac:dyDescent="0.25">
      <c r="A36" s="9" t="s">
        <v>74</v>
      </c>
      <c r="B36" s="9" t="s">
        <v>85</v>
      </c>
      <c r="C36" s="9">
        <f t="shared" si="1"/>
        <v>69504</v>
      </c>
      <c r="D36">
        <v>57040</v>
      </c>
      <c r="E36">
        <v>887</v>
      </c>
      <c r="F36">
        <v>2439</v>
      </c>
      <c r="G36">
        <v>245</v>
      </c>
      <c r="H36">
        <v>8769</v>
      </c>
      <c r="I36">
        <v>124</v>
      </c>
      <c r="J36">
        <v>50481</v>
      </c>
      <c r="K36">
        <v>4712</v>
      </c>
      <c r="L36">
        <v>7098</v>
      </c>
      <c r="M36">
        <v>29915</v>
      </c>
      <c r="N36">
        <v>39589</v>
      </c>
      <c r="O36">
        <v>10359</v>
      </c>
      <c r="P36">
        <v>55815</v>
      </c>
      <c r="Q36" s="9">
        <v>38.690406308</v>
      </c>
      <c r="R36" s="9">
        <v>36.014545925</v>
      </c>
    </row>
    <row r="37" spans="1:18" x14ac:dyDescent="0.25">
      <c r="A37" s="9" t="s">
        <v>86</v>
      </c>
      <c r="B37" s="9" t="s">
        <v>87</v>
      </c>
      <c r="C37" s="9">
        <f t="shared" si="1"/>
        <v>3174</v>
      </c>
      <c r="D37">
        <v>2840</v>
      </c>
      <c r="E37">
        <v>93</v>
      </c>
      <c r="F37">
        <v>92</v>
      </c>
      <c r="G37">
        <v>1</v>
      </c>
      <c r="H37">
        <v>147</v>
      </c>
      <c r="I37">
        <v>1</v>
      </c>
      <c r="J37">
        <v>2721</v>
      </c>
      <c r="K37">
        <v>244</v>
      </c>
      <c r="L37">
        <v>37</v>
      </c>
      <c r="M37">
        <v>1131</v>
      </c>
      <c r="N37">
        <v>2043</v>
      </c>
      <c r="O37">
        <v>583</v>
      </c>
      <c r="P37">
        <v>3174</v>
      </c>
      <c r="Q37" s="9">
        <v>34.903591681999998</v>
      </c>
      <c r="R37" s="9" t="s">
        <v>88</v>
      </c>
    </row>
    <row r="38" spans="1:18" x14ac:dyDescent="0.25">
      <c r="A38" s="9" t="s">
        <v>86</v>
      </c>
      <c r="B38" s="9" t="s">
        <v>89</v>
      </c>
      <c r="C38" s="9">
        <f t="shared" si="1"/>
        <v>16948</v>
      </c>
      <c r="D38">
        <v>14848</v>
      </c>
      <c r="E38">
        <v>607</v>
      </c>
      <c r="F38">
        <v>605</v>
      </c>
      <c r="G38">
        <v>12</v>
      </c>
      <c r="H38">
        <v>858</v>
      </c>
      <c r="I38">
        <v>18</v>
      </c>
      <c r="J38">
        <v>14517</v>
      </c>
      <c r="K38">
        <v>985</v>
      </c>
      <c r="L38">
        <v>251</v>
      </c>
      <c r="M38">
        <v>6564</v>
      </c>
      <c r="N38">
        <v>10384</v>
      </c>
      <c r="O38">
        <v>3351</v>
      </c>
      <c r="P38">
        <v>16948</v>
      </c>
      <c r="Q38" s="9">
        <v>34.809712060000003</v>
      </c>
      <c r="R38" s="9">
        <v>3.4786405476</v>
      </c>
    </row>
    <row r="39" spans="1:18" x14ac:dyDescent="0.25">
      <c r="A39" s="9" t="s">
        <v>86</v>
      </c>
      <c r="B39" s="9" t="s">
        <v>90</v>
      </c>
      <c r="C39" s="9">
        <f t="shared" si="1"/>
        <v>17993</v>
      </c>
      <c r="D39">
        <v>15476</v>
      </c>
      <c r="E39">
        <v>626</v>
      </c>
      <c r="F39">
        <v>826</v>
      </c>
      <c r="G39">
        <v>29</v>
      </c>
      <c r="H39">
        <v>1018</v>
      </c>
      <c r="I39">
        <v>18</v>
      </c>
      <c r="J39">
        <v>14392</v>
      </c>
      <c r="K39">
        <v>976</v>
      </c>
      <c r="L39">
        <v>525</v>
      </c>
      <c r="M39">
        <v>7372</v>
      </c>
      <c r="N39">
        <v>10621</v>
      </c>
      <c r="O39">
        <v>3408</v>
      </c>
      <c r="P39">
        <v>17993</v>
      </c>
      <c r="Q39" s="9">
        <v>35.153392986</v>
      </c>
      <c r="R39" s="9">
        <v>8.1475018062999993</v>
      </c>
    </row>
    <row r="40" spans="1:18" x14ac:dyDescent="0.25">
      <c r="A40" s="9" t="s">
        <v>86</v>
      </c>
      <c r="B40" s="9" t="s">
        <v>91</v>
      </c>
      <c r="C40" s="9">
        <f t="shared" si="1"/>
        <v>25136</v>
      </c>
      <c r="D40">
        <v>20735</v>
      </c>
      <c r="E40">
        <v>818</v>
      </c>
      <c r="F40">
        <v>1547</v>
      </c>
      <c r="G40">
        <v>51</v>
      </c>
      <c r="H40">
        <v>1937</v>
      </c>
      <c r="I40">
        <v>48</v>
      </c>
      <c r="J40">
        <v>16807</v>
      </c>
      <c r="K40">
        <v>1985</v>
      </c>
      <c r="L40">
        <v>1324</v>
      </c>
      <c r="M40">
        <v>10806</v>
      </c>
      <c r="N40">
        <v>14330</v>
      </c>
      <c r="O40">
        <v>4568</v>
      </c>
      <c r="P40">
        <v>25136</v>
      </c>
      <c r="Q40" s="9">
        <v>35.866207828999997</v>
      </c>
      <c r="R40" s="9">
        <v>17.060550605</v>
      </c>
    </row>
    <row r="41" spans="1:18" x14ac:dyDescent="0.25">
      <c r="A41" s="9" t="s">
        <v>86</v>
      </c>
      <c r="B41" s="9" t="s">
        <v>92</v>
      </c>
      <c r="C41" s="9">
        <f t="shared" si="1"/>
        <v>13675</v>
      </c>
      <c r="D41">
        <v>9260</v>
      </c>
      <c r="E41">
        <v>991</v>
      </c>
      <c r="F41">
        <v>1426</v>
      </c>
      <c r="G41">
        <v>93</v>
      </c>
      <c r="H41">
        <v>1840</v>
      </c>
      <c r="I41">
        <v>65</v>
      </c>
      <c r="J41">
        <v>2128</v>
      </c>
      <c r="K41">
        <v>1099</v>
      </c>
      <c r="L41">
        <v>2138</v>
      </c>
      <c r="M41">
        <v>6334</v>
      </c>
      <c r="N41">
        <v>7341</v>
      </c>
      <c r="O41">
        <v>2086</v>
      </c>
      <c r="P41">
        <v>7043</v>
      </c>
      <c r="Q41" s="9">
        <v>38.870786105999997</v>
      </c>
      <c r="R41" s="9">
        <v>33.555173674999999</v>
      </c>
    </row>
    <row r="42" spans="1:18" x14ac:dyDescent="0.25">
      <c r="A42" s="9" t="s">
        <v>86</v>
      </c>
      <c r="B42" s="9" t="s">
        <v>93</v>
      </c>
      <c r="C42" s="9">
        <f t="shared" si="1"/>
        <v>30823</v>
      </c>
      <c r="D42">
        <v>20385</v>
      </c>
      <c r="E42">
        <v>1816</v>
      </c>
      <c r="F42">
        <v>2647</v>
      </c>
      <c r="G42">
        <v>347</v>
      </c>
      <c r="H42">
        <v>5448</v>
      </c>
      <c r="I42">
        <v>180</v>
      </c>
      <c r="J42">
        <v>622</v>
      </c>
      <c r="K42">
        <v>531</v>
      </c>
      <c r="L42">
        <v>7580</v>
      </c>
      <c r="M42">
        <v>14458</v>
      </c>
      <c r="N42">
        <v>16365</v>
      </c>
      <c r="O42">
        <v>1318</v>
      </c>
      <c r="P42">
        <v>12554</v>
      </c>
      <c r="Q42" s="9">
        <v>42.508711026999997</v>
      </c>
      <c r="R42" s="9">
        <v>81.079291437999998</v>
      </c>
    </row>
    <row r="43" spans="1:18" x14ac:dyDescent="0.25">
      <c r="A43" s="9" t="s">
        <v>86</v>
      </c>
      <c r="B43" s="9" t="s">
        <v>94</v>
      </c>
      <c r="C43" s="9">
        <f t="shared" si="1"/>
        <v>60426</v>
      </c>
      <c r="D43">
        <v>35682</v>
      </c>
      <c r="E43">
        <v>2331</v>
      </c>
      <c r="F43">
        <v>1476</v>
      </c>
      <c r="G43">
        <v>848</v>
      </c>
      <c r="H43">
        <v>19421</v>
      </c>
      <c r="I43">
        <v>668</v>
      </c>
      <c r="J43">
        <v>44</v>
      </c>
      <c r="K43">
        <v>0</v>
      </c>
      <c r="L43">
        <v>10833</v>
      </c>
      <c r="M43">
        <v>27118</v>
      </c>
      <c r="N43">
        <v>33308</v>
      </c>
      <c r="O43">
        <v>0</v>
      </c>
      <c r="P43">
        <v>12204</v>
      </c>
      <c r="Q43" s="9">
        <v>50.880515010000003</v>
      </c>
      <c r="R43" s="9">
        <v>250.88769735</v>
      </c>
    </row>
    <row r="44" spans="1:18" x14ac:dyDescent="0.25">
      <c r="A44" s="9" t="s">
        <v>136</v>
      </c>
      <c r="B44" s="9" t="s">
        <v>137</v>
      </c>
      <c r="C44" s="9">
        <f t="shared" si="1"/>
        <v>119226</v>
      </c>
      <c r="D44">
        <v>119226</v>
      </c>
      <c r="E44">
        <v>0</v>
      </c>
      <c r="F44">
        <v>0</v>
      </c>
      <c r="G44">
        <v>0</v>
      </c>
      <c r="H44">
        <v>0</v>
      </c>
      <c r="I44">
        <v>0</v>
      </c>
      <c r="J44">
        <v>47202</v>
      </c>
      <c r="K44">
        <v>3592</v>
      </c>
      <c r="L44">
        <v>12339</v>
      </c>
      <c r="M44">
        <v>46069</v>
      </c>
      <c r="N44">
        <v>73157</v>
      </c>
      <c r="O44">
        <v>13091</v>
      </c>
      <c r="P44">
        <v>75879</v>
      </c>
      <c r="Q44" s="9">
        <v>38.227274252000001</v>
      </c>
      <c r="R44" s="9">
        <v>89.356742656999998</v>
      </c>
    </row>
    <row r="45" spans="1:18" x14ac:dyDescent="0.25">
      <c r="A45" s="9" t="s">
        <v>136</v>
      </c>
      <c r="B45" s="9" t="s">
        <v>138</v>
      </c>
      <c r="C45" s="9">
        <f t="shared" si="1"/>
        <v>7282</v>
      </c>
      <c r="D45">
        <v>0</v>
      </c>
      <c r="E45">
        <v>7282</v>
      </c>
      <c r="F45">
        <v>0</v>
      </c>
      <c r="G45">
        <v>0</v>
      </c>
      <c r="H45">
        <v>0</v>
      </c>
      <c r="I45">
        <v>0</v>
      </c>
      <c r="J45">
        <v>40</v>
      </c>
      <c r="K45">
        <v>59</v>
      </c>
      <c r="L45">
        <v>742</v>
      </c>
      <c r="M45">
        <v>3762</v>
      </c>
      <c r="N45">
        <v>3520</v>
      </c>
      <c r="O45">
        <v>750</v>
      </c>
      <c r="P45">
        <v>4649</v>
      </c>
      <c r="Q45" s="9">
        <v>39.785361164999998</v>
      </c>
      <c r="R45" s="9">
        <v>97.882861851000001</v>
      </c>
    </row>
    <row r="46" spans="1:18" x14ac:dyDescent="0.25">
      <c r="A46" s="9" t="s">
        <v>136</v>
      </c>
      <c r="B46" s="9" t="s">
        <v>139</v>
      </c>
      <c r="C46" s="9">
        <f t="shared" si="1"/>
        <v>8619</v>
      </c>
      <c r="D46">
        <v>0</v>
      </c>
      <c r="E46">
        <v>0</v>
      </c>
      <c r="F46">
        <v>8619</v>
      </c>
      <c r="G46">
        <v>0</v>
      </c>
      <c r="H46">
        <v>0</v>
      </c>
      <c r="I46">
        <v>0</v>
      </c>
      <c r="J46">
        <v>1420</v>
      </c>
      <c r="K46">
        <v>315</v>
      </c>
      <c r="L46">
        <v>1173</v>
      </c>
      <c r="M46">
        <v>8177</v>
      </c>
      <c r="N46">
        <v>442</v>
      </c>
      <c r="O46">
        <v>1427</v>
      </c>
      <c r="P46">
        <v>5157</v>
      </c>
      <c r="Q46" s="9">
        <v>31.337858220000001</v>
      </c>
      <c r="R46" s="9">
        <v>63.263603666000002</v>
      </c>
    </row>
    <row r="47" spans="1:18" x14ac:dyDescent="0.25">
      <c r="A47" s="9" t="s">
        <v>136</v>
      </c>
      <c r="B47" s="9" t="s">
        <v>140</v>
      </c>
      <c r="C47" s="9">
        <f t="shared" si="1"/>
        <v>1381</v>
      </c>
      <c r="D47">
        <v>0</v>
      </c>
      <c r="E47">
        <v>0</v>
      </c>
      <c r="F47">
        <v>0</v>
      </c>
      <c r="G47">
        <v>1381</v>
      </c>
      <c r="H47">
        <v>0</v>
      </c>
      <c r="I47">
        <v>0</v>
      </c>
      <c r="J47">
        <v>7</v>
      </c>
      <c r="K47">
        <v>11</v>
      </c>
      <c r="L47">
        <v>347</v>
      </c>
      <c r="M47">
        <v>1206</v>
      </c>
      <c r="N47">
        <v>175</v>
      </c>
      <c r="O47">
        <v>9</v>
      </c>
      <c r="P47">
        <v>395</v>
      </c>
      <c r="Q47" s="9">
        <v>41.905865315</v>
      </c>
      <c r="R47" s="9">
        <v>156.77552498</v>
      </c>
    </row>
    <row r="48" spans="1:18" x14ac:dyDescent="0.25">
      <c r="A48" s="9" t="s">
        <v>136</v>
      </c>
      <c r="B48" s="9" t="s">
        <v>55</v>
      </c>
      <c r="C48" s="9">
        <f t="shared" si="1"/>
        <v>30669</v>
      </c>
      <c r="D48">
        <v>0</v>
      </c>
      <c r="E48">
        <v>0</v>
      </c>
      <c r="F48">
        <v>0</v>
      </c>
      <c r="G48">
        <v>0</v>
      </c>
      <c r="H48">
        <v>30669</v>
      </c>
      <c r="I48">
        <v>0</v>
      </c>
      <c r="J48">
        <v>2557</v>
      </c>
      <c r="K48">
        <v>1834</v>
      </c>
      <c r="L48">
        <v>7967</v>
      </c>
      <c r="M48">
        <v>13988</v>
      </c>
      <c r="N48">
        <v>16681</v>
      </c>
      <c r="O48">
        <v>0</v>
      </c>
      <c r="P48">
        <v>8734</v>
      </c>
      <c r="Q48" s="9">
        <v>62.911245882999999</v>
      </c>
      <c r="R48" s="9">
        <v>209.61061658</v>
      </c>
    </row>
    <row r="49" spans="1:18" x14ac:dyDescent="0.25">
      <c r="A49" s="9" t="s">
        <v>136</v>
      </c>
      <c r="B49" s="9" t="s">
        <v>48</v>
      </c>
      <c r="C49" s="9">
        <f t="shared" si="1"/>
        <v>998</v>
      </c>
      <c r="D49">
        <v>0</v>
      </c>
      <c r="E49">
        <v>0</v>
      </c>
      <c r="F49">
        <v>0</v>
      </c>
      <c r="G49">
        <v>0</v>
      </c>
      <c r="H49">
        <v>0</v>
      </c>
      <c r="I49">
        <v>998</v>
      </c>
      <c r="J49">
        <v>5</v>
      </c>
      <c r="K49">
        <v>9</v>
      </c>
      <c r="L49">
        <v>120</v>
      </c>
      <c r="M49">
        <v>581</v>
      </c>
      <c r="N49">
        <v>417</v>
      </c>
      <c r="O49">
        <v>37</v>
      </c>
      <c r="P49">
        <v>238</v>
      </c>
      <c r="Q49" s="9">
        <v>46.389779558999997</v>
      </c>
      <c r="R49" s="9">
        <v>199.32064127999999</v>
      </c>
    </row>
    <row r="50" spans="1:18" x14ac:dyDescent="0.25">
      <c r="A50" s="9" t="s">
        <v>8</v>
      </c>
      <c r="B50" s="9" t="s">
        <v>9</v>
      </c>
      <c r="C50" s="9">
        <f t="shared" si="1"/>
        <v>2392</v>
      </c>
      <c r="D50">
        <v>1437</v>
      </c>
      <c r="E50">
        <v>220</v>
      </c>
      <c r="F50">
        <v>106</v>
      </c>
      <c r="G50">
        <v>32</v>
      </c>
      <c r="H50">
        <v>566</v>
      </c>
      <c r="I50">
        <v>31</v>
      </c>
      <c r="J50">
        <v>16</v>
      </c>
      <c r="K50">
        <v>13</v>
      </c>
      <c r="L50">
        <v>30</v>
      </c>
      <c r="M50">
        <v>1005</v>
      </c>
      <c r="N50">
        <v>1387</v>
      </c>
      <c r="O50">
        <v>157</v>
      </c>
      <c r="P50">
        <v>974</v>
      </c>
      <c r="Q50" s="9">
        <v>45.418896320999998</v>
      </c>
      <c r="R50" s="9">
        <v>173.10618729000001</v>
      </c>
    </row>
    <row r="51" spans="1:18" x14ac:dyDescent="0.25">
      <c r="A51" s="9" t="s">
        <v>8</v>
      </c>
      <c r="B51" s="9" t="s">
        <v>10</v>
      </c>
      <c r="C51" s="9">
        <f t="shared" si="1"/>
        <v>3701</v>
      </c>
      <c r="D51">
        <v>2307</v>
      </c>
      <c r="E51">
        <v>286</v>
      </c>
      <c r="F51">
        <v>216</v>
      </c>
      <c r="G51">
        <v>42</v>
      </c>
      <c r="H51">
        <v>814</v>
      </c>
      <c r="I51">
        <v>36</v>
      </c>
      <c r="J51">
        <v>33</v>
      </c>
      <c r="K51">
        <v>11</v>
      </c>
      <c r="L51">
        <v>30</v>
      </c>
      <c r="M51">
        <v>1645</v>
      </c>
      <c r="N51">
        <v>2056</v>
      </c>
      <c r="O51">
        <v>194</v>
      </c>
      <c r="P51">
        <v>1520</v>
      </c>
      <c r="Q51" s="9">
        <v>44.717373682999998</v>
      </c>
      <c r="R51" s="9">
        <v>177.01188868</v>
      </c>
    </row>
    <row r="52" spans="1:18" x14ac:dyDescent="0.25">
      <c r="A52" s="9" t="s">
        <v>8</v>
      </c>
      <c r="B52" s="9" t="s">
        <v>11</v>
      </c>
      <c r="C52" s="9">
        <f t="shared" si="1"/>
        <v>8747</v>
      </c>
      <c r="D52">
        <v>5832</v>
      </c>
      <c r="E52">
        <v>539</v>
      </c>
      <c r="F52">
        <v>470</v>
      </c>
      <c r="G52">
        <v>71</v>
      </c>
      <c r="H52">
        <v>1763</v>
      </c>
      <c r="I52">
        <v>72</v>
      </c>
      <c r="J52">
        <v>1189</v>
      </c>
      <c r="K52">
        <v>250</v>
      </c>
      <c r="L52">
        <v>790</v>
      </c>
      <c r="M52">
        <v>3765</v>
      </c>
      <c r="N52">
        <v>4982</v>
      </c>
      <c r="O52">
        <v>582</v>
      </c>
      <c r="P52">
        <v>4400</v>
      </c>
      <c r="Q52" s="9">
        <v>44.024465530999997</v>
      </c>
      <c r="R52" s="9">
        <v>139.83057048000001</v>
      </c>
    </row>
    <row r="53" spans="1:18" x14ac:dyDescent="0.25">
      <c r="A53" s="9" t="s">
        <v>8</v>
      </c>
      <c r="B53" s="9" t="s">
        <v>12</v>
      </c>
      <c r="C53" s="9">
        <f t="shared" si="1"/>
        <v>6000</v>
      </c>
      <c r="D53">
        <v>3993</v>
      </c>
      <c r="E53">
        <v>304</v>
      </c>
      <c r="F53">
        <v>409</v>
      </c>
      <c r="G53">
        <v>65</v>
      </c>
      <c r="H53">
        <v>1187</v>
      </c>
      <c r="I53">
        <v>42</v>
      </c>
      <c r="J53">
        <v>260</v>
      </c>
      <c r="K53">
        <v>51</v>
      </c>
      <c r="L53">
        <v>176</v>
      </c>
      <c r="M53">
        <v>2625</v>
      </c>
      <c r="N53">
        <v>3375</v>
      </c>
      <c r="O53">
        <v>414</v>
      </c>
      <c r="P53">
        <v>2378</v>
      </c>
      <c r="Q53" s="9">
        <v>43.659833333000002</v>
      </c>
      <c r="R53" s="9">
        <v>174.99816666999999</v>
      </c>
    </row>
    <row r="54" spans="1:18" x14ac:dyDescent="0.25">
      <c r="A54" s="9" t="s">
        <v>8</v>
      </c>
      <c r="B54" s="9" t="s">
        <v>13</v>
      </c>
      <c r="C54" s="9">
        <f t="shared" si="1"/>
        <v>8436</v>
      </c>
      <c r="D54">
        <v>5565</v>
      </c>
      <c r="E54">
        <v>569</v>
      </c>
      <c r="F54">
        <v>610</v>
      </c>
      <c r="G54">
        <v>106</v>
      </c>
      <c r="H54">
        <v>1534</v>
      </c>
      <c r="I54">
        <v>52</v>
      </c>
      <c r="J54">
        <v>570</v>
      </c>
      <c r="K54">
        <v>238</v>
      </c>
      <c r="L54">
        <v>738</v>
      </c>
      <c r="M54">
        <v>3794</v>
      </c>
      <c r="N54">
        <v>4642</v>
      </c>
      <c r="O54">
        <v>687</v>
      </c>
      <c r="P54">
        <v>3747</v>
      </c>
      <c r="Q54" s="9">
        <v>42.913229018000003</v>
      </c>
      <c r="R54" s="9">
        <v>140.25130394000001</v>
      </c>
    </row>
    <row r="55" spans="1:18" x14ac:dyDescent="0.25">
      <c r="A55" s="9" t="s">
        <v>8</v>
      </c>
      <c r="B55" s="9" t="s">
        <v>14</v>
      </c>
      <c r="C55" s="9">
        <f t="shared" si="1"/>
        <v>76877</v>
      </c>
      <c r="D55">
        <v>59565</v>
      </c>
      <c r="E55">
        <v>1653</v>
      </c>
      <c r="F55">
        <v>2911</v>
      </c>
      <c r="G55">
        <v>444</v>
      </c>
      <c r="H55">
        <v>12026</v>
      </c>
      <c r="I55">
        <v>278</v>
      </c>
      <c r="J55">
        <v>39295</v>
      </c>
      <c r="K55">
        <v>3409</v>
      </c>
      <c r="L55">
        <v>15246</v>
      </c>
      <c r="M55">
        <v>32066</v>
      </c>
      <c r="N55">
        <v>44811</v>
      </c>
      <c r="O55">
        <v>8755</v>
      </c>
      <c r="P55">
        <v>51397</v>
      </c>
      <c r="Q55" s="9">
        <v>40.912132366999998</v>
      </c>
      <c r="R55" s="9">
        <v>81.020630358000005</v>
      </c>
    </row>
    <row r="56" spans="1:18" x14ac:dyDescent="0.25">
      <c r="A56" s="9" t="s">
        <v>8</v>
      </c>
      <c r="B56" s="9" t="s">
        <v>15</v>
      </c>
      <c r="C56" s="9">
        <f t="shared" si="1"/>
        <v>7583</v>
      </c>
      <c r="D56">
        <v>4979</v>
      </c>
      <c r="E56">
        <v>408</v>
      </c>
      <c r="F56">
        <v>610</v>
      </c>
      <c r="G56">
        <v>59</v>
      </c>
      <c r="H56">
        <v>1463</v>
      </c>
      <c r="I56">
        <v>64</v>
      </c>
      <c r="J56">
        <v>764</v>
      </c>
      <c r="K56">
        <v>226</v>
      </c>
      <c r="L56">
        <v>767</v>
      </c>
      <c r="M56">
        <v>3642</v>
      </c>
      <c r="N56">
        <v>3941</v>
      </c>
      <c r="O56">
        <v>591</v>
      </c>
      <c r="P56">
        <v>3234</v>
      </c>
      <c r="Q56" s="9">
        <v>43.272979032000002</v>
      </c>
      <c r="R56" s="9">
        <v>131.87511538999999</v>
      </c>
    </row>
    <row r="57" spans="1:18" x14ac:dyDescent="0.25">
      <c r="A57" s="9" t="s">
        <v>8</v>
      </c>
      <c r="B57" s="9" t="s">
        <v>16</v>
      </c>
      <c r="C57" s="9">
        <f t="shared" si="1"/>
        <v>1787</v>
      </c>
      <c r="D57">
        <v>1134</v>
      </c>
      <c r="E57">
        <v>145</v>
      </c>
      <c r="F57">
        <v>115</v>
      </c>
      <c r="G57">
        <v>18</v>
      </c>
      <c r="H57">
        <v>360</v>
      </c>
      <c r="I57">
        <v>15</v>
      </c>
      <c r="J57">
        <v>24</v>
      </c>
      <c r="K57">
        <v>3</v>
      </c>
      <c r="L57">
        <v>16</v>
      </c>
      <c r="M57">
        <v>785</v>
      </c>
      <c r="N57">
        <v>1002</v>
      </c>
      <c r="O57">
        <v>99</v>
      </c>
      <c r="P57">
        <v>804</v>
      </c>
      <c r="Q57" s="9">
        <v>44.202014550000001</v>
      </c>
      <c r="R57" s="9">
        <v>160.30050363999999</v>
      </c>
    </row>
    <row r="58" spans="1:18" x14ac:dyDescent="0.25">
      <c r="A58" s="9" t="s">
        <v>8</v>
      </c>
      <c r="B58" s="9" t="s">
        <v>17</v>
      </c>
      <c r="C58" s="9">
        <f t="shared" si="1"/>
        <v>891</v>
      </c>
      <c r="D58">
        <v>535</v>
      </c>
      <c r="E58">
        <v>53</v>
      </c>
      <c r="F58">
        <v>80</v>
      </c>
      <c r="G58">
        <v>11</v>
      </c>
      <c r="H58">
        <v>207</v>
      </c>
      <c r="I58">
        <v>5</v>
      </c>
      <c r="J58">
        <v>22</v>
      </c>
      <c r="K58">
        <v>9</v>
      </c>
      <c r="L58">
        <v>11</v>
      </c>
      <c r="M58">
        <v>416</v>
      </c>
      <c r="N58">
        <v>475</v>
      </c>
      <c r="O58">
        <v>55</v>
      </c>
      <c r="P58">
        <v>375</v>
      </c>
      <c r="Q58" s="9">
        <v>45.243546576999996</v>
      </c>
      <c r="R58" s="9">
        <v>171.28956228999999</v>
      </c>
    </row>
    <row r="59" spans="1:18" x14ac:dyDescent="0.25">
      <c r="A59" s="9" t="s">
        <v>8</v>
      </c>
      <c r="B59" s="9" t="s">
        <v>18</v>
      </c>
      <c r="C59" s="9">
        <f t="shared" si="1"/>
        <v>541</v>
      </c>
      <c r="D59">
        <v>375</v>
      </c>
      <c r="E59">
        <v>22</v>
      </c>
      <c r="F59">
        <v>48</v>
      </c>
      <c r="G59">
        <v>0</v>
      </c>
      <c r="H59">
        <v>92</v>
      </c>
      <c r="I59">
        <v>4</v>
      </c>
      <c r="J59">
        <v>2</v>
      </c>
      <c r="K59">
        <v>0</v>
      </c>
      <c r="L59">
        <v>3</v>
      </c>
      <c r="M59">
        <v>237</v>
      </c>
      <c r="N59">
        <v>304</v>
      </c>
      <c r="O59">
        <v>42</v>
      </c>
      <c r="P59">
        <v>249</v>
      </c>
      <c r="Q59" s="9">
        <v>43.828096117999998</v>
      </c>
      <c r="R59" s="9">
        <v>140.44731977999999</v>
      </c>
    </row>
    <row r="60" spans="1:18" x14ac:dyDescent="0.25">
      <c r="A60" s="9" t="s">
        <v>8</v>
      </c>
      <c r="B60" s="9" t="s">
        <v>19</v>
      </c>
      <c r="C60" s="9">
        <f t="shared" si="1"/>
        <v>1339</v>
      </c>
      <c r="D60">
        <v>779</v>
      </c>
      <c r="E60">
        <v>121</v>
      </c>
      <c r="F60">
        <v>60</v>
      </c>
      <c r="G60">
        <v>17</v>
      </c>
      <c r="H60">
        <v>335</v>
      </c>
      <c r="I60">
        <v>27</v>
      </c>
      <c r="J60">
        <v>0</v>
      </c>
      <c r="K60">
        <v>2</v>
      </c>
      <c r="L60">
        <v>8</v>
      </c>
      <c r="M60">
        <v>596</v>
      </c>
      <c r="N60">
        <v>743</v>
      </c>
      <c r="O60">
        <v>84</v>
      </c>
      <c r="P60">
        <v>575</v>
      </c>
      <c r="Q60" s="9">
        <v>45.761015682999997</v>
      </c>
      <c r="R60" s="9">
        <v>188.05601195</v>
      </c>
    </row>
    <row r="61" spans="1:18" x14ac:dyDescent="0.25">
      <c r="A61" s="9" t="s">
        <v>8</v>
      </c>
      <c r="B61" s="9" t="s">
        <v>20</v>
      </c>
      <c r="C61" s="9">
        <f t="shared" si="1"/>
        <v>3772</v>
      </c>
      <c r="D61">
        <v>2503</v>
      </c>
      <c r="E61">
        <v>286</v>
      </c>
      <c r="F61">
        <v>236</v>
      </c>
      <c r="G61">
        <v>47</v>
      </c>
      <c r="H61">
        <v>663</v>
      </c>
      <c r="I61">
        <v>37</v>
      </c>
      <c r="J61">
        <v>221</v>
      </c>
      <c r="K61">
        <v>35</v>
      </c>
      <c r="L61">
        <v>90</v>
      </c>
      <c r="M61">
        <v>1636</v>
      </c>
      <c r="N61">
        <v>2136</v>
      </c>
      <c r="O61">
        <v>220</v>
      </c>
      <c r="P61">
        <v>1822</v>
      </c>
      <c r="Q61" s="9">
        <v>43.440349947000001</v>
      </c>
      <c r="R61" s="9">
        <v>138.45890774</v>
      </c>
    </row>
    <row r="62" spans="1:18" x14ac:dyDescent="0.25">
      <c r="A62" s="9" t="s">
        <v>8</v>
      </c>
      <c r="B62" s="9" t="s">
        <v>21</v>
      </c>
      <c r="C62" s="9">
        <f t="shared" si="1"/>
        <v>7380</v>
      </c>
      <c r="D62">
        <v>4827</v>
      </c>
      <c r="E62">
        <v>233</v>
      </c>
      <c r="F62">
        <v>329</v>
      </c>
      <c r="G62">
        <v>42</v>
      </c>
      <c r="H62">
        <v>1920</v>
      </c>
      <c r="I62">
        <v>29</v>
      </c>
      <c r="J62">
        <v>2517</v>
      </c>
      <c r="K62">
        <v>475</v>
      </c>
      <c r="L62">
        <v>2039</v>
      </c>
      <c r="M62">
        <v>3738</v>
      </c>
      <c r="N62">
        <v>3642</v>
      </c>
      <c r="O62">
        <v>586</v>
      </c>
      <c r="P62">
        <v>4273</v>
      </c>
      <c r="Q62" s="9">
        <v>45.853523035000002</v>
      </c>
      <c r="R62" s="9">
        <v>86.269376694000002</v>
      </c>
    </row>
    <row r="63" spans="1:18" x14ac:dyDescent="0.25">
      <c r="A63" s="9" t="s">
        <v>8</v>
      </c>
      <c r="B63" s="9" t="s">
        <v>22</v>
      </c>
      <c r="C63" s="9">
        <f t="shared" si="1"/>
        <v>6751</v>
      </c>
      <c r="D63">
        <v>4004</v>
      </c>
      <c r="E63">
        <v>592</v>
      </c>
      <c r="F63">
        <v>498</v>
      </c>
      <c r="G63">
        <v>93</v>
      </c>
      <c r="H63">
        <v>1490</v>
      </c>
      <c r="I63">
        <v>74</v>
      </c>
      <c r="J63">
        <v>763</v>
      </c>
      <c r="K63">
        <v>101</v>
      </c>
      <c r="L63">
        <v>322</v>
      </c>
      <c r="M63">
        <v>3228</v>
      </c>
      <c r="N63">
        <v>3523</v>
      </c>
      <c r="O63">
        <v>470</v>
      </c>
      <c r="P63">
        <v>3444</v>
      </c>
      <c r="Q63" s="9">
        <v>44.576210932000002</v>
      </c>
      <c r="R63" s="9">
        <v>144.03717968000001</v>
      </c>
    </row>
    <row r="64" spans="1:18" x14ac:dyDescent="0.25">
      <c r="A64" s="9" t="s">
        <v>8</v>
      </c>
      <c r="B64" s="9" t="s">
        <v>23</v>
      </c>
      <c r="C64" s="9">
        <f t="shared" si="1"/>
        <v>7754</v>
      </c>
      <c r="D64">
        <v>4899</v>
      </c>
      <c r="E64">
        <v>500</v>
      </c>
      <c r="F64">
        <v>467</v>
      </c>
      <c r="G64">
        <v>115</v>
      </c>
      <c r="H64">
        <v>1708</v>
      </c>
      <c r="I64">
        <v>65</v>
      </c>
      <c r="J64">
        <v>611</v>
      </c>
      <c r="K64">
        <v>125</v>
      </c>
      <c r="L64">
        <v>447</v>
      </c>
      <c r="M64">
        <v>3523</v>
      </c>
      <c r="N64">
        <v>4231</v>
      </c>
      <c r="O64">
        <v>453</v>
      </c>
      <c r="P64">
        <v>3483</v>
      </c>
      <c r="Q64" s="9">
        <v>44.680165076000002</v>
      </c>
      <c r="R64" s="9">
        <v>143.90830539000001</v>
      </c>
    </row>
    <row r="65" spans="1:18" x14ac:dyDescent="0.25">
      <c r="A65" s="9" t="s">
        <v>8</v>
      </c>
      <c r="B65" s="9" t="s">
        <v>24</v>
      </c>
      <c r="C65" s="9">
        <f t="shared" si="1"/>
        <v>19665</v>
      </c>
      <c r="D65">
        <v>13349</v>
      </c>
      <c r="E65">
        <v>1037</v>
      </c>
      <c r="F65">
        <v>1156</v>
      </c>
      <c r="G65">
        <v>194</v>
      </c>
      <c r="H65">
        <v>3784</v>
      </c>
      <c r="I65">
        <v>145</v>
      </c>
      <c r="J65">
        <v>4299</v>
      </c>
      <c r="K65">
        <v>808</v>
      </c>
      <c r="L65">
        <v>1815</v>
      </c>
      <c r="M65">
        <v>9131</v>
      </c>
      <c r="N65">
        <v>10534</v>
      </c>
      <c r="O65">
        <v>1510</v>
      </c>
      <c r="P65">
        <v>10081</v>
      </c>
      <c r="Q65" s="9">
        <v>43.200813627999999</v>
      </c>
      <c r="R65" s="9">
        <v>120.21774727</v>
      </c>
    </row>
    <row r="66" spans="1:18" x14ac:dyDescent="0.25">
      <c r="A66" s="9" t="s">
        <v>8</v>
      </c>
      <c r="B66" s="9" t="s">
        <v>25</v>
      </c>
      <c r="C66" s="9">
        <f t="shared" ref="C66:C97" si="2">SUM(D66:I66)</f>
        <v>4495</v>
      </c>
      <c r="D66">
        <v>3090</v>
      </c>
      <c r="E66">
        <v>312</v>
      </c>
      <c r="F66">
        <v>294</v>
      </c>
      <c r="G66">
        <v>25</v>
      </c>
      <c r="H66">
        <v>754</v>
      </c>
      <c r="I66">
        <v>20</v>
      </c>
      <c r="J66">
        <v>616</v>
      </c>
      <c r="K66">
        <v>63</v>
      </c>
      <c r="L66">
        <v>155</v>
      </c>
      <c r="M66">
        <v>1925</v>
      </c>
      <c r="N66">
        <v>2570</v>
      </c>
      <c r="O66">
        <v>404</v>
      </c>
      <c r="P66">
        <v>2250</v>
      </c>
      <c r="Q66" s="9">
        <v>41.978865405999997</v>
      </c>
      <c r="R66" s="9">
        <v>137.62580645</v>
      </c>
    </row>
    <row r="67" spans="1:18" x14ac:dyDescent="0.25">
      <c r="A67" s="9" t="s">
        <v>8</v>
      </c>
      <c r="B67" s="9" t="s">
        <v>26</v>
      </c>
      <c r="C67" s="9">
        <f t="shared" si="2"/>
        <v>64</v>
      </c>
      <c r="D67">
        <v>53</v>
      </c>
      <c r="E67">
        <v>2</v>
      </c>
      <c r="F67">
        <v>4</v>
      </c>
      <c r="G67">
        <v>0</v>
      </c>
      <c r="H67">
        <v>3</v>
      </c>
      <c r="I67">
        <v>2</v>
      </c>
      <c r="J67">
        <v>29</v>
      </c>
      <c r="K67">
        <v>1</v>
      </c>
      <c r="L67">
        <v>5</v>
      </c>
      <c r="M67">
        <v>26</v>
      </c>
      <c r="N67">
        <v>38</v>
      </c>
      <c r="O67">
        <v>11</v>
      </c>
      <c r="P67">
        <v>46</v>
      </c>
      <c r="Q67" s="9">
        <v>37.390625</v>
      </c>
      <c r="R67" s="9">
        <v>75.5625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CCB17-9A56-449E-866D-11452395E929}">
  <dimension ref="A1:R67"/>
  <sheetViews>
    <sheetView workbookViewId="0">
      <selection activeCell="C3" sqref="C3"/>
    </sheetView>
    <sheetView workbookViewId="1">
      <selection activeCell="H31" sqref="H31"/>
    </sheetView>
  </sheetViews>
  <sheetFormatPr baseColWidth="10" defaultRowHeight="15" x14ac:dyDescent="0.25"/>
  <cols>
    <col min="1" max="1" width="24.5703125" bestFit="1" customWidth="1"/>
    <col min="2" max="2" width="32.28515625" bestFit="1" customWidth="1"/>
    <col min="3" max="3" width="32.28515625" customWidth="1"/>
    <col min="4" max="4" width="18.85546875" bestFit="1" customWidth="1"/>
    <col min="5" max="5" width="15.85546875" bestFit="1" customWidth="1"/>
    <col min="6" max="6" width="22.28515625" bestFit="1" customWidth="1"/>
    <col min="7" max="7" width="19.42578125" bestFit="1" customWidth="1"/>
    <col min="8" max="8" width="6.5703125" bestFit="1" customWidth="1"/>
    <col min="9" max="9" width="9.140625" bestFit="1" customWidth="1"/>
    <col min="10" max="10" width="20.140625" bestFit="1" customWidth="1"/>
    <col min="11" max="11" width="19.140625" bestFit="1" customWidth="1"/>
    <col min="12" max="12" width="20.140625" bestFit="1" customWidth="1"/>
    <col min="13" max="13" width="11" bestFit="1" customWidth="1"/>
    <col min="15" max="15" width="17.85546875" bestFit="1" customWidth="1"/>
    <col min="16" max="16" width="21.42578125" bestFit="1" customWidth="1"/>
    <col min="17" max="17" width="13.5703125" bestFit="1" customWidth="1"/>
    <col min="18" max="18" width="24.85546875" bestFit="1" customWidth="1"/>
  </cols>
  <sheetData>
    <row r="1" spans="1:18" x14ac:dyDescent="0.25">
      <c r="A1" t="s">
        <v>5</v>
      </c>
      <c r="B1" t="s">
        <v>6</v>
      </c>
      <c r="C1" t="s">
        <v>95</v>
      </c>
      <c r="D1" t="s">
        <v>132</v>
      </c>
      <c r="E1" t="s">
        <v>133</v>
      </c>
      <c r="F1" t="s">
        <v>134</v>
      </c>
      <c r="G1" t="s">
        <v>135</v>
      </c>
      <c r="H1" t="s">
        <v>96</v>
      </c>
      <c r="I1" t="s">
        <v>48</v>
      </c>
      <c r="J1" t="s">
        <v>124</v>
      </c>
      <c r="K1" t="s">
        <v>125</v>
      </c>
      <c r="L1" t="s">
        <v>126</v>
      </c>
      <c r="M1" t="s">
        <v>49</v>
      </c>
      <c r="N1" t="s">
        <v>50</v>
      </c>
      <c r="O1" t="s">
        <v>51</v>
      </c>
      <c r="P1" t="s">
        <v>127</v>
      </c>
      <c r="Q1" t="s">
        <v>52</v>
      </c>
      <c r="R1" t="s">
        <v>53</v>
      </c>
    </row>
    <row r="2" spans="1:18" x14ac:dyDescent="0.25">
      <c r="A2" s="9" t="s">
        <v>7</v>
      </c>
      <c r="B2" s="9" t="s">
        <v>1</v>
      </c>
      <c r="C2" s="9">
        <f t="shared" ref="C2:C33" si="0">SUM(D2:I2)</f>
        <v>116697</v>
      </c>
      <c r="D2">
        <v>85034</v>
      </c>
      <c r="E2">
        <v>6112</v>
      </c>
      <c r="F2">
        <v>219</v>
      </c>
      <c r="G2">
        <v>0</v>
      </c>
      <c r="H2">
        <v>24539</v>
      </c>
      <c r="I2">
        <v>793</v>
      </c>
      <c r="J2">
        <v>33276</v>
      </c>
      <c r="K2">
        <v>2755</v>
      </c>
      <c r="L2">
        <v>12778</v>
      </c>
      <c r="M2">
        <v>40276</v>
      </c>
      <c r="N2">
        <v>76421</v>
      </c>
      <c r="O2">
        <v>12121</v>
      </c>
      <c r="P2">
        <v>65434</v>
      </c>
      <c r="Q2" s="9">
        <v>43.194486576000003</v>
      </c>
      <c r="R2" s="9">
        <v>119.36854418</v>
      </c>
    </row>
    <row r="3" spans="1:18" x14ac:dyDescent="0.25">
      <c r="A3" s="9" t="s">
        <v>7</v>
      </c>
      <c r="B3" s="9" t="s">
        <v>2</v>
      </c>
      <c r="C3" s="9">
        <f t="shared" si="0"/>
        <v>12114</v>
      </c>
      <c r="D3">
        <v>7262</v>
      </c>
      <c r="E3">
        <v>146</v>
      </c>
      <c r="F3">
        <v>55</v>
      </c>
      <c r="G3">
        <v>0</v>
      </c>
      <c r="H3">
        <v>4573</v>
      </c>
      <c r="I3">
        <v>78</v>
      </c>
      <c r="J3">
        <v>4975</v>
      </c>
      <c r="K3">
        <v>947</v>
      </c>
      <c r="L3">
        <v>2422</v>
      </c>
      <c r="M3">
        <v>6040</v>
      </c>
      <c r="N3">
        <v>6074</v>
      </c>
      <c r="O3">
        <v>599</v>
      </c>
      <c r="P3">
        <v>6423</v>
      </c>
      <c r="Q3" s="9">
        <v>49.688129437000001</v>
      </c>
      <c r="R3" s="9">
        <v>121.96598976</v>
      </c>
    </row>
    <row r="4" spans="1:18" x14ac:dyDescent="0.25">
      <c r="A4" s="9" t="s">
        <v>7</v>
      </c>
      <c r="B4" s="9" t="s">
        <v>3</v>
      </c>
      <c r="C4" s="9">
        <f t="shared" si="0"/>
        <v>20435</v>
      </c>
      <c r="D4">
        <v>9891</v>
      </c>
      <c r="E4">
        <v>863</v>
      </c>
      <c r="F4">
        <v>7919</v>
      </c>
      <c r="G4">
        <v>1101</v>
      </c>
      <c r="H4">
        <v>568</v>
      </c>
      <c r="I4">
        <v>93</v>
      </c>
      <c r="J4">
        <v>2782</v>
      </c>
      <c r="K4">
        <v>687</v>
      </c>
      <c r="L4">
        <v>3982</v>
      </c>
      <c r="M4">
        <v>18323</v>
      </c>
      <c r="N4">
        <v>2112</v>
      </c>
      <c r="O4">
        <v>1350</v>
      </c>
      <c r="P4">
        <v>9972</v>
      </c>
      <c r="Q4" s="9">
        <v>37.974896012000002</v>
      </c>
      <c r="R4" s="9">
        <v>104.39314901</v>
      </c>
    </row>
    <row r="5" spans="1:18" x14ac:dyDescent="0.25">
      <c r="A5" s="9" t="s">
        <v>7</v>
      </c>
      <c r="B5" s="9" t="s">
        <v>4</v>
      </c>
      <c r="C5" s="9">
        <f t="shared" si="0"/>
        <v>16137</v>
      </c>
      <c r="D5">
        <v>14495</v>
      </c>
      <c r="E5">
        <v>182</v>
      </c>
      <c r="F5">
        <v>312</v>
      </c>
      <c r="G5">
        <v>274</v>
      </c>
      <c r="H5">
        <v>838</v>
      </c>
      <c r="I5">
        <v>36</v>
      </c>
      <c r="J5">
        <v>8345</v>
      </c>
      <c r="K5">
        <v>1001</v>
      </c>
      <c r="L5">
        <v>3424</v>
      </c>
      <c r="M5">
        <v>8152</v>
      </c>
      <c r="N5">
        <v>7985</v>
      </c>
      <c r="O5">
        <v>767</v>
      </c>
      <c r="P5">
        <v>10701</v>
      </c>
      <c r="Q5" s="9">
        <v>39.169486274</v>
      </c>
      <c r="R5" s="9">
        <v>73.027700315999994</v>
      </c>
    </row>
    <row r="6" spans="1:18" x14ac:dyDescent="0.25">
      <c r="A6" s="9" t="s">
        <v>7</v>
      </c>
      <c r="B6" s="9" t="s">
        <v>128</v>
      </c>
      <c r="C6" s="9">
        <f t="shared" si="0"/>
        <v>61</v>
      </c>
      <c r="D6">
        <v>45</v>
      </c>
      <c r="E6">
        <v>5</v>
      </c>
      <c r="F6">
        <v>2</v>
      </c>
      <c r="G6">
        <v>2</v>
      </c>
      <c r="H6">
        <v>7</v>
      </c>
      <c r="I6">
        <v>0</v>
      </c>
      <c r="J6">
        <v>0</v>
      </c>
      <c r="K6">
        <v>11</v>
      </c>
      <c r="L6">
        <v>27</v>
      </c>
      <c r="M6">
        <v>30</v>
      </c>
      <c r="N6">
        <v>31</v>
      </c>
      <c r="O6">
        <v>1</v>
      </c>
      <c r="P6">
        <v>39</v>
      </c>
      <c r="Q6" s="9">
        <v>39.885245902000001</v>
      </c>
      <c r="R6" s="9">
        <v>65.360655738000005</v>
      </c>
    </row>
    <row r="7" spans="1:18" x14ac:dyDescent="0.25">
      <c r="A7" s="9" t="s">
        <v>54</v>
      </c>
      <c r="B7" s="9" t="s">
        <v>50</v>
      </c>
      <c r="C7" s="9">
        <f t="shared" si="0"/>
        <v>92623</v>
      </c>
      <c r="D7">
        <v>71476</v>
      </c>
      <c r="E7">
        <v>3487</v>
      </c>
      <c r="F7">
        <v>438</v>
      </c>
      <c r="G7">
        <v>181</v>
      </c>
      <c r="H7">
        <v>16621</v>
      </c>
      <c r="I7">
        <v>420</v>
      </c>
      <c r="J7">
        <v>30520</v>
      </c>
      <c r="K7">
        <v>1913</v>
      </c>
      <c r="L7">
        <v>10059</v>
      </c>
      <c r="M7">
        <v>0</v>
      </c>
      <c r="N7">
        <v>92623</v>
      </c>
      <c r="O7">
        <v>8336</v>
      </c>
      <c r="P7">
        <v>54179</v>
      </c>
      <c r="Q7" s="9">
        <v>42.449866663999998</v>
      </c>
      <c r="R7" s="9">
        <v>109.78767693</v>
      </c>
    </row>
    <row r="8" spans="1:18" x14ac:dyDescent="0.25">
      <c r="A8" s="9" t="s">
        <v>54</v>
      </c>
      <c r="B8" s="9" t="s">
        <v>49</v>
      </c>
      <c r="C8" s="9">
        <f t="shared" si="0"/>
        <v>72821</v>
      </c>
      <c r="D8">
        <v>45251</v>
      </c>
      <c r="E8">
        <v>3821</v>
      </c>
      <c r="F8">
        <v>8069</v>
      </c>
      <c r="G8">
        <v>1196</v>
      </c>
      <c r="H8">
        <v>13904</v>
      </c>
      <c r="I8">
        <v>580</v>
      </c>
      <c r="J8">
        <v>18858</v>
      </c>
      <c r="K8">
        <v>3488</v>
      </c>
      <c r="L8">
        <v>12574</v>
      </c>
      <c r="M8">
        <v>72821</v>
      </c>
      <c r="N8">
        <v>0</v>
      </c>
      <c r="O8">
        <v>6502</v>
      </c>
      <c r="P8">
        <v>38390</v>
      </c>
      <c r="Q8" s="9">
        <v>42.862402328999998</v>
      </c>
      <c r="R8" s="9">
        <v>117.47012538</v>
      </c>
    </row>
    <row r="9" spans="1:18" x14ac:dyDescent="0.25">
      <c r="A9" s="9" t="s">
        <v>55</v>
      </c>
      <c r="B9" s="9" t="s">
        <v>56</v>
      </c>
      <c r="C9" s="9">
        <f t="shared" si="0"/>
        <v>2050</v>
      </c>
      <c r="D9">
        <v>1715</v>
      </c>
      <c r="E9">
        <v>169</v>
      </c>
      <c r="F9">
        <v>160</v>
      </c>
      <c r="G9">
        <v>0</v>
      </c>
      <c r="H9">
        <v>0</v>
      </c>
      <c r="I9">
        <v>6</v>
      </c>
      <c r="J9">
        <v>1364</v>
      </c>
      <c r="K9">
        <v>104</v>
      </c>
      <c r="L9">
        <v>35</v>
      </c>
      <c r="M9">
        <v>955</v>
      </c>
      <c r="N9">
        <v>1095</v>
      </c>
      <c r="O9">
        <v>2050</v>
      </c>
      <c r="P9">
        <v>2029</v>
      </c>
      <c r="Q9" s="9">
        <v>18.659024389999999</v>
      </c>
      <c r="R9" s="9">
        <v>8.8185365854000004</v>
      </c>
    </row>
    <row r="10" spans="1:18" x14ac:dyDescent="0.25">
      <c r="A10" s="9" t="s">
        <v>55</v>
      </c>
      <c r="B10" s="9" t="s">
        <v>57</v>
      </c>
      <c r="C10" s="9">
        <f t="shared" si="0"/>
        <v>12788</v>
      </c>
      <c r="D10">
        <v>10904</v>
      </c>
      <c r="E10">
        <v>594</v>
      </c>
      <c r="F10">
        <v>1255</v>
      </c>
      <c r="G10">
        <v>9</v>
      </c>
      <c r="H10">
        <v>0</v>
      </c>
      <c r="I10">
        <v>26</v>
      </c>
      <c r="J10">
        <v>7438</v>
      </c>
      <c r="K10">
        <v>446</v>
      </c>
      <c r="L10">
        <v>398</v>
      </c>
      <c r="M10">
        <v>5547</v>
      </c>
      <c r="N10">
        <v>7241</v>
      </c>
      <c r="O10">
        <v>12788</v>
      </c>
      <c r="P10">
        <v>10629</v>
      </c>
      <c r="Q10" s="9">
        <v>22.25</v>
      </c>
      <c r="R10" s="9">
        <v>19.001329371000001</v>
      </c>
    </row>
    <row r="11" spans="1:18" x14ac:dyDescent="0.25">
      <c r="A11" s="9" t="s">
        <v>55</v>
      </c>
      <c r="B11" s="9" t="s">
        <v>58</v>
      </c>
      <c r="C11" s="9">
        <f t="shared" si="0"/>
        <v>18887</v>
      </c>
      <c r="D11">
        <v>15763</v>
      </c>
      <c r="E11">
        <v>845</v>
      </c>
      <c r="F11">
        <v>2183</v>
      </c>
      <c r="G11">
        <v>47</v>
      </c>
      <c r="H11">
        <v>0</v>
      </c>
      <c r="I11">
        <v>49</v>
      </c>
      <c r="J11">
        <v>9377</v>
      </c>
      <c r="K11">
        <v>488</v>
      </c>
      <c r="L11">
        <v>846</v>
      </c>
      <c r="M11">
        <v>8268</v>
      </c>
      <c r="N11">
        <v>10619</v>
      </c>
      <c r="O11">
        <v>0</v>
      </c>
      <c r="P11">
        <v>14492</v>
      </c>
      <c r="Q11" s="9">
        <v>27.12903055</v>
      </c>
      <c r="R11" s="9">
        <v>34.561762059000003</v>
      </c>
    </row>
    <row r="12" spans="1:18" x14ac:dyDescent="0.25">
      <c r="A12" s="9" t="s">
        <v>55</v>
      </c>
      <c r="B12" s="9" t="s">
        <v>59</v>
      </c>
      <c r="C12" s="9">
        <f t="shared" si="0"/>
        <v>21708</v>
      </c>
      <c r="D12">
        <v>18248</v>
      </c>
      <c r="E12">
        <v>925</v>
      </c>
      <c r="F12">
        <v>2296</v>
      </c>
      <c r="G12">
        <v>179</v>
      </c>
      <c r="H12">
        <v>0</v>
      </c>
      <c r="I12">
        <v>60</v>
      </c>
      <c r="J12">
        <v>9459</v>
      </c>
      <c r="K12">
        <v>582</v>
      </c>
      <c r="L12">
        <v>1325</v>
      </c>
      <c r="M12">
        <v>9687</v>
      </c>
      <c r="N12">
        <v>12021</v>
      </c>
      <c r="O12">
        <v>0</v>
      </c>
      <c r="P12">
        <v>15517</v>
      </c>
      <c r="Q12" s="9">
        <v>32.006264971</v>
      </c>
      <c r="R12" s="9">
        <v>52.013957988000001</v>
      </c>
    </row>
    <row r="13" spans="1:18" x14ac:dyDescent="0.25">
      <c r="A13" s="9" t="s">
        <v>55</v>
      </c>
      <c r="B13" s="9" t="s">
        <v>60</v>
      </c>
      <c r="C13" s="9">
        <f t="shared" si="0"/>
        <v>19844</v>
      </c>
      <c r="D13">
        <v>17100</v>
      </c>
      <c r="E13">
        <v>875</v>
      </c>
      <c r="F13">
        <v>1535</v>
      </c>
      <c r="G13">
        <v>272</v>
      </c>
      <c r="H13">
        <v>0</v>
      </c>
      <c r="I13">
        <v>62</v>
      </c>
      <c r="J13">
        <v>7531</v>
      </c>
      <c r="K13">
        <v>569</v>
      </c>
      <c r="L13">
        <v>1785</v>
      </c>
      <c r="M13">
        <v>8692</v>
      </c>
      <c r="N13">
        <v>11152</v>
      </c>
      <c r="O13">
        <v>0</v>
      </c>
      <c r="P13">
        <v>13003</v>
      </c>
      <c r="Q13" s="9">
        <v>36.998437815000003</v>
      </c>
      <c r="R13" s="9">
        <v>71.392713162999996</v>
      </c>
    </row>
    <row r="14" spans="1:18" x14ac:dyDescent="0.25">
      <c r="A14" s="9" t="s">
        <v>55</v>
      </c>
      <c r="B14" s="9" t="s">
        <v>61</v>
      </c>
      <c r="C14" s="9">
        <f t="shared" si="0"/>
        <v>18941</v>
      </c>
      <c r="D14">
        <v>16546</v>
      </c>
      <c r="E14">
        <v>1076</v>
      </c>
      <c r="F14">
        <v>842</v>
      </c>
      <c r="G14">
        <v>358</v>
      </c>
      <c r="H14">
        <v>0</v>
      </c>
      <c r="I14">
        <v>119</v>
      </c>
      <c r="J14">
        <v>5590</v>
      </c>
      <c r="K14">
        <v>511</v>
      </c>
      <c r="L14">
        <v>2368</v>
      </c>
      <c r="M14">
        <v>8229</v>
      </c>
      <c r="N14">
        <v>10712</v>
      </c>
      <c r="O14">
        <v>0</v>
      </c>
      <c r="P14">
        <v>11028</v>
      </c>
      <c r="Q14" s="9">
        <v>41.987065096999999</v>
      </c>
      <c r="R14" s="9">
        <v>99.747954172999997</v>
      </c>
    </row>
    <row r="15" spans="1:18" x14ac:dyDescent="0.25">
      <c r="A15" s="9" t="s">
        <v>55</v>
      </c>
      <c r="B15" s="9" t="s">
        <v>62</v>
      </c>
      <c r="C15" s="9">
        <f t="shared" si="0"/>
        <v>16206</v>
      </c>
      <c r="D15">
        <v>14494</v>
      </c>
      <c r="E15">
        <v>1042</v>
      </c>
      <c r="F15">
        <v>198</v>
      </c>
      <c r="G15">
        <v>284</v>
      </c>
      <c r="H15">
        <v>0</v>
      </c>
      <c r="I15">
        <v>188</v>
      </c>
      <c r="J15">
        <v>3463</v>
      </c>
      <c r="K15">
        <v>429</v>
      </c>
      <c r="L15">
        <v>2594</v>
      </c>
      <c r="M15">
        <v>7060</v>
      </c>
      <c r="N15">
        <v>9146</v>
      </c>
      <c r="O15">
        <v>0</v>
      </c>
      <c r="P15">
        <v>8103</v>
      </c>
      <c r="Q15" s="9">
        <v>46.924225595000003</v>
      </c>
      <c r="R15" s="9">
        <v>136.31432803000001</v>
      </c>
    </row>
    <row r="16" spans="1:18" x14ac:dyDescent="0.25">
      <c r="A16" s="9" t="s">
        <v>55</v>
      </c>
      <c r="B16" s="9" t="s">
        <v>63</v>
      </c>
      <c r="C16" s="9">
        <f t="shared" si="0"/>
        <v>14757</v>
      </c>
      <c r="D16">
        <v>13249</v>
      </c>
      <c r="E16">
        <v>1037</v>
      </c>
      <c r="F16">
        <v>30</v>
      </c>
      <c r="G16">
        <v>173</v>
      </c>
      <c r="H16">
        <v>0</v>
      </c>
      <c r="I16">
        <v>268</v>
      </c>
      <c r="J16">
        <v>1963</v>
      </c>
      <c r="K16">
        <v>333</v>
      </c>
      <c r="L16">
        <v>3096</v>
      </c>
      <c r="M16">
        <v>6358</v>
      </c>
      <c r="N16">
        <v>8399</v>
      </c>
      <c r="O16">
        <v>0</v>
      </c>
      <c r="P16">
        <v>5975</v>
      </c>
      <c r="Q16" s="9">
        <v>52.031103883</v>
      </c>
      <c r="R16" s="9">
        <v>179.63081926999999</v>
      </c>
    </row>
    <row r="17" spans="1:18" x14ac:dyDescent="0.25">
      <c r="A17" s="9" t="s">
        <v>55</v>
      </c>
      <c r="B17" s="9" t="s">
        <v>64</v>
      </c>
      <c r="C17" s="9">
        <f t="shared" si="0"/>
        <v>40263</v>
      </c>
      <c r="D17">
        <v>8708</v>
      </c>
      <c r="E17">
        <v>745</v>
      </c>
      <c r="F17">
        <v>8</v>
      </c>
      <c r="G17">
        <v>55</v>
      </c>
      <c r="H17">
        <v>30525</v>
      </c>
      <c r="I17">
        <v>222</v>
      </c>
      <c r="J17">
        <v>3193</v>
      </c>
      <c r="K17">
        <v>1939</v>
      </c>
      <c r="L17">
        <v>10186</v>
      </c>
      <c r="M17">
        <v>18025</v>
      </c>
      <c r="N17">
        <v>22238</v>
      </c>
      <c r="O17">
        <v>0</v>
      </c>
      <c r="P17">
        <v>11793</v>
      </c>
      <c r="Q17" s="9">
        <v>61.232496337000001</v>
      </c>
      <c r="R17" s="9">
        <v>211.46553908000001</v>
      </c>
    </row>
    <row r="18" spans="1:18" x14ac:dyDescent="0.25">
      <c r="A18" s="9" t="s">
        <v>55</v>
      </c>
      <c r="B18" s="9" t="s">
        <v>65</v>
      </c>
      <c r="C18" s="9">
        <f t="shared" si="0"/>
        <v>59485</v>
      </c>
      <c r="D18">
        <v>50116</v>
      </c>
      <c r="E18">
        <v>2690</v>
      </c>
      <c r="F18">
        <v>6251</v>
      </c>
      <c r="G18">
        <v>274</v>
      </c>
      <c r="H18">
        <v>0</v>
      </c>
      <c r="I18">
        <v>154</v>
      </c>
      <c r="J18">
        <v>29237</v>
      </c>
      <c r="K18">
        <v>1738</v>
      </c>
      <c r="L18">
        <v>2908</v>
      </c>
      <c r="M18">
        <v>26217</v>
      </c>
      <c r="N18">
        <v>33268</v>
      </c>
      <c r="O18">
        <v>14838</v>
      </c>
      <c r="P18">
        <v>45408</v>
      </c>
      <c r="Q18" s="9">
        <v>28.104261578999999</v>
      </c>
      <c r="R18" s="9">
        <v>38.757047995000001</v>
      </c>
    </row>
    <row r="19" spans="1:18" x14ac:dyDescent="0.25">
      <c r="A19" s="9" t="s">
        <v>55</v>
      </c>
      <c r="B19" s="9" t="s">
        <v>66</v>
      </c>
      <c r="C19" s="9">
        <f t="shared" si="0"/>
        <v>105959</v>
      </c>
      <c r="D19">
        <v>66611</v>
      </c>
      <c r="E19">
        <v>4618</v>
      </c>
      <c r="F19">
        <v>2256</v>
      </c>
      <c r="G19">
        <v>1103</v>
      </c>
      <c r="H19">
        <v>30525</v>
      </c>
      <c r="I19">
        <v>846</v>
      </c>
      <c r="J19">
        <v>20141</v>
      </c>
      <c r="K19">
        <v>3663</v>
      </c>
      <c r="L19">
        <v>19725</v>
      </c>
      <c r="M19">
        <v>46604</v>
      </c>
      <c r="N19">
        <v>59355</v>
      </c>
      <c r="O19">
        <v>0</v>
      </c>
      <c r="P19">
        <v>47161</v>
      </c>
      <c r="Q19" s="9">
        <v>50.786955331999998</v>
      </c>
      <c r="R19" s="9">
        <v>154.94382733</v>
      </c>
    </row>
    <row r="20" spans="1:18" x14ac:dyDescent="0.25">
      <c r="A20" s="9" t="s">
        <v>67</v>
      </c>
      <c r="B20" s="9" t="s">
        <v>68</v>
      </c>
      <c r="C20" s="9">
        <f t="shared" si="0"/>
        <v>7607</v>
      </c>
      <c r="D20">
        <v>4329</v>
      </c>
      <c r="E20">
        <v>307</v>
      </c>
      <c r="F20">
        <v>453</v>
      </c>
      <c r="G20">
        <v>70</v>
      </c>
      <c r="H20">
        <v>2400</v>
      </c>
      <c r="I20">
        <v>48</v>
      </c>
      <c r="J20">
        <v>94</v>
      </c>
      <c r="K20">
        <v>380</v>
      </c>
      <c r="L20">
        <v>2661</v>
      </c>
      <c r="M20">
        <v>3736</v>
      </c>
      <c r="N20">
        <v>3871</v>
      </c>
      <c r="O20">
        <v>588</v>
      </c>
      <c r="P20">
        <v>2507</v>
      </c>
      <c r="Q20" s="9">
        <v>47.077034310999998</v>
      </c>
      <c r="R20" s="9">
        <v>175.41751019</v>
      </c>
    </row>
    <row r="21" spans="1:18" x14ac:dyDescent="0.25">
      <c r="A21" s="9" t="s">
        <v>67</v>
      </c>
      <c r="B21" s="9" t="s">
        <v>69</v>
      </c>
      <c r="C21" s="9">
        <f t="shared" si="0"/>
        <v>51102</v>
      </c>
      <c r="D21">
        <v>33946</v>
      </c>
      <c r="E21">
        <v>2997</v>
      </c>
      <c r="F21">
        <v>3650</v>
      </c>
      <c r="G21">
        <v>563</v>
      </c>
      <c r="H21">
        <v>9476</v>
      </c>
      <c r="I21">
        <v>470</v>
      </c>
      <c r="J21">
        <v>141</v>
      </c>
      <c r="K21">
        <v>183</v>
      </c>
      <c r="L21">
        <v>4924</v>
      </c>
      <c r="M21">
        <v>21772</v>
      </c>
      <c r="N21">
        <v>29330</v>
      </c>
      <c r="O21">
        <v>3405</v>
      </c>
      <c r="P21">
        <v>18972</v>
      </c>
      <c r="Q21" s="9">
        <v>43.352510664999997</v>
      </c>
      <c r="R21" s="9">
        <v>179.50099800000001</v>
      </c>
    </row>
    <row r="22" spans="1:18" x14ac:dyDescent="0.25">
      <c r="A22" s="9" t="s">
        <v>67</v>
      </c>
      <c r="B22" s="9" t="s">
        <v>70</v>
      </c>
      <c r="C22" s="9">
        <f t="shared" si="0"/>
        <v>27727</v>
      </c>
      <c r="D22">
        <v>16546</v>
      </c>
      <c r="E22">
        <v>2076</v>
      </c>
      <c r="F22">
        <v>1462</v>
      </c>
      <c r="G22">
        <v>354</v>
      </c>
      <c r="H22">
        <v>7032</v>
      </c>
      <c r="I22">
        <v>257</v>
      </c>
      <c r="J22">
        <v>312</v>
      </c>
      <c r="K22">
        <v>208</v>
      </c>
      <c r="L22">
        <v>4597</v>
      </c>
      <c r="M22">
        <v>12561</v>
      </c>
      <c r="N22">
        <v>15166</v>
      </c>
      <c r="O22">
        <v>798</v>
      </c>
      <c r="P22">
        <v>11419</v>
      </c>
      <c r="Q22" s="9">
        <v>47.032603598999998</v>
      </c>
      <c r="R22" s="9">
        <v>155.75713203999999</v>
      </c>
    </row>
    <row r="23" spans="1:18" x14ac:dyDescent="0.25">
      <c r="A23" s="9" t="s">
        <v>67</v>
      </c>
      <c r="B23" s="9" t="s">
        <v>71</v>
      </c>
      <c r="C23" s="9">
        <f t="shared" si="0"/>
        <v>8605</v>
      </c>
      <c r="D23">
        <v>5130</v>
      </c>
      <c r="E23">
        <v>787</v>
      </c>
      <c r="F23">
        <v>426</v>
      </c>
      <c r="G23">
        <v>105</v>
      </c>
      <c r="H23">
        <v>2076</v>
      </c>
      <c r="I23">
        <v>81</v>
      </c>
      <c r="J23">
        <v>139</v>
      </c>
      <c r="K23">
        <v>116</v>
      </c>
      <c r="L23">
        <v>1998</v>
      </c>
      <c r="M23">
        <v>4201</v>
      </c>
      <c r="N23">
        <v>4404</v>
      </c>
      <c r="O23">
        <v>133</v>
      </c>
      <c r="P23">
        <v>3900</v>
      </c>
      <c r="Q23" s="9">
        <v>47.408018593999998</v>
      </c>
      <c r="R23" s="9">
        <v>131.17083091000001</v>
      </c>
    </row>
    <row r="24" spans="1:18" x14ac:dyDescent="0.25">
      <c r="A24" s="9" t="s">
        <v>67</v>
      </c>
      <c r="B24" s="9" t="s">
        <v>72</v>
      </c>
      <c r="C24" s="9">
        <f t="shared" si="0"/>
        <v>6932</v>
      </c>
      <c r="D24">
        <v>4072</v>
      </c>
      <c r="E24">
        <v>490</v>
      </c>
      <c r="F24">
        <v>252</v>
      </c>
      <c r="G24">
        <v>83</v>
      </c>
      <c r="H24">
        <v>1994</v>
      </c>
      <c r="I24">
        <v>41</v>
      </c>
      <c r="J24">
        <v>418</v>
      </c>
      <c r="K24">
        <v>476</v>
      </c>
      <c r="L24">
        <v>3072</v>
      </c>
      <c r="M24">
        <v>3165</v>
      </c>
      <c r="N24">
        <v>3767</v>
      </c>
      <c r="O24">
        <v>45</v>
      </c>
      <c r="P24">
        <v>3542</v>
      </c>
      <c r="Q24" s="9">
        <v>49.469994229999998</v>
      </c>
      <c r="R24" s="9">
        <v>108.50778996</v>
      </c>
    </row>
    <row r="25" spans="1:18" x14ac:dyDescent="0.25">
      <c r="A25" s="9" t="s">
        <v>67</v>
      </c>
      <c r="B25" s="9" t="s">
        <v>73</v>
      </c>
      <c r="C25" s="9">
        <f t="shared" si="0"/>
        <v>63471</v>
      </c>
      <c r="D25">
        <v>52704</v>
      </c>
      <c r="E25">
        <v>651</v>
      </c>
      <c r="F25">
        <v>2264</v>
      </c>
      <c r="G25">
        <v>202</v>
      </c>
      <c r="H25">
        <v>7547</v>
      </c>
      <c r="I25">
        <v>103</v>
      </c>
      <c r="J25">
        <v>48274</v>
      </c>
      <c r="K25">
        <v>4038</v>
      </c>
      <c r="L25">
        <v>5381</v>
      </c>
      <c r="M25">
        <v>27386</v>
      </c>
      <c r="N25">
        <v>36085</v>
      </c>
      <c r="O25">
        <v>9869</v>
      </c>
      <c r="P25">
        <v>52229</v>
      </c>
      <c r="Q25" s="9">
        <v>38.201020939000003</v>
      </c>
      <c r="R25" s="9">
        <v>31.767515873000001</v>
      </c>
    </row>
    <row r="26" spans="1:18" x14ac:dyDescent="0.25">
      <c r="A26" s="9" t="s">
        <v>74</v>
      </c>
      <c r="B26" s="9" t="s">
        <v>75</v>
      </c>
      <c r="C26" s="9">
        <f t="shared" si="0"/>
        <v>64064</v>
      </c>
      <c r="D26">
        <v>41182</v>
      </c>
      <c r="E26">
        <v>3496</v>
      </c>
      <c r="F26">
        <v>4285</v>
      </c>
      <c r="G26">
        <v>705</v>
      </c>
      <c r="H26">
        <v>13839</v>
      </c>
      <c r="I26">
        <v>557</v>
      </c>
      <c r="J26">
        <v>463</v>
      </c>
      <c r="K26">
        <v>644</v>
      </c>
      <c r="L26">
        <v>9617</v>
      </c>
      <c r="M26">
        <v>28029</v>
      </c>
      <c r="N26">
        <v>36035</v>
      </c>
      <c r="O26">
        <v>4134</v>
      </c>
      <c r="P26">
        <v>23082</v>
      </c>
      <c r="Q26" s="9">
        <v>44.373563935999996</v>
      </c>
      <c r="R26" s="9">
        <v>178.75978709</v>
      </c>
    </row>
    <row r="27" spans="1:18" x14ac:dyDescent="0.25">
      <c r="A27" s="9" t="s">
        <v>74</v>
      </c>
      <c r="B27" s="9" t="s">
        <v>76</v>
      </c>
      <c r="C27" s="9">
        <f t="shared" si="0"/>
        <v>18982</v>
      </c>
      <c r="D27">
        <v>11719</v>
      </c>
      <c r="E27">
        <v>1705</v>
      </c>
      <c r="F27">
        <v>1148</v>
      </c>
      <c r="G27">
        <v>231</v>
      </c>
      <c r="H27">
        <v>3980</v>
      </c>
      <c r="I27">
        <v>199</v>
      </c>
      <c r="J27">
        <v>84</v>
      </c>
      <c r="K27">
        <v>128</v>
      </c>
      <c r="L27">
        <v>2458</v>
      </c>
      <c r="M27">
        <v>8802</v>
      </c>
      <c r="N27">
        <v>10180</v>
      </c>
      <c r="O27">
        <v>651</v>
      </c>
      <c r="P27">
        <v>8321</v>
      </c>
      <c r="Q27" s="9">
        <v>45.630228637999998</v>
      </c>
      <c r="R27" s="9">
        <v>143.36229058999999</v>
      </c>
    </row>
    <row r="28" spans="1:18" x14ac:dyDescent="0.25">
      <c r="A28" s="9" t="s">
        <v>74</v>
      </c>
      <c r="B28" s="9" t="s">
        <v>77</v>
      </c>
      <c r="C28" s="9">
        <f t="shared" si="0"/>
        <v>5877</v>
      </c>
      <c r="D28">
        <v>3473</v>
      </c>
      <c r="E28">
        <v>446</v>
      </c>
      <c r="F28">
        <v>286</v>
      </c>
      <c r="G28">
        <v>78</v>
      </c>
      <c r="H28">
        <v>1548</v>
      </c>
      <c r="I28">
        <v>46</v>
      </c>
      <c r="J28">
        <v>10</v>
      </c>
      <c r="K28">
        <v>14</v>
      </c>
      <c r="L28">
        <v>550</v>
      </c>
      <c r="M28">
        <v>2434</v>
      </c>
      <c r="N28">
        <v>3443</v>
      </c>
      <c r="O28">
        <v>68</v>
      </c>
      <c r="P28">
        <v>2666</v>
      </c>
      <c r="Q28" s="9">
        <v>47.735749532</v>
      </c>
      <c r="R28" s="9">
        <v>163.40803131000001</v>
      </c>
    </row>
    <row r="29" spans="1:18" x14ac:dyDescent="0.25">
      <c r="A29" s="9" t="s">
        <v>74</v>
      </c>
      <c r="B29" s="9" t="s">
        <v>78</v>
      </c>
      <c r="C29" s="9">
        <f t="shared" si="0"/>
        <v>445</v>
      </c>
      <c r="D29">
        <v>264</v>
      </c>
      <c r="E29">
        <v>34</v>
      </c>
      <c r="F29">
        <v>12</v>
      </c>
      <c r="G29">
        <v>3</v>
      </c>
      <c r="H29">
        <v>128</v>
      </c>
      <c r="I29">
        <v>4</v>
      </c>
      <c r="J29">
        <v>0</v>
      </c>
      <c r="K29">
        <v>0</v>
      </c>
      <c r="L29">
        <v>36</v>
      </c>
      <c r="M29">
        <v>156</v>
      </c>
      <c r="N29">
        <v>289</v>
      </c>
      <c r="O29">
        <v>1</v>
      </c>
      <c r="P29">
        <v>178</v>
      </c>
      <c r="Q29" s="9">
        <v>48.714606742000001</v>
      </c>
      <c r="R29" s="9">
        <v>193.68764045</v>
      </c>
    </row>
    <row r="30" spans="1:18" x14ac:dyDescent="0.25">
      <c r="A30" s="9" t="s">
        <v>74</v>
      </c>
      <c r="B30" s="9" t="s">
        <v>79</v>
      </c>
      <c r="C30" s="9">
        <f t="shared" si="0"/>
        <v>1740</v>
      </c>
      <c r="D30">
        <v>1051</v>
      </c>
      <c r="E30">
        <v>157</v>
      </c>
      <c r="F30">
        <v>70</v>
      </c>
      <c r="G30">
        <v>28</v>
      </c>
      <c r="H30">
        <v>421</v>
      </c>
      <c r="I30">
        <v>13</v>
      </c>
      <c r="J30">
        <v>12</v>
      </c>
      <c r="K30">
        <v>18</v>
      </c>
      <c r="L30">
        <v>361</v>
      </c>
      <c r="M30">
        <v>821</v>
      </c>
      <c r="N30">
        <v>919</v>
      </c>
      <c r="O30">
        <v>10</v>
      </c>
      <c r="P30">
        <v>875</v>
      </c>
      <c r="Q30" s="9">
        <v>48.382758621000001</v>
      </c>
      <c r="R30" s="9">
        <v>127.20344828</v>
      </c>
    </row>
    <row r="31" spans="1:18" x14ac:dyDescent="0.25">
      <c r="A31" s="9" t="s">
        <v>74</v>
      </c>
      <c r="B31" s="9" t="s">
        <v>80</v>
      </c>
      <c r="C31" s="9">
        <f t="shared" si="0"/>
        <v>1239</v>
      </c>
      <c r="D31">
        <v>725</v>
      </c>
      <c r="E31">
        <v>123</v>
      </c>
      <c r="F31">
        <v>52</v>
      </c>
      <c r="G31">
        <v>9</v>
      </c>
      <c r="H31">
        <v>321</v>
      </c>
      <c r="I31">
        <v>9</v>
      </c>
      <c r="J31">
        <v>12</v>
      </c>
      <c r="K31">
        <v>14</v>
      </c>
      <c r="L31">
        <v>277</v>
      </c>
      <c r="M31">
        <v>577</v>
      </c>
      <c r="N31">
        <v>662</v>
      </c>
      <c r="O31">
        <v>19</v>
      </c>
      <c r="P31">
        <v>542</v>
      </c>
      <c r="Q31" s="9">
        <v>47.744148506999998</v>
      </c>
      <c r="R31" s="9">
        <v>130.39709443000001</v>
      </c>
    </row>
    <row r="32" spans="1:18" x14ac:dyDescent="0.25">
      <c r="A32" s="9" t="s">
        <v>74</v>
      </c>
      <c r="B32" s="9" t="s">
        <v>81</v>
      </c>
      <c r="C32" s="9">
        <f t="shared" si="0"/>
        <v>1779</v>
      </c>
      <c r="D32">
        <v>1019</v>
      </c>
      <c r="E32">
        <v>173</v>
      </c>
      <c r="F32">
        <v>84</v>
      </c>
      <c r="G32">
        <v>23</v>
      </c>
      <c r="H32">
        <v>457</v>
      </c>
      <c r="I32">
        <v>23</v>
      </c>
      <c r="J32">
        <v>14</v>
      </c>
      <c r="K32">
        <v>16</v>
      </c>
      <c r="L32">
        <v>354</v>
      </c>
      <c r="M32">
        <v>934</v>
      </c>
      <c r="N32">
        <v>845</v>
      </c>
      <c r="O32">
        <v>16</v>
      </c>
      <c r="P32">
        <v>823</v>
      </c>
      <c r="Q32" s="9">
        <v>48.464305789999997</v>
      </c>
      <c r="R32" s="9">
        <v>121.95559303</v>
      </c>
    </row>
    <row r="33" spans="1:18" x14ac:dyDescent="0.25">
      <c r="A33" s="9" t="s">
        <v>74</v>
      </c>
      <c r="B33" s="9" t="s">
        <v>82</v>
      </c>
      <c r="C33" s="9">
        <f t="shared" si="0"/>
        <v>662</v>
      </c>
      <c r="D33">
        <v>387</v>
      </c>
      <c r="E33">
        <v>50</v>
      </c>
      <c r="F33">
        <v>17</v>
      </c>
      <c r="G33">
        <v>5</v>
      </c>
      <c r="H33">
        <v>194</v>
      </c>
      <c r="I33">
        <v>9</v>
      </c>
      <c r="J33">
        <v>8</v>
      </c>
      <c r="K33">
        <v>14</v>
      </c>
      <c r="L33">
        <v>219</v>
      </c>
      <c r="M33">
        <v>326</v>
      </c>
      <c r="N33">
        <v>336</v>
      </c>
      <c r="O33">
        <v>1</v>
      </c>
      <c r="P33">
        <v>351</v>
      </c>
      <c r="Q33" s="9">
        <v>50.063444109000002</v>
      </c>
      <c r="R33" s="9">
        <v>124.71903322999999</v>
      </c>
    </row>
    <row r="34" spans="1:18" x14ac:dyDescent="0.25">
      <c r="A34" s="9" t="s">
        <v>74</v>
      </c>
      <c r="B34" s="9" t="s">
        <v>83</v>
      </c>
      <c r="C34" s="9">
        <f t="shared" ref="C34:C65" si="1">SUM(D34:I34)</f>
        <v>2651</v>
      </c>
      <c r="D34">
        <v>1513</v>
      </c>
      <c r="E34">
        <v>209</v>
      </c>
      <c r="F34">
        <v>100</v>
      </c>
      <c r="G34">
        <v>39</v>
      </c>
      <c r="H34">
        <v>778</v>
      </c>
      <c r="I34">
        <v>12</v>
      </c>
      <c r="J34">
        <v>68</v>
      </c>
      <c r="K34">
        <v>147</v>
      </c>
      <c r="L34">
        <v>1256</v>
      </c>
      <c r="M34">
        <v>1302</v>
      </c>
      <c r="N34">
        <v>1349</v>
      </c>
      <c r="O34">
        <v>11</v>
      </c>
      <c r="P34">
        <v>1290</v>
      </c>
      <c r="Q34" s="9">
        <v>50.167106752000002</v>
      </c>
      <c r="R34" s="9">
        <v>105.53413806</v>
      </c>
    </row>
    <row r="35" spans="1:18" x14ac:dyDescent="0.25">
      <c r="A35" s="9" t="s">
        <v>74</v>
      </c>
      <c r="B35" s="9" t="s">
        <v>84</v>
      </c>
      <c r="C35" s="9">
        <f t="shared" si="1"/>
        <v>724</v>
      </c>
      <c r="D35">
        <v>433</v>
      </c>
      <c r="E35">
        <v>47</v>
      </c>
      <c r="F35">
        <v>21</v>
      </c>
      <c r="G35">
        <v>8</v>
      </c>
      <c r="H35">
        <v>212</v>
      </c>
      <c r="I35">
        <v>3</v>
      </c>
      <c r="J35">
        <v>19</v>
      </c>
      <c r="K35">
        <v>88</v>
      </c>
      <c r="L35">
        <v>424</v>
      </c>
      <c r="M35">
        <v>310</v>
      </c>
      <c r="N35">
        <v>414</v>
      </c>
      <c r="O35">
        <v>2</v>
      </c>
      <c r="P35">
        <v>413</v>
      </c>
      <c r="Q35" s="9">
        <v>50.517955800999999</v>
      </c>
      <c r="R35" s="9">
        <v>89.104972376000006</v>
      </c>
    </row>
    <row r="36" spans="1:18" x14ac:dyDescent="0.25">
      <c r="A36" s="9" t="s">
        <v>74</v>
      </c>
      <c r="B36" s="9" t="s">
        <v>85</v>
      </c>
      <c r="C36" s="9">
        <f t="shared" si="1"/>
        <v>67281</v>
      </c>
      <c r="D36">
        <v>54961</v>
      </c>
      <c r="E36">
        <v>868</v>
      </c>
      <c r="F36">
        <v>2432</v>
      </c>
      <c r="G36">
        <v>248</v>
      </c>
      <c r="H36">
        <v>8647</v>
      </c>
      <c r="I36">
        <v>125</v>
      </c>
      <c r="J36">
        <v>48688</v>
      </c>
      <c r="K36">
        <v>4318</v>
      </c>
      <c r="L36">
        <v>7081</v>
      </c>
      <c r="M36">
        <v>29130</v>
      </c>
      <c r="N36">
        <v>38151</v>
      </c>
      <c r="O36">
        <v>9925</v>
      </c>
      <c r="P36">
        <v>54028</v>
      </c>
      <c r="Q36" s="9">
        <v>38.788454393000002</v>
      </c>
      <c r="R36" s="9">
        <v>36.808965383999997</v>
      </c>
    </row>
    <row r="37" spans="1:18" x14ac:dyDescent="0.25">
      <c r="A37" s="9" t="s">
        <v>86</v>
      </c>
      <c r="B37" s="9" t="s">
        <v>87</v>
      </c>
      <c r="C37" s="9">
        <f t="shared" si="1"/>
        <v>3248</v>
      </c>
      <c r="D37">
        <v>2923</v>
      </c>
      <c r="E37">
        <v>99</v>
      </c>
      <c r="F37">
        <v>85</v>
      </c>
      <c r="G37">
        <v>3</v>
      </c>
      <c r="H37">
        <v>138</v>
      </c>
      <c r="I37">
        <v>0</v>
      </c>
      <c r="J37">
        <v>2839</v>
      </c>
      <c r="K37">
        <v>199</v>
      </c>
      <c r="L37">
        <v>43</v>
      </c>
      <c r="M37">
        <v>1145</v>
      </c>
      <c r="N37">
        <v>2103</v>
      </c>
      <c r="O37">
        <v>675</v>
      </c>
      <c r="P37">
        <v>3248</v>
      </c>
      <c r="Q37" s="9">
        <v>34.124384235999997</v>
      </c>
      <c r="R37" s="9">
        <v>0.99969211820000003</v>
      </c>
    </row>
    <row r="38" spans="1:18" x14ac:dyDescent="0.25">
      <c r="A38" s="9" t="s">
        <v>86</v>
      </c>
      <c r="B38" s="9" t="s">
        <v>89</v>
      </c>
      <c r="C38" s="9">
        <f t="shared" si="1"/>
        <v>16574</v>
      </c>
      <c r="D38">
        <v>14509</v>
      </c>
      <c r="E38">
        <v>601</v>
      </c>
      <c r="F38">
        <v>611</v>
      </c>
      <c r="G38">
        <v>9</v>
      </c>
      <c r="H38">
        <v>824</v>
      </c>
      <c r="I38">
        <v>20</v>
      </c>
      <c r="J38">
        <v>14228</v>
      </c>
      <c r="K38">
        <v>947</v>
      </c>
      <c r="L38">
        <v>246</v>
      </c>
      <c r="M38">
        <v>6507</v>
      </c>
      <c r="N38">
        <v>10067</v>
      </c>
      <c r="O38">
        <v>3079</v>
      </c>
      <c r="P38">
        <v>16574</v>
      </c>
      <c r="Q38" s="9">
        <v>35.013816822000003</v>
      </c>
      <c r="R38" s="9">
        <v>3.5556292989</v>
      </c>
    </row>
    <row r="39" spans="1:18" x14ac:dyDescent="0.25">
      <c r="A39" s="9" t="s">
        <v>86</v>
      </c>
      <c r="B39" s="9" t="s">
        <v>90</v>
      </c>
      <c r="C39" s="9">
        <f t="shared" si="1"/>
        <v>16478</v>
      </c>
      <c r="D39">
        <v>14058</v>
      </c>
      <c r="E39">
        <v>609</v>
      </c>
      <c r="F39">
        <v>794</v>
      </c>
      <c r="G39">
        <v>27</v>
      </c>
      <c r="H39">
        <v>970</v>
      </c>
      <c r="I39">
        <v>20</v>
      </c>
      <c r="J39">
        <v>13017</v>
      </c>
      <c r="K39">
        <v>911</v>
      </c>
      <c r="L39">
        <v>516</v>
      </c>
      <c r="M39">
        <v>6785</v>
      </c>
      <c r="N39">
        <v>9693</v>
      </c>
      <c r="O39">
        <v>3219</v>
      </c>
      <c r="P39">
        <v>16478</v>
      </c>
      <c r="Q39" s="9">
        <v>35.059473236999999</v>
      </c>
      <c r="R39" s="9">
        <v>8.1532346159000006</v>
      </c>
    </row>
    <row r="40" spans="1:18" x14ac:dyDescent="0.25">
      <c r="A40" s="9" t="s">
        <v>86</v>
      </c>
      <c r="B40" s="9" t="s">
        <v>91</v>
      </c>
      <c r="C40" s="9">
        <f t="shared" si="1"/>
        <v>24933</v>
      </c>
      <c r="D40">
        <v>20466</v>
      </c>
      <c r="E40">
        <v>821</v>
      </c>
      <c r="F40">
        <v>1570</v>
      </c>
      <c r="G40">
        <v>51</v>
      </c>
      <c r="H40">
        <v>1984</v>
      </c>
      <c r="I40">
        <v>41</v>
      </c>
      <c r="J40">
        <v>16857</v>
      </c>
      <c r="K40">
        <v>1862</v>
      </c>
      <c r="L40">
        <v>1275</v>
      </c>
      <c r="M40">
        <v>10767</v>
      </c>
      <c r="N40">
        <v>14166</v>
      </c>
      <c r="O40">
        <v>4498</v>
      </c>
      <c r="P40">
        <v>24933</v>
      </c>
      <c r="Q40" s="9">
        <v>35.956724020000003</v>
      </c>
      <c r="R40" s="9">
        <v>16.801026751999999</v>
      </c>
    </row>
    <row r="41" spans="1:18" x14ac:dyDescent="0.25">
      <c r="A41" s="9" t="s">
        <v>86</v>
      </c>
      <c r="B41" s="9" t="s">
        <v>92</v>
      </c>
      <c r="C41" s="9">
        <f t="shared" si="1"/>
        <v>12972</v>
      </c>
      <c r="D41">
        <v>8726</v>
      </c>
      <c r="E41">
        <v>993</v>
      </c>
      <c r="F41">
        <v>1382</v>
      </c>
      <c r="G41">
        <v>90</v>
      </c>
      <c r="H41">
        <v>1719</v>
      </c>
      <c r="I41">
        <v>62</v>
      </c>
      <c r="J41">
        <v>1773</v>
      </c>
      <c r="K41">
        <v>921</v>
      </c>
      <c r="L41">
        <v>2112</v>
      </c>
      <c r="M41">
        <v>6026</v>
      </c>
      <c r="N41">
        <v>6946</v>
      </c>
      <c r="O41">
        <v>2038</v>
      </c>
      <c r="P41">
        <v>6924</v>
      </c>
      <c r="Q41" s="9">
        <v>38.728492137000003</v>
      </c>
      <c r="R41" s="9">
        <v>33.856768424000002</v>
      </c>
    </row>
    <row r="42" spans="1:18" x14ac:dyDescent="0.25">
      <c r="A42" s="9" t="s">
        <v>86</v>
      </c>
      <c r="B42" s="9" t="s">
        <v>93</v>
      </c>
      <c r="C42" s="9">
        <f t="shared" si="1"/>
        <v>30737</v>
      </c>
      <c r="D42">
        <v>20324</v>
      </c>
      <c r="E42">
        <v>1831</v>
      </c>
      <c r="F42">
        <v>2621</v>
      </c>
      <c r="G42">
        <v>348</v>
      </c>
      <c r="H42">
        <v>5437</v>
      </c>
      <c r="I42">
        <v>176</v>
      </c>
      <c r="J42">
        <v>619</v>
      </c>
      <c r="K42">
        <v>561</v>
      </c>
      <c r="L42">
        <v>7527</v>
      </c>
      <c r="M42">
        <v>14438</v>
      </c>
      <c r="N42">
        <v>16299</v>
      </c>
      <c r="O42">
        <v>1329</v>
      </c>
      <c r="P42">
        <v>12378</v>
      </c>
      <c r="Q42" s="9">
        <v>42.517812407999998</v>
      </c>
      <c r="R42" s="9">
        <v>81.060383251000005</v>
      </c>
    </row>
    <row r="43" spans="1:18" x14ac:dyDescent="0.25">
      <c r="A43" s="9" t="s">
        <v>86</v>
      </c>
      <c r="B43" s="9" t="s">
        <v>94</v>
      </c>
      <c r="C43" s="9">
        <f t="shared" si="1"/>
        <v>60502</v>
      </c>
      <c r="D43">
        <v>35721</v>
      </c>
      <c r="E43">
        <v>2354</v>
      </c>
      <c r="F43">
        <v>1444</v>
      </c>
      <c r="G43">
        <v>849</v>
      </c>
      <c r="H43">
        <v>19453</v>
      </c>
      <c r="I43">
        <v>681</v>
      </c>
      <c r="J43">
        <v>45</v>
      </c>
      <c r="K43">
        <v>0</v>
      </c>
      <c r="L43">
        <v>10914</v>
      </c>
      <c r="M43">
        <v>27153</v>
      </c>
      <c r="N43">
        <v>33349</v>
      </c>
      <c r="O43">
        <v>0</v>
      </c>
      <c r="P43">
        <v>12034</v>
      </c>
      <c r="Q43" s="9">
        <v>50.882400582000002</v>
      </c>
      <c r="R43" s="9">
        <v>250.85098013000001</v>
      </c>
    </row>
    <row r="44" spans="1:18" x14ac:dyDescent="0.25">
      <c r="A44" s="9" t="s">
        <v>136</v>
      </c>
      <c r="B44" s="9" t="s">
        <v>137</v>
      </c>
      <c r="C44" s="9">
        <f t="shared" si="1"/>
        <v>116727</v>
      </c>
      <c r="D44">
        <v>116727</v>
      </c>
      <c r="E44">
        <v>0</v>
      </c>
      <c r="F44">
        <v>0</v>
      </c>
      <c r="G44">
        <v>0</v>
      </c>
      <c r="H44">
        <v>0</v>
      </c>
      <c r="I44">
        <v>0</v>
      </c>
      <c r="J44">
        <v>45412</v>
      </c>
      <c r="K44">
        <v>3250</v>
      </c>
      <c r="L44">
        <v>12270</v>
      </c>
      <c r="M44">
        <v>45251</v>
      </c>
      <c r="N44">
        <v>71476</v>
      </c>
      <c r="O44">
        <v>12619</v>
      </c>
      <c r="P44">
        <v>73577</v>
      </c>
      <c r="Q44" s="9">
        <v>38.309063027000001</v>
      </c>
      <c r="R44" s="9">
        <v>91.050716628999993</v>
      </c>
    </row>
    <row r="45" spans="1:18" x14ac:dyDescent="0.25">
      <c r="A45" s="9" t="s">
        <v>136</v>
      </c>
      <c r="B45" s="9" t="s">
        <v>138</v>
      </c>
      <c r="C45" s="9">
        <f t="shared" si="1"/>
        <v>7308</v>
      </c>
      <c r="D45">
        <v>0</v>
      </c>
      <c r="E45">
        <v>7308</v>
      </c>
      <c r="F45">
        <v>0</v>
      </c>
      <c r="G45">
        <v>0</v>
      </c>
      <c r="H45">
        <v>0</v>
      </c>
      <c r="I45">
        <v>0</v>
      </c>
      <c r="J45">
        <v>49</v>
      </c>
      <c r="K45">
        <v>57</v>
      </c>
      <c r="L45">
        <v>770</v>
      </c>
      <c r="M45">
        <v>3821</v>
      </c>
      <c r="N45">
        <v>3487</v>
      </c>
      <c r="O45">
        <v>763</v>
      </c>
      <c r="P45">
        <v>4653</v>
      </c>
      <c r="Q45" s="9">
        <v>39.880268199</v>
      </c>
      <c r="R45" s="9">
        <v>98.246852763999996</v>
      </c>
    </row>
    <row r="46" spans="1:18" x14ac:dyDescent="0.25">
      <c r="A46" s="9" t="s">
        <v>136</v>
      </c>
      <c r="B46" s="9" t="s">
        <v>139</v>
      </c>
      <c r="C46" s="9">
        <f t="shared" si="1"/>
        <v>8507</v>
      </c>
      <c r="D46">
        <v>0</v>
      </c>
      <c r="E46">
        <v>0</v>
      </c>
      <c r="F46">
        <v>8507</v>
      </c>
      <c r="G46">
        <v>0</v>
      </c>
      <c r="H46">
        <v>0</v>
      </c>
      <c r="I46">
        <v>0</v>
      </c>
      <c r="J46">
        <v>1425</v>
      </c>
      <c r="K46">
        <v>297</v>
      </c>
      <c r="L46">
        <v>1172</v>
      </c>
      <c r="M46">
        <v>8069</v>
      </c>
      <c r="N46">
        <v>438</v>
      </c>
      <c r="O46">
        <v>1415</v>
      </c>
      <c r="P46">
        <v>5113</v>
      </c>
      <c r="Q46" s="9">
        <v>31.305865757999999</v>
      </c>
      <c r="R46" s="9">
        <v>62.891736217000002</v>
      </c>
    </row>
    <row r="47" spans="1:18" x14ac:dyDescent="0.25">
      <c r="A47" s="9" t="s">
        <v>136</v>
      </c>
      <c r="B47" s="9" t="s">
        <v>140</v>
      </c>
      <c r="C47" s="9">
        <f t="shared" si="1"/>
        <v>1377</v>
      </c>
      <c r="D47">
        <v>0</v>
      </c>
      <c r="E47">
        <v>0</v>
      </c>
      <c r="F47">
        <v>0</v>
      </c>
      <c r="G47">
        <v>1377</v>
      </c>
      <c r="H47">
        <v>0</v>
      </c>
      <c r="I47">
        <v>0</v>
      </c>
      <c r="J47">
        <v>6</v>
      </c>
      <c r="K47">
        <v>9</v>
      </c>
      <c r="L47">
        <v>346</v>
      </c>
      <c r="M47">
        <v>1196</v>
      </c>
      <c r="N47">
        <v>181</v>
      </c>
      <c r="O47">
        <v>9</v>
      </c>
      <c r="P47">
        <v>390</v>
      </c>
      <c r="Q47" s="9">
        <v>41.903413217000001</v>
      </c>
      <c r="R47" s="9">
        <v>157.08351489</v>
      </c>
    </row>
    <row r="48" spans="1:18" x14ac:dyDescent="0.25">
      <c r="A48" s="9" t="s">
        <v>136</v>
      </c>
      <c r="B48" s="9" t="s">
        <v>55</v>
      </c>
      <c r="C48" s="9">
        <f t="shared" si="1"/>
        <v>30525</v>
      </c>
      <c r="D48">
        <v>0</v>
      </c>
      <c r="E48">
        <v>0</v>
      </c>
      <c r="F48">
        <v>0</v>
      </c>
      <c r="G48">
        <v>0</v>
      </c>
      <c r="H48">
        <v>30525</v>
      </c>
      <c r="I48">
        <v>0</v>
      </c>
      <c r="J48">
        <v>2480</v>
      </c>
      <c r="K48">
        <v>1778</v>
      </c>
      <c r="L48">
        <v>7955</v>
      </c>
      <c r="M48">
        <v>13904</v>
      </c>
      <c r="N48">
        <v>16621</v>
      </c>
      <c r="O48">
        <v>0</v>
      </c>
      <c r="P48">
        <v>8608</v>
      </c>
      <c r="Q48" s="9">
        <v>62.879737919999997</v>
      </c>
      <c r="R48" s="9">
        <v>210.47289107</v>
      </c>
    </row>
    <row r="49" spans="1:18" x14ac:dyDescent="0.25">
      <c r="A49" s="9" t="s">
        <v>136</v>
      </c>
      <c r="B49" s="9" t="s">
        <v>48</v>
      </c>
      <c r="C49" s="9">
        <f t="shared" si="1"/>
        <v>1000</v>
      </c>
      <c r="D49">
        <v>0</v>
      </c>
      <c r="E49">
        <v>0</v>
      </c>
      <c r="F49">
        <v>0</v>
      </c>
      <c r="G49">
        <v>0</v>
      </c>
      <c r="H49">
        <v>0</v>
      </c>
      <c r="I49">
        <v>1000</v>
      </c>
      <c r="J49">
        <v>6</v>
      </c>
      <c r="K49">
        <v>10</v>
      </c>
      <c r="L49">
        <v>120</v>
      </c>
      <c r="M49">
        <v>580</v>
      </c>
      <c r="N49">
        <v>420</v>
      </c>
      <c r="O49">
        <v>32</v>
      </c>
      <c r="P49">
        <v>228</v>
      </c>
      <c r="Q49" s="9">
        <v>46.545999999999999</v>
      </c>
      <c r="R49" s="9">
        <v>201.08199999999999</v>
      </c>
    </row>
    <row r="50" spans="1:18" x14ac:dyDescent="0.25">
      <c r="A50" s="9" t="s">
        <v>8</v>
      </c>
      <c r="B50" s="9" t="s">
        <v>9</v>
      </c>
      <c r="C50" s="9">
        <f t="shared" si="1"/>
        <v>2387</v>
      </c>
      <c r="D50">
        <v>1451</v>
      </c>
      <c r="E50">
        <v>206</v>
      </c>
      <c r="F50">
        <v>103</v>
      </c>
      <c r="G50">
        <v>33</v>
      </c>
      <c r="H50">
        <v>564</v>
      </c>
      <c r="I50">
        <v>30</v>
      </c>
      <c r="J50">
        <v>19</v>
      </c>
      <c r="K50">
        <v>11</v>
      </c>
      <c r="L50">
        <v>32</v>
      </c>
      <c r="M50">
        <v>1001</v>
      </c>
      <c r="N50">
        <v>1386</v>
      </c>
      <c r="O50">
        <v>155</v>
      </c>
      <c r="P50">
        <v>953</v>
      </c>
      <c r="Q50" s="9">
        <v>45.435693338999997</v>
      </c>
      <c r="R50" s="9">
        <v>174.35860912999999</v>
      </c>
    </row>
    <row r="51" spans="1:18" x14ac:dyDescent="0.25">
      <c r="A51" s="9" t="s">
        <v>8</v>
      </c>
      <c r="B51" s="9" t="s">
        <v>10</v>
      </c>
      <c r="C51" s="9">
        <f t="shared" si="1"/>
        <v>3679</v>
      </c>
      <c r="D51">
        <v>2288</v>
      </c>
      <c r="E51">
        <v>281</v>
      </c>
      <c r="F51">
        <v>219</v>
      </c>
      <c r="G51">
        <v>39</v>
      </c>
      <c r="H51">
        <v>814</v>
      </c>
      <c r="I51">
        <v>38</v>
      </c>
      <c r="J51">
        <v>27</v>
      </c>
      <c r="K51">
        <v>12</v>
      </c>
      <c r="L51">
        <v>30</v>
      </c>
      <c r="M51">
        <v>1655</v>
      </c>
      <c r="N51">
        <v>2024</v>
      </c>
      <c r="O51">
        <v>200</v>
      </c>
      <c r="P51">
        <v>1484</v>
      </c>
      <c r="Q51" s="9">
        <v>44.683337864000002</v>
      </c>
      <c r="R51" s="9">
        <v>177.64908943</v>
      </c>
    </row>
    <row r="52" spans="1:18" x14ac:dyDescent="0.25">
      <c r="A52" s="9" t="s">
        <v>8</v>
      </c>
      <c r="B52" s="9" t="s">
        <v>11</v>
      </c>
      <c r="C52" s="9">
        <f t="shared" si="1"/>
        <v>8667</v>
      </c>
      <c r="D52">
        <v>5739</v>
      </c>
      <c r="E52">
        <v>564</v>
      </c>
      <c r="F52">
        <v>466</v>
      </c>
      <c r="G52">
        <v>70</v>
      </c>
      <c r="H52">
        <v>1756</v>
      </c>
      <c r="I52">
        <v>72</v>
      </c>
      <c r="J52">
        <v>1157</v>
      </c>
      <c r="K52">
        <v>247</v>
      </c>
      <c r="L52">
        <v>786</v>
      </c>
      <c r="M52">
        <v>3720</v>
      </c>
      <c r="N52">
        <v>4947</v>
      </c>
      <c r="O52">
        <v>570</v>
      </c>
      <c r="P52">
        <v>4322</v>
      </c>
      <c r="Q52" s="9">
        <v>44.120110765</v>
      </c>
      <c r="R52" s="9">
        <v>141.01084574000001</v>
      </c>
    </row>
    <row r="53" spans="1:18" x14ac:dyDescent="0.25">
      <c r="A53" s="9" t="s">
        <v>8</v>
      </c>
      <c r="B53" s="9" t="s">
        <v>12</v>
      </c>
      <c r="C53" s="9">
        <f t="shared" si="1"/>
        <v>5963</v>
      </c>
      <c r="D53">
        <v>3944</v>
      </c>
      <c r="E53">
        <v>325</v>
      </c>
      <c r="F53">
        <v>401</v>
      </c>
      <c r="G53">
        <v>63</v>
      </c>
      <c r="H53">
        <v>1187</v>
      </c>
      <c r="I53">
        <v>43</v>
      </c>
      <c r="J53">
        <v>244</v>
      </c>
      <c r="K53">
        <v>50</v>
      </c>
      <c r="L53">
        <v>175</v>
      </c>
      <c r="M53">
        <v>2609</v>
      </c>
      <c r="N53">
        <v>3354</v>
      </c>
      <c r="O53">
        <v>419</v>
      </c>
      <c r="P53">
        <v>2346</v>
      </c>
      <c r="Q53" s="9">
        <v>43.706355860999999</v>
      </c>
      <c r="R53" s="9">
        <v>176.23125942999999</v>
      </c>
    </row>
    <row r="54" spans="1:18" x14ac:dyDescent="0.25">
      <c r="A54" s="9" t="s">
        <v>8</v>
      </c>
      <c r="B54" s="9" t="s">
        <v>13</v>
      </c>
      <c r="C54" s="9">
        <f t="shared" si="1"/>
        <v>8337</v>
      </c>
      <c r="D54">
        <v>5469</v>
      </c>
      <c r="E54">
        <v>603</v>
      </c>
      <c r="F54">
        <v>591</v>
      </c>
      <c r="G54">
        <v>102</v>
      </c>
      <c r="H54">
        <v>1519</v>
      </c>
      <c r="I54">
        <v>53</v>
      </c>
      <c r="J54">
        <v>559</v>
      </c>
      <c r="K54">
        <v>205</v>
      </c>
      <c r="L54">
        <v>718</v>
      </c>
      <c r="M54">
        <v>3747</v>
      </c>
      <c r="N54">
        <v>4590</v>
      </c>
      <c r="O54">
        <v>676</v>
      </c>
      <c r="P54">
        <v>3663</v>
      </c>
      <c r="Q54" s="9">
        <v>42.910999160000003</v>
      </c>
      <c r="R54" s="9">
        <v>141.38287154</v>
      </c>
    </row>
    <row r="55" spans="1:18" x14ac:dyDescent="0.25">
      <c r="A55" s="9" t="s">
        <v>8</v>
      </c>
      <c r="B55" s="9" t="s">
        <v>14</v>
      </c>
      <c r="C55" s="9">
        <f t="shared" si="1"/>
        <v>75171</v>
      </c>
      <c r="D55">
        <v>57864</v>
      </c>
      <c r="E55">
        <v>1658</v>
      </c>
      <c r="F55">
        <v>2914</v>
      </c>
      <c r="G55">
        <v>444</v>
      </c>
      <c r="H55">
        <v>12006</v>
      </c>
      <c r="I55">
        <v>285</v>
      </c>
      <c r="J55">
        <v>37791</v>
      </c>
      <c r="K55">
        <v>3155</v>
      </c>
      <c r="L55">
        <v>15291</v>
      </c>
      <c r="M55">
        <v>31530</v>
      </c>
      <c r="N55">
        <v>43641</v>
      </c>
      <c r="O55">
        <v>8373</v>
      </c>
      <c r="P55">
        <v>49930</v>
      </c>
      <c r="Q55" s="9">
        <v>41.089076904999999</v>
      </c>
      <c r="R55" s="9">
        <v>82.850327918999994</v>
      </c>
    </row>
    <row r="56" spans="1:18" x14ac:dyDescent="0.25">
      <c r="A56" s="9" t="s">
        <v>8</v>
      </c>
      <c r="B56" s="9" t="s">
        <v>15</v>
      </c>
      <c r="C56" s="9">
        <f t="shared" si="1"/>
        <v>7507</v>
      </c>
      <c r="D56">
        <v>4897</v>
      </c>
      <c r="E56">
        <v>428</v>
      </c>
      <c r="F56">
        <v>593</v>
      </c>
      <c r="G56">
        <v>64</v>
      </c>
      <c r="H56">
        <v>1461</v>
      </c>
      <c r="I56">
        <v>64</v>
      </c>
      <c r="J56">
        <v>739</v>
      </c>
      <c r="K56">
        <v>227</v>
      </c>
      <c r="L56">
        <v>759</v>
      </c>
      <c r="M56">
        <v>3607</v>
      </c>
      <c r="N56">
        <v>3900</v>
      </c>
      <c r="O56">
        <v>580</v>
      </c>
      <c r="P56">
        <v>3186</v>
      </c>
      <c r="Q56" s="9">
        <v>43.302917276999999</v>
      </c>
      <c r="R56" s="9">
        <v>132.55974423999999</v>
      </c>
    </row>
    <row r="57" spans="1:18" x14ac:dyDescent="0.25">
      <c r="A57" s="9" t="s">
        <v>8</v>
      </c>
      <c r="B57" s="9" t="s">
        <v>16</v>
      </c>
      <c r="C57" s="9">
        <f t="shared" si="1"/>
        <v>1782</v>
      </c>
      <c r="D57">
        <v>1134</v>
      </c>
      <c r="E57">
        <v>145</v>
      </c>
      <c r="F57">
        <v>111</v>
      </c>
      <c r="G57">
        <v>18</v>
      </c>
      <c r="H57">
        <v>363</v>
      </c>
      <c r="I57">
        <v>11</v>
      </c>
      <c r="J57">
        <v>24</v>
      </c>
      <c r="K57">
        <v>3</v>
      </c>
      <c r="L57">
        <v>16</v>
      </c>
      <c r="M57">
        <v>788</v>
      </c>
      <c r="N57">
        <v>994</v>
      </c>
      <c r="O57">
        <v>99</v>
      </c>
      <c r="P57">
        <v>797</v>
      </c>
      <c r="Q57" s="9">
        <v>44.276094276000002</v>
      </c>
      <c r="R57" s="9">
        <v>161.29797980000001</v>
      </c>
    </row>
    <row r="58" spans="1:18" x14ac:dyDescent="0.25">
      <c r="A58" s="9" t="s">
        <v>8</v>
      </c>
      <c r="B58" s="9" t="s">
        <v>17</v>
      </c>
      <c r="C58" s="9">
        <f t="shared" si="1"/>
        <v>880</v>
      </c>
      <c r="D58">
        <v>535</v>
      </c>
      <c r="E58">
        <v>47</v>
      </c>
      <c r="F58">
        <v>79</v>
      </c>
      <c r="G58">
        <v>11</v>
      </c>
      <c r="H58">
        <v>206</v>
      </c>
      <c r="I58">
        <v>2</v>
      </c>
      <c r="J58">
        <v>20</v>
      </c>
      <c r="K58">
        <v>11</v>
      </c>
      <c r="L58">
        <v>11</v>
      </c>
      <c r="M58">
        <v>413</v>
      </c>
      <c r="N58">
        <v>467</v>
      </c>
      <c r="O58">
        <v>49</v>
      </c>
      <c r="P58">
        <v>362</v>
      </c>
      <c r="Q58" s="9">
        <v>45.390909090999997</v>
      </c>
      <c r="R58" s="9">
        <v>175.42954545000001</v>
      </c>
    </row>
    <row r="59" spans="1:18" x14ac:dyDescent="0.25">
      <c r="A59" s="9" t="s">
        <v>8</v>
      </c>
      <c r="B59" s="9" t="s">
        <v>18</v>
      </c>
      <c r="C59" s="9">
        <f t="shared" si="1"/>
        <v>553</v>
      </c>
      <c r="D59">
        <v>386</v>
      </c>
      <c r="E59">
        <v>19</v>
      </c>
      <c r="F59">
        <v>49</v>
      </c>
      <c r="G59">
        <v>0</v>
      </c>
      <c r="H59">
        <v>95</v>
      </c>
      <c r="I59">
        <v>4</v>
      </c>
      <c r="J59">
        <v>2</v>
      </c>
      <c r="K59">
        <v>0</v>
      </c>
      <c r="L59">
        <v>4</v>
      </c>
      <c r="M59">
        <v>243</v>
      </c>
      <c r="N59">
        <v>310</v>
      </c>
      <c r="O59">
        <v>45</v>
      </c>
      <c r="P59">
        <v>254</v>
      </c>
      <c r="Q59" s="9">
        <v>43.891500903999997</v>
      </c>
      <c r="R59" s="9">
        <v>139.00180832000001</v>
      </c>
    </row>
    <row r="60" spans="1:18" x14ac:dyDescent="0.25">
      <c r="A60" s="9" t="s">
        <v>8</v>
      </c>
      <c r="B60" s="9" t="s">
        <v>19</v>
      </c>
      <c r="C60" s="9">
        <f t="shared" si="1"/>
        <v>1337</v>
      </c>
      <c r="D60">
        <v>787</v>
      </c>
      <c r="E60">
        <v>111</v>
      </c>
      <c r="F60">
        <v>59</v>
      </c>
      <c r="G60">
        <v>18</v>
      </c>
      <c r="H60">
        <v>333</v>
      </c>
      <c r="I60">
        <v>29</v>
      </c>
      <c r="J60">
        <v>0</v>
      </c>
      <c r="K60">
        <v>2</v>
      </c>
      <c r="L60">
        <v>7</v>
      </c>
      <c r="M60">
        <v>595</v>
      </c>
      <c r="N60">
        <v>742</v>
      </c>
      <c r="O60">
        <v>80</v>
      </c>
      <c r="P60">
        <v>566</v>
      </c>
      <c r="Q60" s="9">
        <v>45.807778609000003</v>
      </c>
      <c r="R60" s="9">
        <v>188.27299925</v>
      </c>
    </row>
    <row r="61" spans="1:18" x14ac:dyDescent="0.25">
      <c r="A61" s="9" t="s">
        <v>8</v>
      </c>
      <c r="B61" s="9" t="s">
        <v>20</v>
      </c>
      <c r="C61" s="9">
        <f t="shared" si="1"/>
        <v>3730</v>
      </c>
      <c r="D61">
        <v>2493</v>
      </c>
      <c r="E61">
        <v>280</v>
      </c>
      <c r="F61">
        <v>219</v>
      </c>
      <c r="G61">
        <v>50</v>
      </c>
      <c r="H61">
        <v>652</v>
      </c>
      <c r="I61">
        <v>36</v>
      </c>
      <c r="J61">
        <v>223</v>
      </c>
      <c r="K61">
        <v>34</v>
      </c>
      <c r="L61">
        <v>87</v>
      </c>
      <c r="M61">
        <v>1612</v>
      </c>
      <c r="N61">
        <v>2118</v>
      </c>
      <c r="O61">
        <v>219</v>
      </c>
      <c r="P61">
        <v>1792</v>
      </c>
      <c r="Q61" s="9">
        <v>43.405630027000001</v>
      </c>
      <c r="R61" s="9">
        <v>139.12788204</v>
      </c>
    </row>
    <row r="62" spans="1:18" x14ac:dyDescent="0.25">
      <c r="A62" s="9" t="s">
        <v>8</v>
      </c>
      <c r="B62" s="9" t="s">
        <v>21</v>
      </c>
      <c r="C62" s="9">
        <f t="shared" si="1"/>
        <v>7235</v>
      </c>
      <c r="D62">
        <v>4697</v>
      </c>
      <c r="E62">
        <v>243</v>
      </c>
      <c r="F62">
        <v>331</v>
      </c>
      <c r="G62">
        <v>40</v>
      </c>
      <c r="H62">
        <v>1897</v>
      </c>
      <c r="I62">
        <v>27</v>
      </c>
      <c r="J62">
        <v>2414</v>
      </c>
      <c r="K62">
        <v>446</v>
      </c>
      <c r="L62">
        <v>2010</v>
      </c>
      <c r="M62">
        <v>3671</v>
      </c>
      <c r="N62">
        <v>3564</v>
      </c>
      <c r="O62">
        <v>562</v>
      </c>
      <c r="P62">
        <v>4114</v>
      </c>
      <c r="Q62" s="9">
        <v>45.936281962999999</v>
      </c>
      <c r="R62" s="9">
        <v>87.536281962999993</v>
      </c>
    </row>
    <row r="63" spans="1:18" x14ac:dyDescent="0.25">
      <c r="A63" s="9" t="s">
        <v>8</v>
      </c>
      <c r="B63" s="9" t="s">
        <v>22</v>
      </c>
      <c r="C63" s="9">
        <f t="shared" si="1"/>
        <v>6647</v>
      </c>
      <c r="D63">
        <v>3930</v>
      </c>
      <c r="E63">
        <v>585</v>
      </c>
      <c r="F63">
        <v>492</v>
      </c>
      <c r="G63">
        <v>91</v>
      </c>
      <c r="H63">
        <v>1476</v>
      </c>
      <c r="I63">
        <v>73</v>
      </c>
      <c r="J63">
        <v>726</v>
      </c>
      <c r="K63">
        <v>93</v>
      </c>
      <c r="L63">
        <v>309</v>
      </c>
      <c r="M63">
        <v>3192</v>
      </c>
      <c r="N63">
        <v>3455</v>
      </c>
      <c r="O63">
        <v>464</v>
      </c>
      <c r="P63">
        <v>3342</v>
      </c>
      <c r="Q63" s="9">
        <v>44.592748608000001</v>
      </c>
      <c r="R63" s="9">
        <v>145.45749961999999</v>
      </c>
    </row>
    <row r="64" spans="1:18" x14ac:dyDescent="0.25">
      <c r="A64" s="9" t="s">
        <v>8</v>
      </c>
      <c r="B64" s="9" t="s">
        <v>23</v>
      </c>
      <c r="C64" s="9">
        <f t="shared" si="1"/>
        <v>7735</v>
      </c>
      <c r="D64">
        <v>4897</v>
      </c>
      <c r="E64">
        <v>494</v>
      </c>
      <c r="F64">
        <v>455</v>
      </c>
      <c r="G64">
        <v>114</v>
      </c>
      <c r="H64">
        <v>1707</v>
      </c>
      <c r="I64">
        <v>68</v>
      </c>
      <c r="J64">
        <v>611</v>
      </c>
      <c r="K64">
        <v>103</v>
      </c>
      <c r="L64">
        <v>460</v>
      </c>
      <c r="M64">
        <v>3518</v>
      </c>
      <c r="N64">
        <v>4217</v>
      </c>
      <c r="O64">
        <v>447</v>
      </c>
      <c r="P64">
        <v>3432</v>
      </c>
      <c r="Q64" s="9">
        <v>44.717776340999997</v>
      </c>
      <c r="R64" s="9">
        <v>144.32798965999999</v>
      </c>
    </row>
    <row r="65" spans="1:18" x14ac:dyDescent="0.25">
      <c r="A65" s="9" t="s">
        <v>8</v>
      </c>
      <c r="B65" s="9" t="s">
        <v>24</v>
      </c>
      <c r="C65" s="9">
        <f t="shared" si="1"/>
        <v>19283</v>
      </c>
      <c r="D65">
        <v>13058</v>
      </c>
      <c r="E65">
        <v>1016</v>
      </c>
      <c r="F65">
        <v>1136</v>
      </c>
      <c r="G65">
        <v>193</v>
      </c>
      <c r="H65">
        <v>3739</v>
      </c>
      <c r="I65">
        <v>141</v>
      </c>
      <c r="J65">
        <v>4176</v>
      </c>
      <c r="K65">
        <v>743</v>
      </c>
      <c r="L65">
        <v>1774</v>
      </c>
      <c r="M65">
        <v>8971</v>
      </c>
      <c r="N65">
        <v>10312</v>
      </c>
      <c r="O65">
        <v>1485</v>
      </c>
      <c r="P65">
        <v>9764</v>
      </c>
      <c r="Q65" s="9">
        <v>43.274179328999999</v>
      </c>
      <c r="R65" s="9">
        <v>121.80480215999999</v>
      </c>
    </row>
    <row r="66" spans="1:18" x14ac:dyDescent="0.25">
      <c r="A66" s="9" t="s">
        <v>8</v>
      </c>
      <c r="B66" s="9" t="s">
        <v>25</v>
      </c>
      <c r="C66" s="9">
        <f t="shared" ref="C66:C97" si="2">SUM(D66:I66)</f>
        <v>4492</v>
      </c>
      <c r="D66">
        <v>3108</v>
      </c>
      <c r="E66">
        <v>302</v>
      </c>
      <c r="F66">
        <v>286</v>
      </c>
      <c r="G66">
        <v>27</v>
      </c>
      <c r="H66">
        <v>746</v>
      </c>
      <c r="I66">
        <v>23</v>
      </c>
      <c r="J66">
        <v>624</v>
      </c>
      <c r="K66">
        <v>58</v>
      </c>
      <c r="L66">
        <v>158</v>
      </c>
      <c r="M66">
        <v>1927</v>
      </c>
      <c r="N66">
        <v>2565</v>
      </c>
      <c r="O66">
        <v>407</v>
      </c>
      <c r="P66">
        <v>2224</v>
      </c>
      <c r="Q66" s="9">
        <v>41.863312555999997</v>
      </c>
      <c r="R66" s="9">
        <v>137.81099732999999</v>
      </c>
    </row>
    <row r="67" spans="1:18" x14ac:dyDescent="0.25">
      <c r="A67" s="9" t="s">
        <v>8</v>
      </c>
      <c r="B67" s="9" t="s">
        <v>26</v>
      </c>
      <c r="C67" s="9">
        <f t="shared" si="2"/>
        <v>59</v>
      </c>
      <c r="D67">
        <v>50</v>
      </c>
      <c r="E67">
        <v>1</v>
      </c>
      <c r="F67">
        <v>3</v>
      </c>
      <c r="G67">
        <v>0</v>
      </c>
      <c r="H67">
        <v>4</v>
      </c>
      <c r="I67">
        <v>1</v>
      </c>
      <c r="J67">
        <v>22</v>
      </c>
      <c r="K67">
        <v>1</v>
      </c>
      <c r="L67">
        <v>6</v>
      </c>
      <c r="M67">
        <v>22</v>
      </c>
      <c r="N67">
        <v>37</v>
      </c>
      <c r="O67">
        <v>8</v>
      </c>
      <c r="P67">
        <v>38</v>
      </c>
      <c r="Q67" s="9">
        <v>39.186440677999997</v>
      </c>
      <c r="R67" s="9">
        <v>82.915254236999999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67970-5C90-4499-BA9F-C68B41FD02FD}">
  <dimension ref="A1:R67"/>
  <sheetViews>
    <sheetView workbookViewId="0">
      <selection activeCell="C3" sqref="C3"/>
    </sheetView>
    <sheetView workbookViewId="1">
      <selection activeCell="H31" sqref="H31"/>
    </sheetView>
  </sheetViews>
  <sheetFormatPr baseColWidth="10" defaultRowHeight="15" x14ac:dyDescent="0.25"/>
  <cols>
    <col min="1" max="1" width="24.5703125" bestFit="1" customWidth="1"/>
    <col min="2" max="2" width="32.28515625" bestFit="1" customWidth="1"/>
    <col min="3" max="3" width="32.28515625" customWidth="1"/>
    <col min="4" max="4" width="18.85546875" bestFit="1" customWidth="1"/>
    <col min="5" max="5" width="15.85546875" bestFit="1" customWidth="1"/>
    <col min="6" max="6" width="22.28515625" bestFit="1" customWidth="1"/>
    <col min="7" max="7" width="19.42578125" bestFit="1" customWidth="1"/>
    <col min="8" max="8" width="6.5703125" bestFit="1" customWidth="1"/>
    <col min="9" max="9" width="9.140625" bestFit="1" customWidth="1"/>
    <col min="10" max="10" width="20.140625" bestFit="1" customWidth="1"/>
    <col min="11" max="11" width="19.140625" bestFit="1" customWidth="1"/>
    <col min="12" max="12" width="20.140625" bestFit="1" customWidth="1"/>
    <col min="13" max="13" width="11" bestFit="1" customWidth="1"/>
    <col min="15" max="15" width="17.85546875" bestFit="1" customWidth="1"/>
    <col min="16" max="16" width="21.42578125" bestFit="1" customWidth="1"/>
    <col min="17" max="17" width="13.5703125" bestFit="1" customWidth="1"/>
    <col min="18" max="18" width="24.85546875" bestFit="1" customWidth="1"/>
  </cols>
  <sheetData>
    <row r="1" spans="1:18" x14ac:dyDescent="0.25">
      <c r="A1" t="s">
        <v>5</v>
      </c>
      <c r="B1" t="s">
        <v>6</v>
      </c>
      <c r="C1" t="s">
        <v>95</v>
      </c>
      <c r="D1" t="s">
        <v>132</v>
      </c>
      <c r="E1" t="s">
        <v>133</v>
      </c>
      <c r="F1" t="s">
        <v>134</v>
      </c>
      <c r="G1" t="s">
        <v>135</v>
      </c>
      <c r="H1" t="s">
        <v>96</v>
      </c>
      <c r="I1" t="s">
        <v>48</v>
      </c>
      <c r="J1" t="s">
        <v>124</v>
      </c>
      <c r="K1" t="s">
        <v>125</v>
      </c>
      <c r="L1" t="s">
        <v>126</v>
      </c>
      <c r="M1" t="s">
        <v>49</v>
      </c>
      <c r="N1" t="s">
        <v>50</v>
      </c>
      <c r="O1" t="s">
        <v>51</v>
      </c>
      <c r="P1" t="s">
        <v>127</v>
      </c>
      <c r="Q1" t="s">
        <v>52</v>
      </c>
      <c r="R1" t="s">
        <v>53</v>
      </c>
    </row>
    <row r="2" spans="1:18" x14ac:dyDescent="0.25">
      <c r="A2" s="9" t="s">
        <v>7</v>
      </c>
      <c r="B2" s="9" t="s">
        <v>1</v>
      </c>
      <c r="C2" s="9">
        <f t="shared" ref="C2:C33" si="0">SUM(D2:I2)</f>
        <v>114821</v>
      </c>
      <c r="D2">
        <v>83320</v>
      </c>
      <c r="E2">
        <v>6105</v>
      </c>
      <c r="F2">
        <v>227</v>
      </c>
      <c r="G2">
        <v>0</v>
      </c>
      <c r="H2">
        <v>24368</v>
      </c>
      <c r="I2">
        <v>801</v>
      </c>
      <c r="J2">
        <v>32104</v>
      </c>
      <c r="K2">
        <v>2584</v>
      </c>
      <c r="L2">
        <v>12717</v>
      </c>
      <c r="M2">
        <v>39771</v>
      </c>
      <c r="N2">
        <v>75050</v>
      </c>
      <c r="O2">
        <v>11743</v>
      </c>
      <c r="P2">
        <v>63677</v>
      </c>
      <c r="Q2" s="9">
        <v>43.312138023999999</v>
      </c>
      <c r="R2" s="9">
        <v>120.98805097</v>
      </c>
    </row>
    <row r="3" spans="1:18" x14ac:dyDescent="0.25">
      <c r="A3" s="9" t="s">
        <v>7</v>
      </c>
      <c r="B3" s="9" t="s">
        <v>2</v>
      </c>
      <c r="C3" s="9">
        <f t="shared" si="0"/>
        <v>11908</v>
      </c>
      <c r="D3">
        <v>7100</v>
      </c>
      <c r="E3">
        <v>150</v>
      </c>
      <c r="F3">
        <v>52</v>
      </c>
      <c r="G3">
        <v>0</v>
      </c>
      <c r="H3">
        <v>4528</v>
      </c>
      <c r="I3">
        <v>78</v>
      </c>
      <c r="J3">
        <v>4838</v>
      </c>
      <c r="K3">
        <v>898</v>
      </c>
      <c r="L3">
        <v>2402</v>
      </c>
      <c r="M3">
        <v>5942</v>
      </c>
      <c r="N3">
        <v>5966</v>
      </c>
      <c r="O3">
        <v>568</v>
      </c>
      <c r="P3">
        <v>6211</v>
      </c>
      <c r="Q3" s="9">
        <v>49.859422236999997</v>
      </c>
      <c r="R3" s="9">
        <v>124.66736648</v>
      </c>
    </row>
    <row r="4" spans="1:18" x14ac:dyDescent="0.25">
      <c r="A4" s="9" t="s">
        <v>7</v>
      </c>
      <c r="B4" s="9" t="s">
        <v>3</v>
      </c>
      <c r="C4" s="9">
        <f t="shared" si="0"/>
        <v>20352</v>
      </c>
      <c r="D4">
        <v>9929</v>
      </c>
      <c r="E4">
        <v>883</v>
      </c>
      <c r="F4">
        <v>7780</v>
      </c>
      <c r="G4">
        <v>1095</v>
      </c>
      <c r="H4">
        <v>574</v>
      </c>
      <c r="I4">
        <v>91</v>
      </c>
      <c r="J4">
        <v>2743</v>
      </c>
      <c r="K4">
        <v>667</v>
      </c>
      <c r="L4">
        <v>3979</v>
      </c>
      <c r="M4">
        <v>18237</v>
      </c>
      <c r="N4">
        <v>2115</v>
      </c>
      <c r="O4">
        <v>1357</v>
      </c>
      <c r="P4">
        <v>9915</v>
      </c>
      <c r="Q4" s="9">
        <v>37.983834512999998</v>
      </c>
      <c r="R4" s="9">
        <v>104.94457547</v>
      </c>
    </row>
    <row r="5" spans="1:18" x14ac:dyDescent="0.25">
      <c r="A5" s="9" t="s">
        <v>7</v>
      </c>
      <c r="B5" s="9" t="s">
        <v>4</v>
      </c>
      <c r="C5" s="9">
        <f t="shared" si="0"/>
        <v>16020</v>
      </c>
      <c r="D5">
        <v>14411</v>
      </c>
      <c r="E5">
        <v>168</v>
      </c>
      <c r="F5">
        <v>293</v>
      </c>
      <c r="G5">
        <v>272</v>
      </c>
      <c r="H5">
        <v>838</v>
      </c>
      <c r="I5">
        <v>38</v>
      </c>
      <c r="J5">
        <v>8347</v>
      </c>
      <c r="K5">
        <v>903</v>
      </c>
      <c r="L5">
        <v>3404</v>
      </c>
      <c r="M5">
        <v>8092</v>
      </c>
      <c r="N5">
        <v>7928</v>
      </c>
      <c r="O5">
        <v>739</v>
      </c>
      <c r="P5">
        <v>10632</v>
      </c>
      <c r="Q5" s="9">
        <v>39.147565542999999</v>
      </c>
      <c r="R5" s="9">
        <v>73.406117352999999</v>
      </c>
    </row>
    <row r="6" spans="1:18" x14ac:dyDescent="0.25">
      <c r="A6" s="9" t="s">
        <v>7</v>
      </c>
      <c r="B6" s="9" t="s">
        <v>128</v>
      </c>
      <c r="C6" s="9">
        <f t="shared" si="0"/>
        <v>50</v>
      </c>
      <c r="D6">
        <v>39</v>
      </c>
      <c r="E6">
        <v>3</v>
      </c>
      <c r="F6">
        <v>1</v>
      </c>
      <c r="G6">
        <v>2</v>
      </c>
      <c r="H6">
        <v>5</v>
      </c>
      <c r="I6">
        <v>0</v>
      </c>
      <c r="J6">
        <v>0</v>
      </c>
      <c r="K6">
        <v>7</v>
      </c>
      <c r="L6">
        <v>25</v>
      </c>
      <c r="M6">
        <v>24</v>
      </c>
      <c r="N6">
        <v>26</v>
      </c>
      <c r="O6">
        <v>1</v>
      </c>
      <c r="P6">
        <v>28</v>
      </c>
      <c r="Q6" s="9">
        <v>40.58</v>
      </c>
      <c r="R6" s="9">
        <v>79.22</v>
      </c>
    </row>
    <row r="7" spans="1:18" x14ac:dyDescent="0.25">
      <c r="A7" s="9" t="s">
        <v>54</v>
      </c>
      <c r="B7" s="9" t="s">
        <v>50</v>
      </c>
      <c r="C7" s="9">
        <f t="shared" si="0"/>
        <v>91085</v>
      </c>
      <c r="D7">
        <v>70055</v>
      </c>
      <c r="E7">
        <v>3490</v>
      </c>
      <c r="F7">
        <v>433</v>
      </c>
      <c r="G7">
        <v>178</v>
      </c>
      <c r="H7">
        <v>16507</v>
      </c>
      <c r="I7">
        <v>422</v>
      </c>
      <c r="J7">
        <v>29547</v>
      </c>
      <c r="K7">
        <v>1761</v>
      </c>
      <c r="L7">
        <v>9993</v>
      </c>
      <c r="M7">
        <v>0</v>
      </c>
      <c r="N7">
        <v>91085</v>
      </c>
      <c r="O7">
        <v>8018</v>
      </c>
      <c r="P7">
        <v>52790</v>
      </c>
      <c r="Q7" s="9">
        <v>42.564351979000001</v>
      </c>
      <c r="R7" s="9">
        <v>111.35002470000001</v>
      </c>
    </row>
    <row r="8" spans="1:18" x14ac:dyDescent="0.25">
      <c r="A8" s="9" t="s">
        <v>54</v>
      </c>
      <c r="B8" s="9" t="s">
        <v>49</v>
      </c>
      <c r="C8" s="9">
        <f t="shared" si="0"/>
        <v>72066</v>
      </c>
      <c r="D8">
        <v>44744</v>
      </c>
      <c r="E8">
        <v>3819</v>
      </c>
      <c r="F8">
        <v>7920</v>
      </c>
      <c r="G8">
        <v>1191</v>
      </c>
      <c r="H8">
        <v>13806</v>
      </c>
      <c r="I8">
        <v>586</v>
      </c>
      <c r="J8">
        <v>18485</v>
      </c>
      <c r="K8">
        <v>3298</v>
      </c>
      <c r="L8">
        <v>12534</v>
      </c>
      <c r="M8">
        <v>72066</v>
      </c>
      <c r="N8">
        <v>0</v>
      </c>
      <c r="O8">
        <v>6390</v>
      </c>
      <c r="P8">
        <v>37673</v>
      </c>
      <c r="Q8" s="9">
        <v>42.906710515</v>
      </c>
      <c r="R8" s="9">
        <v>118.64055172</v>
      </c>
    </row>
    <row r="9" spans="1:18" x14ac:dyDescent="0.25">
      <c r="A9" s="9" t="s">
        <v>55</v>
      </c>
      <c r="B9" s="9" t="s">
        <v>56</v>
      </c>
      <c r="C9" s="9">
        <f t="shared" si="0"/>
        <v>1967</v>
      </c>
      <c r="D9">
        <v>1649</v>
      </c>
      <c r="E9">
        <v>156</v>
      </c>
      <c r="F9">
        <v>158</v>
      </c>
      <c r="G9">
        <v>0</v>
      </c>
      <c r="H9">
        <v>0</v>
      </c>
      <c r="I9">
        <v>4</v>
      </c>
      <c r="J9">
        <v>1304</v>
      </c>
      <c r="K9">
        <v>101</v>
      </c>
      <c r="L9">
        <v>31</v>
      </c>
      <c r="M9">
        <v>933</v>
      </c>
      <c r="N9">
        <v>1034</v>
      </c>
      <c r="O9">
        <v>1967</v>
      </c>
      <c r="P9">
        <v>1941</v>
      </c>
      <c r="Q9" s="9">
        <v>18.670564311</v>
      </c>
      <c r="R9" s="9">
        <v>8.7503812913000001</v>
      </c>
    </row>
    <row r="10" spans="1:18" x14ac:dyDescent="0.25">
      <c r="A10" s="9" t="s">
        <v>55</v>
      </c>
      <c r="B10" s="9" t="s">
        <v>57</v>
      </c>
      <c r="C10" s="9">
        <f t="shared" si="0"/>
        <v>12441</v>
      </c>
      <c r="D10">
        <v>10515</v>
      </c>
      <c r="E10">
        <v>625</v>
      </c>
      <c r="F10">
        <v>1263</v>
      </c>
      <c r="G10">
        <v>9</v>
      </c>
      <c r="H10">
        <v>0</v>
      </c>
      <c r="I10">
        <v>29</v>
      </c>
      <c r="J10">
        <v>7155</v>
      </c>
      <c r="K10">
        <v>411</v>
      </c>
      <c r="L10">
        <v>391</v>
      </c>
      <c r="M10">
        <v>5457</v>
      </c>
      <c r="N10">
        <v>6984</v>
      </c>
      <c r="O10">
        <v>12441</v>
      </c>
      <c r="P10">
        <v>10333</v>
      </c>
      <c r="Q10" s="9">
        <v>22.242343862999999</v>
      </c>
      <c r="R10" s="9">
        <v>19.148460735</v>
      </c>
    </row>
    <row r="11" spans="1:18" x14ac:dyDescent="0.25">
      <c r="A11" s="9" t="s">
        <v>55</v>
      </c>
      <c r="B11" s="9" t="s">
        <v>58</v>
      </c>
      <c r="C11" s="9">
        <f t="shared" si="0"/>
        <v>18553</v>
      </c>
      <c r="D11">
        <v>15507</v>
      </c>
      <c r="E11">
        <v>818</v>
      </c>
      <c r="F11">
        <v>2135</v>
      </c>
      <c r="G11">
        <v>46</v>
      </c>
      <c r="H11">
        <v>0</v>
      </c>
      <c r="I11">
        <v>47</v>
      </c>
      <c r="J11">
        <v>9178</v>
      </c>
      <c r="K11">
        <v>448</v>
      </c>
      <c r="L11">
        <v>845</v>
      </c>
      <c r="M11">
        <v>8159</v>
      </c>
      <c r="N11">
        <v>10394</v>
      </c>
      <c r="O11">
        <v>0</v>
      </c>
      <c r="P11">
        <v>14223</v>
      </c>
      <c r="Q11" s="9">
        <v>27.130868323000001</v>
      </c>
      <c r="R11" s="9">
        <v>34.873066350000002</v>
      </c>
    </row>
    <row r="12" spans="1:18" x14ac:dyDescent="0.25">
      <c r="A12" s="9" t="s">
        <v>55</v>
      </c>
      <c r="B12" s="9" t="s">
        <v>59</v>
      </c>
      <c r="C12" s="9">
        <f t="shared" si="0"/>
        <v>21299</v>
      </c>
      <c r="D12">
        <v>17880</v>
      </c>
      <c r="E12">
        <v>935</v>
      </c>
      <c r="F12">
        <v>2258</v>
      </c>
      <c r="G12">
        <v>168</v>
      </c>
      <c r="H12">
        <v>0</v>
      </c>
      <c r="I12">
        <v>58</v>
      </c>
      <c r="J12">
        <v>9216</v>
      </c>
      <c r="K12">
        <v>541</v>
      </c>
      <c r="L12">
        <v>1302</v>
      </c>
      <c r="M12">
        <v>9552</v>
      </c>
      <c r="N12">
        <v>11747</v>
      </c>
      <c r="O12">
        <v>0</v>
      </c>
      <c r="P12">
        <v>15140</v>
      </c>
      <c r="Q12" s="9">
        <v>32.006479177000003</v>
      </c>
      <c r="R12" s="9">
        <v>52.472698248999997</v>
      </c>
    </row>
    <row r="13" spans="1:18" x14ac:dyDescent="0.25">
      <c r="A13" s="9" t="s">
        <v>55</v>
      </c>
      <c r="B13" s="9" t="s">
        <v>60</v>
      </c>
      <c r="C13" s="9">
        <f t="shared" si="0"/>
        <v>19578</v>
      </c>
      <c r="D13">
        <v>16844</v>
      </c>
      <c r="E13">
        <v>899</v>
      </c>
      <c r="F13">
        <v>1496</v>
      </c>
      <c r="G13">
        <v>272</v>
      </c>
      <c r="H13">
        <v>0</v>
      </c>
      <c r="I13">
        <v>67</v>
      </c>
      <c r="J13">
        <v>7396</v>
      </c>
      <c r="K13">
        <v>537</v>
      </c>
      <c r="L13">
        <v>1772</v>
      </c>
      <c r="M13">
        <v>8632</v>
      </c>
      <c r="N13">
        <v>10946</v>
      </c>
      <c r="O13">
        <v>0</v>
      </c>
      <c r="P13">
        <v>12806</v>
      </c>
      <c r="Q13" s="9">
        <v>36.999080601000003</v>
      </c>
      <c r="R13" s="9">
        <v>71.999182755999996</v>
      </c>
    </row>
    <row r="14" spans="1:18" x14ac:dyDescent="0.25">
      <c r="A14" s="9" t="s">
        <v>55</v>
      </c>
      <c r="B14" s="9" t="s">
        <v>61</v>
      </c>
      <c r="C14" s="9">
        <f t="shared" si="0"/>
        <v>18632</v>
      </c>
      <c r="D14">
        <v>16272</v>
      </c>
      <c r="E14">
        <v>1067</v>
      </c>
      <c r="F14">
        <v>817</v>
      </c>
      <c r="G14">
        <v>357</v>
      </c>
      <c r="H14">
        <v>0</v>
      </c>
      <c r="I14">
        <v>119</v>
      </c>
      <c r="J14">
        <v>5423</v>
      </c>
      <c r="K14">
        <v>472</v>
      </c>
      <c r="L14">
        <v>2363</v>
      </c>
      <c r="M14">
        <v>8097</v>
      </c>
      <c r="N14">
        <v>10535</v>
      </c>
      <c r="O14">
        <v>0</v>
      </c>
      <c r="P14">
        <v>10771</v>
      </c>
      <c r="Q14" s="9">
        <v>41.981805496</v>
      </c>
      <c r="R14" s="9">
        <v>100.66471661999999</v>
      </c>
    </row>
    <row r="15" spans="1:18" x14ac:dyDescent="0.25">
      <c r="A15" s="9" t="s">
        <v>55</v>
      </c>
      <c r="B15" s="9" t="s">
        <v>62</v>
      </c>
      <c r="C15" s="9">
        <f t="shared" si="0"/>
        <v>15991</v>
      </c>
      <c r="D15">
        <v>14308</v>
      </c>
      <c r="E15">
        <v>1015</v>
      </c>
      <c r="F15">
        <v>190</v>
      </c>
      <c r="G15">
        <v>287</v>
      </c>
      <c r="H15">
        <v>0</v>
      </c>
      <c r="I15">
        <v>191</v>
      </c>
      <c r="J15">
        <v>3338</v>
      </c>
      <c r="K15">
        <v>393</v>
      </c>
      <c r="L15">
        <v>2602</v>
      </c>
      <c r="M15">
        <v>6995</v>
      </c>
      <c r="N15">
        <v>8996</v>
      </c>
      <c r="O15">
        <v>0</v>
      </c>
      <c r="P15">
        <v>7884</v>
      </c>
      <c r="Q15" s="9">
        <v>46.928772434000003</v>
      </c>
      <c r="R15" s="9">
        <v>138.11525233</v>
      </c>
    </row>
    <row r="16" spans="1:18" x14ac:dyDescent="0.25">
      <c r="A16" s="9" t="s">
        <v>55</v>
      </c>
      <c r="B16" s="9" t="s">
        <v>63</v>
      </c>
      <c r="C16" s="9">
        <f t="shared" si="0"/>
        <v>14628</v>
      </c>
      <c r="D16">
        <v>13112</v>
      </c>
      <c r="E16">
        <v>1038</v>
      </c>
      <c r="F16">
        <v>28</v>
      </c>
      <c r="G16">
        <v>176</v>
      </c>
      <c r="H16">
        <v>0</v>
      </c>
      <c r="I16">
        <v>274</v>
      </c>
      <c r="J16">
        <v>1907</v>
      </c>
      <c r="K16">
        <v>304</v>
      </c>
      <c r="L16">
        <v>3077</v>
      </c>
      <c r="M16">
        <v>6289</v>
      </c>
      <c r="N16">
        <v>8339</v>
      </c>
      <c r="O16">
        <v>0</v>
      </c>
      <c r="P16">
        <v>5855</v>
      </c>
      <c r="Q16" s="9">
        <v>52.035274815000001</v>
      </c>
      <c r="R16" s="9">
        <v>181.08579437</v>
      </c>
    </row>
    <row r="17" spans="1:18" x14ac:dyDescent="0.25">
      <c r="A17" s="9" t="s">
        <v>55</v>
      </c>
      <c r="B17" s="9" t="s">
        <v>64</v>
      </c>
      <c r="C17" s="9">
        <f t="shared" si="0"/>
        <v>40062</v>
      </c>
      <c r="D17">
        <v>8712</v>
      </c>
      <c r="E17">
        <v>756</v>
      </c>
      <c r="F17">
        <v>8</v>
      </c>
      <c r="G17">
        <v>54</v>
      </c>
      <c r="H17">
        <v>30313</v>
      </c>
      <c r="I17">
        <v>219</v>
      </c>
      <c r="J17">
        <v>3115</v>
      </c>
      <c r="K17">
        <v>1852</v>
      </c>
      <c r="L17">
        <v>10144</v>
      </c>
      <c r="M17">
        <v>17952</v>
      </c>
      <c r="N17">
        <v>22110</v>
      </c>
      <c r="O17">
        <v>0</v>
      </c>
      <c r="P17">
        <v>11510</v>
      </c>
      <c r="Q17" s="9">
        <v>61.215091608000002</v>
      </c>
      <c r="R17" s="9">
        <v>212.90759323</v>
      </c>
    </row>
    <row r="18" spans="1:18" x14ac:dyDescent="0.25">
      <c r="A18" s="9" t="s">
        <v>55</v>
      </c>
      <c r="B18" s="9" t="s">
        <v>65</v>
      </c>
      <c r="C18" s="9">
        <f t="shared" si="0"/>
        <v>58230</v>
      </c>
      <c r="D18">
        <v>48961</v>
      </c>
      <c r="E18">
        <v>2696</v>
      </c>
      <c r="F18">
        <v>6158</v>
      </c>
      <c r="G18">
        <v>262</v>
      </c>
      <c r="H18">
        <v>0</v>
      </c>
      <c r="I18">
        <v>153</v>
      </c>
      <c r="J18">
        <v>28442</v>
      </c>
      <c r="K18">
        <v>1606</v>
      </c>
      <c r="L18">
        <v>2876</v>
      </c>
      <c r="M18">
        <v>25820</v>
      </c>
      <c r="N18">
        <v>32410</v>
      </c>
      <c r="O18">
        <v>14408</v>
      </c>
      <c r="P18">
        <v>44332</v>
      </c>
      <c r="Q18" s="9">
        <v>28.120504894</v>
      </c>
      <c r="R18" s="9">
        <v>39.113120385000002</v>
      </c>
    </row>
    <row r="19" spans="1:18" x14ac:dyDescent="0.25">
      <c r="A19" s="9" t="s">
        <v>55</v>
      </c>
      <c r="B19" s="9" t="s">
        <v>66</v>
      </c>
      <c r="C19" s="9">
        <f t="shared" si="0"/>
        <v>104921</v>
      </c>
      <c r="D19">
        <v>65838</v>
      </c>
      <c r="E19">
        <v>4613</v>
      </c>
      <c r="F19">
        <v>2195</v>
      </c>
      <c r="G19">
        <v>1107</v>
      </c>
      <c r="H19">
        <v>30313</v>
      </c>
      <c r="I19">
        <v>855</v>
      </c>
      <c r="J19">
        <v>19590</v>
      </c>
      <c r="K19">
        <v>3453</v>
      </c>
      <c r="L19">
        <v>19651</v>
      </c>
      <c r="M19">
        <v>46246</v>
      </c>
      <c r="N19">
        <v>58675</v>
      </c>
      <c r="O19">
        <v>0</v>
      </c>
      <c r="P19">
        <v>46131</v>
      </c>
      <c r="Q19" s="9">
        <v>50.815680368999999</v>
      </c>
      <c r="R19" s="9">
        <v>156.44828013</v>
      </c>
    </row>
    <row r="20" spans="1:18" x14ac:dyDescent="0.25">
      <c r="A20" s="9" t="s">
        <v>67</v>
      </c>
      <c r="B20" s="9" t="s">
        <v>68</v>
      </c>
      <c r="C20" s="9">
        <f t="shared" si="0"/>
        <v>7545</v>
      </c>
      <c r="D20">
        <v>4267</v>
      </c>
      <c r="E20">
        <v>328</v>
      </c>
      <c r="F20">
        <v>448</v>
      </c>
      <c r="G20">
        <v>67</v>
      </c>
      <c r="H20">
        <v>2387</v>
      </c>
      <c r="I20">
        <v>48</v>
      </c>
      <c r="J20">
        <v>82</v>
      </c>
      <c r="K20">
        <v>361</v>
      </c>
      <c r="L20">
        <v>2649</v>
      </c>
      <c r="M20">
        <v>3715</v>
      </c>
      <c r="N20">
        <v>3830</v>
      </c>
      <c r="O20">
        <v>584</v>
      </c>
      <c r="P20">
        <v>2456</v>
      </c>
      <c r="Q20" s="9">
        <v>47.115440689000003</v>
      </c>
      <c r="R20" s="9">
        <v>176.58568588</v>
      </c>
    </row>
    <row r="21" spans="1:18" x14ac:dyDescent="0.25">
      <c r="A21" s="9" t="s">
        <v>67</v>
      </c>
      <c r="B21" s="9" t="s">
        <v>69</v>
      </c>
      <c r="C21" s="9">
        <f t="shared" si="0"/>
        <v>50770</v>
      </c>
      <c r="D21">
        <v>33690</v>
      </c>
      <c r="E21">
        <v>2985</v>
      </c>
      <c r="F21">
        <v>3589</v>
      </c>
      <c r="G21">
        <v>555</v>
      </c>
      <c r="H21">
        <v>9470</v>
      </c>
      <c r="I21">
        <v>481</v>
      </c>
      <c r="J21">
        <v>137</v>
      </c>
      <c r="K21">
        <v>174</v>
      </c>
      <c r="L21">
        <v>4909</v>
      </c>
      <c r="M21">
        <v>21678</v>
      </c>
      <c r="N21">
        <v>29092</v>
      </c>
      <c r="O21">
        <v>3353</v>
      </c>
      <c r="P21">
        <v>18605</v>
      </c>
      <c r="Q21" s="9">
        <v>43.424758715999999</v>
      </c>
      <c r="R21" s="9">
        <v>180.58272602</v>
      </c>
    </row>
    <row r="22" spans="1:18" x14ac:dyDescent="0.25">
      <c r="A22" s="9" t="s">
        <v>67</v>
      </c>
      <c r="B22" s="9" t="s">
        <v>70</v>
      </c>
      <c r="C22" s="9">
        <f t="shared" si="0"/>
        <v>27575</v>
      </c>
      <c r="D22">
        <v>16424</v>
      </c>
      <c r="E22">
        <v>2057</v>
      </c>
      <c r="F22">
        <v>1443</v>
      </c>
      <c r="G22">
        <v>358</v>
      </c>
      <c r="H22">
        <v>7042</v>
      </c>
      <c r="I22">
        <v>251</v>
      </c>
      <c r="J22">
        <v>297</v>
      </c>
      <c r="K22">
        <v>210</v>
      </c>
      <c r="L22">
        <v>4587</v>
      </c>
      <c r="M22">
        <v>12500</v>
      </c>
      <c r="N22">
        <v>15075</v>
      </c>
      <c r="O22">
        <v>795</v>
      </c>
      <c r="P22">
        <v>11251</v>
      </c>
      <c r="Q22" s="9">
        <v>47.078948322999999</v>
      </c>
      <c r="R22" s="9">
        <v>156.57504986000001</v>
      </c>
    </row>
    <row r="23" spans="1:18" x14ac:dyDescent="0.25">
      <c r="A23" s="9" t="s">
        <v>67</v>
      </c>
      <c r="B23" s="9" t="s">
        <v>71</v>
      </c>
      <c r="C23" s="9">
        <f t="shared" si="0"/>
        <v>8554</v>
      </c>
      <c r="D23">
        <v>5106</v>
      </c>
      <c r="E23">
        <v>787</v>
      </c>
      <c r="F23">
        <v>418</v>
      </c>
      <c r="G23">
        <v>106</v>
      </c>
      <c r="H23">
        <v>2053</v>
      </c>
      <c r="I23">
        <v>84</v>
      </c>
      <c r="J23">
        <v>138</v>
      </c>
      <c r="K23">
        <v>112</v>
      </c>
      <c r="L23">
        <v>1978</v>
      </c>
      <c r="M23">
        <v>4177</v>
      </c>
      <c r="N23">
        <v>4377</v>
      </c>
      <c r="O23">
        <v>129</v>
      </c>
      <c r="P23">
        <v>3867</v>
      </c>
      <c r="Q23" s="9">
        <v>47.416179565</v>
      </c>
      <c r="R23" s="9">
        <v>131.61164367999999</v>
      </c>
    </row>
    <row r="24" spans="1:18" x14ac:dyDescent="0.25">
      <c r="A24" s="9" t="s">
        <v>67</v>
      </c>
      <c r="B24" s="9" t="s">
        <v>72</v>
      </c>
      <c r="C24" s="9">
        <f t="shared" si="0"/>
        <v>6838</v>
      </c>
      <c r="D24">
        <v>3992</v>
      </c>
      <c r="E24">
        <v>491</v>
      </c>
      <c r="F24">
        <v>246</v>
      </c>
      <c r="G24">
        <v>82</v>
      </c>
      <c r="H24">
        <v>1987</v>
      </c>
      <c r="I24">
        <v>40</v>
      </c>
      <c r="J24">
        <v>408</v>
      </c>
      <c r="K24">
        <v>438</v>
      </c>
      <c r="L24">
        <v>3035</v>
      </c>
      <c r="M24">
        <v>3109</v>
      </c>
      <c r="N24">
        <v>3729</v>
      </c>
      <c r="O24">
        <v>40</v>
      </c>
      <c r="P24">
        <v>3426</v>
      </c>
      <c r="Q24" s="9">
        <v>49.576191868999999</v>
      </c>
      <c r="R24" s="9">
        <v>110.00263235</v>
      </c>
    </row>
    <row r="25" spans="1:18" x14ac:dyDescent="0.25">
      <c r="A25" s="9" t="s">
        <v>67</v>
      </c>
      <c r="B25" s="9" t="s">
        <v>73</v>
      </c>
      <c r="C25" s="9">
        <f t="shared" si="0"/>
        <v>61869</v>
      </c>
      <c r="D25">
        <v>51320</v>
      </c>
      <c r="E25">
        <v>661</v>
      </c>
      <c r="F25">
        <v>2209</v>
      </c>
      <c r="G25">
        <v>201</v>
      </c>
      <c r="H25">
        <v>7374</v>
      </c>
      <c r="I25">
        <v>104</v>
      </c>
      <c r="J25">
        <v>46970</v>
      </c>
      <c r="K25">
        <v>3764</v>
      </c>
      <c r="L25">
        <v>5369</v>
      </c>
      <c r="M25">
        <v>26887</v>
      </c>
      <c r="N25">
        <v>34982</v>
      </c>
      <c r="O25">
        <v>9507</v>
      </c>
      <c r="P25">
        <v>50858</v>
      </c>
      <c r="Q25" s="9">
        <v>38.244128723999999</v>
      </c>
      <c r="R25" s="9">
        <v>32.264655967000003</v>
      </c>
    </row>
    <row r="26" spans="1:18" x14ac:dyDescent="0.25">
      <c r="A26" s="9" t="s">
        <v>74</v>
      </c>
      <c r="B26" s="9" t="s">
        <v>75</v>
      </c>
      <c r="C26" s="9">
        <f t="shared" si="0"/>
        <v>63725</v>
      </c>
      <c r="D26">
        <v>40906</v>
      </c>
      <c r="E26">
        <v>3507</v>
      </c>
      <c r="F26">
        <v>4217</v>
      </c>
      <c r="G26">
        <v>700</v>
      </c>
      <c r="H26">
        <v>13832</v>
      </c>
      <c r="I26">
        <v>563</v>
      </c>
      <c r="J26">
        <v>443</v>
      </c>
      <c r="K26">
        <v>611</v>
      </c>
      <c r="L26">
        <v>9600</v>
      </c>
      <c r="M26">
        <v>27937</v>
      </c>
      <c r="N26">
        <v>35788</v>
      </c>
      <c r="O26">
        <v>4060</v>
      </c>
      <c r="P26">
        <v>22685</v>
      </c>
      <c r="Q26" s="9">
        <v>44.443970184000001</v>
      </c>
      <c r="R26" s="9">
        <v>179.73727736000001</v>
      </c>
    </row>
    <row r="27" spans="1:18" x14ac:dyDescent="0.25">
      <c r="A27" s="9" t="s">
        <v>74</v>
      </c>
      <c r="B27" s="9" t="s">
        <v>76</v>
      </c>
      <c r="C27" s="9">
        <f t="shared" si="0"/>
        <v>18802</v>
      </c>
      <c r="D27">
        <v>11590</v>
      </c>
      <c r="E27">
        <v>1676</v>
      </c>
      <c r="F27">
        <v>1131</v>
      </c>
      <c r="G27">
        <v>233</v>
      </c>
      <c r="H27">
        <v>3970</v>
      </c>
      <c r="I27">
        <v>202</v>
      </c>
      <c r="J27">
        <v>73</v>
      </c>
      <c r="K27">
        <v>129</v>
      </c>
      <c r="L27">
        <v>2440</v>
      </c>
      <c r="M27">
        <v>8723</v>
      </c>
      <c r="N27">
        <v>10079</v>
      </c>
      <c r="O27">
        <v>655</v>
      </c>
      <c r="P27">
        <v>8161</v>
      </c>
      <c r="Q27" s="9">
        <v>45.658281033999998</v>
      </c>
      <c r="R27" s="9">
        <v>144.15391980000001</v>
      </c>
    </row>
    <row r="28" spans="1:18" x14ac:dyDescent="0.25">
      <c r="A28" s="9" t="s">
        <v>74</v>
      </c>
      <c r="B28" s="9" t="s">
        <v>77</v>
      </c>
      <c r="C28" s="9">
        <f t="shared" si="0"/>
        <v>5842</v>
      </c>
      <c r="D28">
        <v>3430</v>
      </c>
      <c r="E28">
        <v>458</v>
      </c>
      <c r="F28">
        <v>283</v>
      </c>
      <c r="G28">
        <v>76</v>
      </c>
      <c r="H28">
        <v>1549</v>
      </c>
      <c r="I28">
        <v>46</v>
      </c>
      <c r="J28">
        <v>8</v>
      </c>
      <c r="K28">
        <v>16</v>
      </c>
      <c r="L28">
        <v>546</v>
      </c>
      <c r="M28">
        <v>2421</v>
      </c>
      <c r="N28">
        <v>3421</v>
      </c>
      <c r="O28">
        <v>72</v>
      </c>
      <c r="P28">
        <v>2626</v>
      </c>
      <c r="Q28" s="9">
        <v>47.799726120999999</v>
      </c>
      <c r="R28" s="9">
        <v>164.64224580999999</v>
      </c>
    </row>
    <row r="29" spans="1:18" x14ac:dyDescent="0.25">
      <c r="A29" s="9" t="s">
        <v>74</v>
      </c>
      <c r="B29" s="9" t="s">
        <v>78</v>
      </c>
      <c r="C29" s="9">
        <f t="shared" si="0"/>
        <v>436</v>
      </c>
      <c r="D29">
        <v>257</v>
      </c>
      <c r="E29">
        <v>34</v>
      </c>
      <c r="F29">
        <v>11</v>
      </c>
      <c r="G29">
        <v>3</v>
      </c>
      <c r="H29">
        <v>127</v>
      </c>
      <c r="I29">
        <v>4</v>
      </c>
      <c r="J29">
        <v>0</v>
      </c>
      <c r="K29">
        <v>0</v>
      </c>
      <c r="L29">
        <v>35</v>
      </c>
      <c r="M29">
        <v>152</v>
      </c>
      <c r="N29">
        <v>284</v>
      </c>
      <c r="O29">
        <v>1</v>
      </c>
      <c r="P29">
        <v>170</v>
      </c>
      <c r="Q29" s="9">
        <v>48.830275229000002</v>
      </c>
      <c r="R29" s="9">
        <v>196.00229358000001</v>
      </c>
    </row>
    <row r="30" spans="1:18" x14ac:dyDescent="0.25">
      <c r="A30" s="9" t="s">
        <v>74</v>
      </c>
      <c r="B30" s="9" t="s">
        <v>79</v>
      </c>
      <c r="C30" s="9">
        <f t="shared" si="0"/>
        <v>1712</v>
      </c>
      <c r="D30">
        <v>1032</v>
      </c>
      <c r="E30">
        <v>152</v>
      </c>
      <c r="F30">
        <v>67</v>
      </c>
      <c r="G30">
        <v>27</v>
      </c>
      <c r="H30">
        <v>421</v>
      </c>
      <c r="I30">
        <v>13</v>
      </c>
      <c r="J30">
        <v>9</v>
      </c>
      <c r="K30">
        <v>17</v>
      </c>
      <c r="L30">
        <v>359</v>
      </c>
      <c r="M30">
        <v>811</v>
      </c>
      <c r="N30">
        <v>901</v>
      </c>
      <c r="O30">
        <v>9</v>
      </c>
      <c r="P30">
        <v>863</v>
      </c>
      <c r="Q30" s="9">
        <v>48.473130841</v>
      </c>
      <c r="R30" s="9">
        <v>128.17698598000001</v>
      </c>
    </row>
    <row r="31" spans="1:18" x14ac:dyDescent="0.25">
      <c r="A31" s="9" t="s">
        <v>74</v>
      </c>
      <c r="B31" s="9" t="s">
        <v>80</v>
      </c>
      <c r="C31" s="9">
        <f t="shared" si="0"/>
        <v>1233</v>
      </c>
      <c r="D31">
        <v>712</v>
      </c>
      <c r="E31">
        <v>131</v>
      </c>
      <c r="F31">
        <v>51</v>
      </c>
      <c r="G31">
        <v>10</v>
      </c>
      <c r="H31">
        <v>321</v>
      </c>
      <c r="I31">
        <v>8</v>
      </c>
      <c r="J31">
        <v>11</v>
      </c>
      <c r="K31">
        <v>13</v>
      </c>
      <c r="L31">
        <v>269</v>
      </c>
      <c r="M31">
        <v>574</v>
      </c>
      <c r="N31">
        <v>659</v>
      </c>
      <c r="O31">
        <v>17</v>
      </c>
      <c r="P31">
        <v>524</v>
      </c>
      <c r="Q31" s="9">
        <v>47.784266017999997</v>
      </c>
      <c r="R31" s="9">
        <v>130.87915652999999</v>
      </c>
    </row>
    <row r="32" spans="1:18" x14ac:dyDescent="0.25">
      <c r="A32" s="9" t="s">
        <v>74</v>
      </c>
      <c r="B32" s="9" t="s">
        <v>81</v>
      </c>
      <c r="C32" s="9">
        <f t="shared" si="0"/>
        <v>1771</v>
      </c>
      <c r="D32">
        <v>1016</v>
      </c>
      <c r="E32">
        <v>171</v>
      </c>
      <c r="F32">
        <v>85</v>
      </c>
      <c r="G32">
        <v>24</v>
      </c>
      <c r="H32">
        <v>453</v>
      </c>
      <c r="I32">
        <v>22</v>
      </c>
      <c r="J32">
        <v>8</v>
      </c>
      <c r="K32">
        <v>15</v>
      </c>
      <c r="L32">
        <v>353</v>
      </c>
      <c r="M32">
        <v>933</v>
      </c>
      <c r="N32">
        <v>838</v>
      </c>
      <c r="O32">
        <v>16</v>
      </c>
      <c r="P32">
        <v>804</v>
      </c>
      <c r="Q32" s="9">
        <v>48.482213438999999</v>
      </c>
      <c r="R32" s="9">
        <v>122.30999435</v>
      </c>
    </row>
    <row r="33" spans="1:18" x14ac:dyDescent="0.25">
      <c r="A33" s="9" t="s">
        <v>74</v>
      </c>
      <c r="B33" s="9" t="s">
        <v>82</v>
      </c>
      <c r="C33" s="9">
        <f t="shared" si="0"/>
        <v>642</v>
      </c>
      <c r="D33">
        <v>374</v>
      </c>
      <c r="E33">
        <v>47</v>
      </c>
      <c r="F33">
        <v>17</v>
      </c>
      <c r="G33">
        <v>5</v>
      </c>
      <c r="H33">
        <v>191</v>
      </c>
      <c r="I33">
        <v>8</v>
      </c>
      <c r="J33">
        <v>8</v>
      </c>
      <c r="K33">
        <v>12</v>
      </c>
      <c r="L33">
        <v>210</v>
      </c>
      <c r="M33">
        <v>312</v>
      </c>
      <c r="N33">
        <v>330</v>
      </c>
      <c r="O33">
        <v>0</v>
      </c>
      <c r="P33">
        <v>330</v>
      </c>
      <c r="Q33" s="9">
        <v>50.194704049999999</v>
      </c>
      <c r="R33" s="9">
        <v>128.21806853999999</v>
      </c>
    </row>
    <row r="34" spans="1:18" x14ac:dyDescent="0.25">
      <c r="A34" s="9" t="s">
        <v>74</v>
      </c>
      <c r="B34" s="9" t="s">
        <v>83</v>
      </c>
      <c r="C34" s="9">
        <f t="shared" ref="C34:C65" si="1">SUM(D34:I34)</f>
        <v>2612</v>
      </c>
      <c r="D34">
        <v>1480</v>
      </c>
      <c r="E34">
        <v>210</v>
      </c>
      <c r="F34">
        <v>101</v>
      </c>
      <c r="G34">
        <v>36</v>
      </c>
      <c r="H34">
        <v>773</v>
      </c>
      <c r="I34">
        <v>12</v>
      </c>
      <c r="J34">
        <v>44</v>
      </c>
      <c r="K34">
        <v>139</v>
      </c>
      <c r="L34">
        <v>1251</v>
      </c>
      <c r="M34">
        <v>1283</v>
      </c>
      <c r="N34">
        <v>1329</v>
      </c>
      <c r="O34">
        <v>12</v>
      </c>
      <c r="P34">
        <v>1246</v>
      </c>
      <c r="Q34" s="9">
        <v>50.333078100999998</v>
      </c>
      <c r="R34" s="9">
        <v>107.43644716999999</v>
      </c>
    </row>
    <row r="35" spans="1:18" x14ac:dyDescent="0.25">
      <c r="A35" s="9" t="s">
        <v>74</v>
      </c>
      <c r="B35" s="9" t="s">
        <v>84</v>
      </c>
      <c r="C35" s="9">
        <f t="shared" si="1"/>
        <v>703</v>
      </c>
      <c r="D35">
        <v>418</v>
      </c>
      <c r="E35">
        <v>43</v>
      </c>
      <c r="F35">
        <v>20</v>
      </c>
      <c r="G35">
        <v>9</v>
      </c>
      <c r="H35">
        <v>210</v>
      </c>
      <c r="I35">
        <v>3</v>
      </c>
      <c r="J35">
        <v>18</v>
      </c>
      <c r="K35">
        <v>76</v>
      </c>
      <c r="L35">
        <v>412</v>
      </c>
      <c r="M35">
        <v>302</v>
      </c>
      <c r="N35">
        <v>401</v>
      </c>
      <c r="O35">
        <v>1</v>
      </c>
      <c r="P35">
        <v>385</v>
      </c>
      <c r="Q35" s="9">
        <v>50.812233286000001</v>
      </c>
      <c r="R35" s="9">
        <v>90.896159316999999</v>
      </c>
    </row>
    <row r="36" spans="1:18" x14ac:dyDescent="0.25">
      <c r="A36" s="9" t="s">
        <v>74</v>
      </c>
      <c r="B36" s="9" t="s">
        <v>85</v>
      </c>
      <c r="C36" s="9">
        <f t="shared" si="1"/>
        <v>65673</v>
      </c>
      <c r="D36">
        <v>53584</v>
      </c>
      <c r="E36">
        <v>880</v>
      </c>
      <c r="F36">
        <v>2370</v>
      </c>
      <c r="G36">
        <v>246</v>
      </c>
      <c r="H36">
        <v>8466</v>
      </c>
      <c r="I36">
        <v>127</v>
      </c>
      <c r="J36">
        <v>47410</v>
      </c>
      <c r="K36">
        <v>4031</v>
      </c>
      <c r="L36">
        <v>7052</v>
      </c>
      <c r="M36">
        <v>28618</v>
      </c>
      <c r="N36">
        <v>37055</v>
      </c>
      <c r="O36">
        <v>9565</v>
      </c>
      <c r="P36">
        <v>52669</v>
      </c>
      <c r="Q36" s="9">
        <v>38.839584000000002</v>
      </c>
      <c r="R36" s="9">
        <v>37.406026830000002</v>
      </c>
    </row>
    <row r="37" spans="1:18" x14ac:dyDescent="0.25">
      <c r="A37" s="9" t="s">
        <v>86</v>
      </c>
      <c r="B37" s="9" t="s">
        <v>87</v>
      </c>
      <c r="C37" s="9">
        <f t="shared" si="1"/>
        <v>3080</v>
      </c>
      <c r="D37">
        <v>2766</v>
      </c>
      <c r="E37">
        <v>94</v>
      </c>
      <c r="F37">
        <v>89</v>
      </c>
      <c r="G37">
        <v>1</v>
      </c>
      <c r="H37">
        <v>128</v>
      </c>
      <c r="I37">
        <v>2</v>
      </c>
      <c r="J37">
        <v>2751</v>
      </c>
      <c r="K37">
        <v>143</v>
      </c>
      <c r="L37">
        <v>27</v>
      </c>
      <c r="M37">
        <v>1126</v>
      </c>
      <c r="N37">
        <v>1954</v>
      </c>
      <c r="O37">
        <v>627</v>
      </c>
      <c r="P37">
        <v>3080</v>
      </c>
      <c r="Q37" s="9">
        <v>34.319480519000003</v>
      </c>
      <c r="R37" s="9" t="s">
        <v>88</v>
      </c>
    </row>
    <row r="38" spans="1:18" x14ac:dyDescent="0.25">
      <c r="A38" s="9" t="s">
        <v>86</v>
      </c>
      <c r="B38" s="9" t="s">
        <v>89</v>
      </c>
      <c r="C38" s="9">
        <f t="shared" si="1"/>
        <v>16382</v>
      </c>
      <c r="D38">
        <v>14428</v>
      </c>
      <c r="E38">
        <v>578</v>
      </c>
      <c r="F38">
        <v>595</v>
      </c>
      <c r="G38">
        <v>9</v>
      </c>
      <c r="H38">
        <v>753</v>
      </c>
      <c r="I38">
        <v>19</v>
      </c>
      <c r="J38">
        <v>14068</v>
      </c>
      <c r="K38">
        <v>941</v>
      </c>
      <c r="L38">
        <v>245</v>
      </c>
      <c r="M38">
        <v>6517</v>
      </c>
      <c r="N38">
        <v>9865</v>
      </c>
      <c r="O38">
        <v>3026</v>
      </c>
      <c r="P38">
        <v>16382</v>
      </c>
      <c r="Q38" s="9">
        <v>34.856244658999998</v>
      </c>
      <c r="R38" s="9">
        <v>3.5134293737000002</v>
      </c>
    </row>
    <row r="39" spans="1:18" x14ac:dyDescent="0.25">
      <c r="A39" s="9" t="s">
        <v>86</v>
      </c>
      <c r="B39" s="9" t="s">
        <v>90</v>
      </c>
      <c r="C39" s="9">
        <f t="shared" si="1"/>
        <v>15581</v>
      </c>
      <c r="D39">
        <v>13210</v>
      </c>
      <c r="E39">
        <v>596</v>
      </c>
      <c r="F39">
        <v>775</v>
      </c>
      <c r="G39">
        <v>23</v>
      </c>
      <c r="H39">
        <v>959</v>
      </c>
      <c r="I39">
        <v>18</v>
      </c>
      <c r="J39">
        <v>12168</v>
      </c>
      <c r="K39">
        <v>913</v>
      </c>
      <c r="L39">
        <v>522</v>
      </c>
      <c r="M39">
        <v>6440</v>
      </c>
      <c r="N39">
        <v>9141</v>
      </c>
      <c r="O39">
        <v>3048</v>
      </c>
      <c r="P39">
        <v>15581</v>
      </c>
      <c r="Q39" s="9">
        <v>35.116359668999998</v>
      </c>
      <c r="R39" s="9">
        <v>8.2099351775000002</v>
      </c>
    </row>
    <row r="40" spans="1:18" x14ac:dyDescent="0.25">
      <c r="A40" s="9" t="s">
        <v>86</v>
      </c>
      <c r="B40" s="9" t="s">
        <v>91</v>
      </c>
      <c r="C40" s="9">
        <f t="shared" si="1"/>
        <v>24513</v>
      </c>
      <c r="D40">
        <v>20183</v>
      </c>
      <c r="E40">
        <v>801</v>
      </c>
      <c r="F40">
        <v>1538</v>
      </c>
      <c r="G40">
        <v>55</v>
      </c>
      <c r="H40">
        <v>1896</v>
      </c>
      <c r="I40">
        <v>40</v>
      </c>
      <c r="J40">
        <v>16855</v>
      </c>
      <c r="K40">
        <v>1643</v>
      </c>
      <c r="L40">
        <v>1199</v>
      </c>
      <c r="M40">
        <v>10555</v>
      </c>
      <c r="N40">
        <v>13958</v>
      </c>
      <c r="O40">
        <v>4427</v>
      </c>
      <c r="P40">
        <v>24513</v>
      </c>
      <c r="Q40" s="9">
        <v>35.864276097999998</v>
      </c>
      <c r="R40" s="9">
        <v>16.508709664000001</v>
      </c>
    </row>
    <row r="41" spans="1:18" x14ac:dyDescent="0.25">
      <c r="A41" s="9" t="s">
        <v>86</v>
      </c>
      <c r="B41" s="9" t="s">
        <v>92</v>
      </c>
      <c r="C41" s="9">
        <f t="shared" si="1"/>
        <v>12547</v>
      </c>
      <c r="D41">
        <v>8354</v>
      </c>
      <c r="E41">
        <v>1000</v>
      </c>
      <c r="F41">
        <v>1358</v>
      </c>
      <c r="G41">
        <v>86</v>
      </c>
      <c r="H41">
        <v>1683</v>
      </c>
      <c r="I41">
        <v>66</v>
      </c>
      <c r="J41">
        <v>1517</v>
      </c>
      <c r="K41">
        <v>872</v>
      </c>
      <c r="L41">
        <v>2107</v>
      </c>
      <c r="M41">
        <v>5874</v>
      </c>
      <c r="N41">
        <v>6673</v>
      </c>
      <c r="O41">
        <v>1963</v>
      </c>
      <c r="P41">
        <v>6830</v>
      </c>
      <c r="Q41" s="9">
        <v>38.856539411999997</v>
      </c>
      <c r="R41" s="9">
        <v>34.162269864999999</v>
      </c>
    </row>
    <row r="42" spans="1:18" x14ac:dyDescent="0.25">
      <c r="A42" s="9" t="s">
        <v>86</v>
      </c>
      <c r="B42" s="9" t="s">
        <v>93</v>
      </c>
      <c r="C42" s="9">
        <f t="shared" si="1"/>
        <v>30536</v>
      </c>
      <c r="D42">
        <v>20143</v>
      </c>
      <c r="E42">
        <v>1882</v>
      </c>
      <c r="F42">
        <v>2570</v>
      </c>
      <c r="G42">
        <v>352</v>
      </c>
      <c r="H42">
        <v>5412</v>
      </c>
      <c r="I42">
        <v>177</v>
      </c>
      <c r="J42">
        <v>625</v>
      </c>
      <c r="K42">
        <v>547</v>
      </c>
      <c r="L42">
        <v>7494</v>
      </c>
      <c r="M42">
        <v>14382</v>
      </c>
      <c r="N42">
        <v>16154</v>
      </c>
      <c r="O42">
        <v>1317</v>
      </c>
      <c r="P42">
        <v>12163</v>
      </c>
      <c r="Q42" s="9">
        <v>42.522629027999997</v>
      </c>
      <c r="R42" s="9">
        <v>81.138394027000004</v>
      </c>
    </row>
    <row r="43" spans="1:18" x14ac:dyDescent="0.25">
      <c r="A43" s="9" t="s">
        <v>86</v>
      </c>
      <c r="B43" s="9" t="s">
        <v>94</v>
      </c>
      <c r="C43" s="9">
        <f t="shared" si="1"/>
        <v>60512</v>
      </c>
      <c r="D43">
        <v>35715</v>
      </c>
      <c r="E43">
        <v>2358</v>
      </c>
      <c r="F43">
        <v>1428</v>
      </c>
      <c r="G43">
        <v>843</v>
      </c>
      <c r="H43">
        <v>19482</v>
      </c>
      <c r="I43">
        <v>686</v>
      </c>
      <c r="J43">
        <v>48</v>
      </c>
      <c r="K43">
        <v>0</v>
      </c>
      <c r="L43">
        <v>10933</v>
      </c>
      <c r="M43">
        <v>27172</v>
      </c>
      <c r="N43">
        <v>33340</v>
      </c>
      <c r="O43">
        <v>0</v>
      </c>
      <c r="P43">
        <v>11914</v>
      </c>
      <c r="Q43" s="9">
        <v>50.900267714999998</v>
      </c>
      <c r="R43" s="9">
        <v>251.07015136999999</v>
      </c>
    </row>
    <row r="44" spans="1:18" x14ac:dyDescent="0.25">
      <c r="A44" s="9" t="s">
        <v>136</v>
      </c>
      <c r="B44" s="9" t="s">
        <v>137</v>
      </c>
      <c r="C44" s="9">
        <f t="shared" si="1"/>
        <v>114799</v>
      </c>
      <c r="D44">
        <v>114799</v>
      </c>
      <c r="E44">
        <v>0</v>
      </c>
      <c r="F44">
        <v>0</v>
      </c>
      <c r="G44">
        <v>0</v>
      </c>
      <c r="H44">
        <v>0</v>
      </c>
      <c r="I44">
        <v>0</v>
      </c>
      <c r="J44">
        <v>44206</v>
      </c>
      <c r="K44">
        <v>3002</v>
      </c>
      <c r="L44">
        <v>12249</v>
      </c>
      <c r="M44">
        <v>44744</v>
      </c>
      <c r="N44">
        <v>70055</v>
      </c>
      <c r="O44">
        <v>12164</v>
      </c>
      <c r="P44">
        <v>71838</v>
      </c>
      <c r="Q44" s="9">
        <v>38.385203703999998</v>
      </c>
      <c r="R44" s="9">
        <v>92.256056236999996</v>
      </c>
    </row>
    <row r="45" spans="1:18" x14ac:dyDescent="0.25">
      <c r="A45" s="9" t="s">
        <v>136</v>
      </c>
      <c r="B45" s="9" t="s">
        <v>138</v>
      </c>
      <c r="C45" s="9">
        <f t="shared" si="1"/>
        <v>7309</v>
      </c>
      <c r="D45">
        <v>0</v>
      </c>
      <c r="E45">
        <v>7309</v>
      </c>
      <c r="F45">
        <v>0</v>
      </c>
      <c r="G45">
        <v>0</v>
      </c>
      <c r="H45">
        <v>0</v>
      </c>
      <c r="I45">
        <v>0</v>
      </c>
      <c r="J45">
        <v>29</v>
      </c>
      <c r="K45">
        <v>54</v>
      </c>
      <c r="L45">
        <v>758</v>
      </c>
      <c r="M45">
        <v>3819</v>
      </c>
      <c r="N45">
        <v>3490</v>
      </c>
      <c r="O45">
        <v>781</v>
      </c>
      <c r="P45">
        <v>4613</v>
      </c>
      <c r="Q45" s="9">
        <v>39.866876454</v>
      </c>
      <c r="R45" s="9">
        <v>99.873306881999994</v>
      </c>
    </row>
    <row r="46" spans="1:18" x14ac:dyDescent="0.25">
      <c r="A46" s="9" t="s">
        <v>136</v>
      </c>
      <c r="B46" s="9" t="s">
        <v>139</v>
      </c>
      <c r="C46" s="9">
        <f t="shared" si="1"/>
        <v>8353</v>
      </c>
      <c r="D46">
        <v>0</v>
      </c>
      <c r="E46">
        <v>0</v>
      </c>
      <c r="F46">
        <v>8353</v>
      </c>
      <c r="G46">
        <v>0</v>
      </c>
      <c r="H46">
        <v>0</v>
      </c>
      <c r="I46">
        <v>0</v>
      </c>
      <c r="J46">
        <v>1378</v>
      </c>
      <c r="K46">
        <v>293</v>
      </c>
      <c r="L46">
        <v>1146</v>
      </c>
      <c r="M46">
        <v>7920</v>
      </c>
      <c r="N46">
        <v>433</v>
      </c>
      <c r="O46">
        <v>1421</v>
      </c>
      <c r="P46">
        <v>5034</v>
      </c>
      <c r="Q46" s="9">
        <v>31.249491201000001</v>
      </c>
      <c r="R46" s="9">
        <v>63.022866036000003</v>
      </c>
    </row>
    <row r="47" spans="1:18" x14ac:dyDescent="0.25">
      <c r="A47" s="9" t="s">
        <v>136</v>
      </c>
      <c r="B47" s="9" t="s">
        <v>140</v>
      </c>
      <c r="C47" s="9">
        <f t="shared" si="1"/>
        <v>1369</v>
      </c>
      <c r="D47">
        <v>0</v>
      </c>
      <c r="E47">
        <v>0</v>
      </c>
      <c r="F47">
        <v>0</v>
      </c>
      <c r="G47">
        <v>1369</v>
      </c>
      <c r="H47">
        <v>0</v>
      </c>
      <c r="I47">
        <v>0</v>
      </c>
      <c r="J47">
        <v>6</v>
      </c>
      <c r="K47">
        <v>9</v>
      </c>
      <c r="L47">
        <v>338</v>
      </c>
      <c r="M47">
        <v>1191</v>
      </c>
      <c r="N47">
        <v>178</v>
      </c>
      <c r="O47">
        <v>9</v>
      </c>
      <c r="P47">
        <v>379</v>
      </c>
      <c r="Q47" s="9">
        <v>42.035792549</v>
      </c>
      <c r="R47" s="9">
        <v>158.05040174999999</v>
      </c>
    </row>
    <row r="48" spans="1:18" x14ac:dyDescent="0.25">
      <c r="A48" s="9" t="s">
        <v>136</v>
      </c>
      <c r="B48" s="9" t="s">
        <v>55</v>
      </c>
      <c r="C48" s="9">
        <f t="shared" si="1"/>
        <v>30313</v>
      </c>
      <c r="D48">
        <v>0</v>
      </c>
      <c r="E48">
        <v>0</v>
      </c>
      <c r="F48">
        <v>0</v>
      </c>
      <c r="G48">
        <v>0</v>
      </c>
      <c r="H48">
        <v>30313</v>
      </c>
      <c r="I48">
        <v>0</v>
      </c>
      <c r="J48">
        <v>2406</v>
      </c>
      <c r="K48">
        <v>1691</v>
      </c>
      <c r="L48">
        <v>7918</v>
      </c>
      <c r="M48">
        <v>13806</v>
      </c>
      <c r="N48">
        <v>16507</v>
      </c>
      <c r="O48">
        <v>0</v>
      </c>
      <c r="P48">
        <v>8360</v>
      </c>
      <c r="Q48" s="9">
        <v>62.865338303999998</v>
      </c>
      <c r="R48" s="9">
        <v>212.01890277999999</v>
      </c>
    </row>
    <row r="49" spans="1:18" x14ac:dyDescent="0.25">
      <c r="A49" s="9" t="s">
        <v>136</v>
      </c>
      <c r="B49" s="9" t="s">
        <v>48</v>
      </c>
      <c r="C49" s="9">
        <f t="shared" si="1"/>
        <v>1008</v>
      </c>
      <c r="D49">
        <v>0</v>
      </c>
      <c r="E49">
        <v>0</v>
      </c>
      <c r="F49">
        <v>0</v>
      </c>
      <c r="G49">
        <v>0</v>
      </c>
      <c r="H49">
        <v>0</v>
      </c>
      <c r="I49">
        <v>1008</v>
      </c>
      <c r="J49">
        <v>7</v>
      </c>
      <c r="K49">
        <v>10</v>
      </c>
      <c r="L49">
        <v>118</v>
      </c>
      <c r="M49">
        <v>586</v>
      </c>
      <c r="N49">
        <v>422</v>
      </c>
      <c r="O49">
        <v>33</v>
      </c>
      <c r="P49">
        <v>239</v>
      </c>
      <c r="Q49" s="9">
        <v>46.535714286000001</v>
      </c>
      <c r="R49" s="9">
        <v>200.05952381</v>
      </c>
    </row>
    <row r="50" spans="1:18" x14ac:dyDescent="0.25">
      <c r="A50" s="9" t="s">
        <v>8</v>
      </c>
      <c r="B50" s="9" t="s">
        <v>9</v>
      </c>
      <c r="C50" s="9">
        <f t="shared" si="1"/>
        <v>2369</v>
      </c>
      <c r="D50">
        <v>1422</v>
      </c>
      <c r="E50">
        <v>230</v>
      </c>
      <c r="F50">
        <v>98</v>
      </c>
      <c r="G50">
        <v>34</v>
      </c>
      <c r="H50">
        <v>554</v>
      </c>
      <c r="I50">
        <v>31</v>
      </c>
      <c r="J50">
        <v>16</v>
      </c>
      <c r="K50">
        <v>12</v>
      </c>
      <c r="L50">
        <v>34</v>
      </c>
      <c r="M50">
        <v>995</v>
      </c>
      <c r="N50">
        <v>1374</v>
      </c>
      <c r="O50">
        <v>148</v>
      </c>
      <c r="P50">
        <v>917</v>
      </c>
      <c r="Q50" s="9">
        <v>45.474883917</v>
      </c>
      <c r="R50" s="9">
        <v>175.75474883999999</v>
      </c>
    </row>
    <row r="51" spans="1:18" x14ac:dyDescent="0.25">
      <c r="A51" s="9" t="s">
        <v>8</v>
      </c>
      <c r="B51" s="9" t="s">
        <v>10</v>
      </c>
      <c r="C51" s="9">
        <f t="shared" si="1"/>
        <v>3635</v>
      </c>
      <c r="D51">
        <v>2226</v>
      </c>
      <c r="E51">
        <v>288</v>
      </c>
      <c r="F51">
        <v>211</v>
      </c>
      <c r="G51">
        <v>40</v>
      </c>
      <c r="H51">
        <v>828</v>
      </c>
      <c r="I51">
        <v>42</v>
      </c>
      <c r="J51">
        <v>28</v>
      </c>
      <c r="K51">
        <v>9</v>
      </c>
      <c r="L51">
        <v>27</v>
      </c>
      <c r="M51">
        <v>1635</v>
      </c>
      <c r="N51">
        <v>2000</v>
      </c>
      <c r="O51">
        <v>186</v>
      </c>
      <c r="P51">
        <v>1445</v>
      </c>
      <c r="Q51" s="9">
        <v>44.915268226000002</v>
      </c>
      <c r="R51" s="9">
        <v>180.05997249000001</v>
      </c>
    </row>
    <row r="52" spans="1:18" x14ac:dyDescent="0.25">
      <c r="A52" s="9" t="s">
        <v>8</v>
      </c>
      <c r="B52" s="9" t="s">
        <v>11</v>
      </c>
      <c r="C52" s="9">
        <f t="shared" si="1"/>
        <v>8561</v>
      </c>
      <c r="D52">
        <v>5684</v>
      </c>
      <c r="E52">
        <v>543</v>
      </c>
      <c r="F52">
        <v>454</v>
      </c>
      <c r="G52">
        <v>68</v>
      </c>
      <c r="H52">
        <v>1738</v>
      </c>
      <c r="I52">
        <v>74</v>
      </c>
      <c r="J52">
        <v>1123</v>
      </c>
      <c r="K52">
        <v>242</v>
      </c>
      <c r="L52">
        <v>764</v>
      </c>
      <c r="M52">
        <v>3673</v>
      </c>
      <c r="N52">
        <v>4888</v>
      </c>
      <c r="O52">
        <v>573</v>
      </c>
      <c r="P52">
        <v>4218</v>
      </c>
      <c r="Q52" s="9">
        <v>44.072655064000003</v>
      </c>
      <c r="R52" s="9">
        <v>142.51921504000001</v>
      </c>
    </row>
    <row r="53" spans="1:18" x14ac:dyDescent="0.25">
      <c r="A53" s="9" t="s">
        <v>8</v>
      </c>
      <c r="B53" s="9" t="s">
        <v>12</v>
      </c>
      <c r="C53" s="9">
        <f t="shared" si="1"/>
        <v>5944</v>
      </c>
      <c r="D53">
        <v>3944</v>
      </c>
      <c r="E53">
        <v>326</v>
      </c>
      <c r="F53">
        <v>394</v>
      </c>
      <c r="G53">
        <v>65</v>
      </c>
      <c r="H53">
        <v>1173</v>
      </c>
      <c r="I53">
        <v>42</v>
      </c>
      <c r="J53">
        <v>249</v>
      </c>
      <c r="K53">
        <v>44</v>
      </c>
      <c r="L53">
        <v>175</v>
      </c>
      <c r="M53">
        <v>2597</v>
      </c>
      <c r="N53">
        <v>3347</v>
      </c>
      <c r="O53">
        <v>430</v>
      </c>
      <c r="P53">
        <v>2359</v>
      </c>
      <c r="Q53" s="9">
        <v>43.628028264000001</v>
      </c>
      <c r="R53" s="9">
        <v>176.46551144</v>
      </c>
    </row>
    <row r="54" spans="1:18" x14ac:dyDescent="0.25">
      <c r="A54" s="9" t="s">
        <v>8</v>
      </c>
      <c r="B54" s="9" t="s">
        <v>13</v>
      </c>
      <c r="C54" s="9">
        <f t="shared" si="1"/>
        <v>8277</v>
      </c>
      <c r="D54">
        <v>5425</v>
      </c>
      <c r="E54">
        <v>620</v>
      </c>
      <c r="F54">
        <v>586</v>
      </c>
      <c r="G54">
        <v>97</v>
      </c>
      <c r="H54">
        <v>1496</v>
      </c>
      <c r="I54">
        <v>53</v>
      </c>
      <c r="J54">
        <v>566</v>
      </c>
      <c r="K54">
        <v>187</v>
      </c>
      <c r="L54">
        <v>699</v>
      </c>
      <c r="M54">
        <v>3729</v>
      </c>
      <c r="N54">
        <v>4548</v>
      </c>
      <c r="O54">
        <v>657</v>
      </c>
      <c r="P54">
        <v>3613</v>
      </c>
      <c r="Q54" s="9">
        <v>42.914099311000001</v>
      </c>
      <c r="R54" s="9">
        <v>142.32233901000001</v>
      </c>
    </row>
    <row r="55" spans="1:18" x14ac:dyDescent="0.25">
      <c r="A55" s="9" t="s">
        <v>8</v>
      </c>
      <c r="B55" s="9" t="s">
        <v>14</v>
      </c>
      <c r="C55" s="9">
        <f t="shared" si="1"/>
        <v>73619</v>
      </c>
      <c r="D55">
        <v>56533</v>
      </c>
      <c r="E55">
        <v>1607</v>
      </c>
      <c r="F55">
        <v>2832</v>
      </c>
      <c r="G55">
        <v>443</v>
      </c>
      <c r="H55">
        <v>11916</v>
      </c>
      <c r="I55">
        <v>288</v>
      </c>
      <c r="J55">
        <v>36590</v>
      </c>
      <c r="K55">
        <v>2950</v>
      </c>
      <c r="L55">
        <v>15258</v>
      </c>
      <c r="M55">
        <v>31093</v>
      </c>
      <c r="N55">
        <v>42526</v>
      </c>
      <c r="O55">
        <v>8025</v>
      </c>
      <c r="P55">
        <v>48524</v>
      </c>
      <c r="Q55" s="9">
        <v>41.225974272999999</v>
      </c>
      <c r="R55" s="9">
        <v>84.401621864000006</v>
      </c>
    </row>
    <row r="56" spans="1:18" x14ac:dyDescent="0.25">
      <c r="A56" s="9" t="s">
        <v>8</v>
      </c>
      <c r="B56" s="9" t="s">
        <v>15</v>
      </c>
      <c r="C56" s="9">
        <f t="shared" si="1"/>
        <v>7444</v>
      </c>
      <c r="D56">
        <v>4871</v>
      </c>
      <c r="E56">
        <v>420</v>
      </c>
      <c r="F56">
        <v>582</v>
      </c>
      <c r="G56">
        <v>59</v>
      </c>
      <c r="H56">
        <v>1448</v>
      </c>
      <c r="I56">
        <v>64</v>
      </c>
      <c r="J56">
        <v>735</v>
      </c>
      <c r="K56">
        <v>219</v>
      </c>
      <c r="L56">
        <v>757</v>
      </c>
      <c r="M56">
        <v>3572</v>
      </c>
      <c r="N56">
        <v>3872</v>
      </c>
      <c r="O56">
        <v>576</v>
      </c>
      <c r="P56">
        <v>3156</v>
      </c>
      <c r="Q56" s="9">
        <v>43.342423427999996</v>
      </c>
      <c r="R56" s="9">
        <v>133.46077378000001</v>
      </c>
    </row>
    <row r="57" spans="1:18" x14ac:dyDescent="0.25">
      <c r="A57" s="9" t="s">
        <v>8</v>
      </c>
      <c r="B57" s="9" t="s">
        <v>16</v>
      </c>
      <c r="C57" s="9">
        <f t="shared" si="1"/>
        <v>1760</v>
      </c>
      <c r="D57">
        <v>1113</v>
      </c>
      <c r="E57">
        <v>149</v>
      </c>
      <c r="F57">
        <v>107</v>
      </c>
      <c r="G57">
        <v>16</v>
      </c>
      <c r="H57">
        <v>364</v>
      </c>
      <c r="I57">
        <v>11</v>
      </c>
      <c r="J57">
        <v>19</v>
      </c>
      <c r="K57">
        <v>4</v>
      </c>
      <c r="L57">
        <v>15</v>
      </c>
      <c r="M57">
        <v>781</v>
      </c>
      <c r="N57">
        <v>979</v>
      </c>
      <c r="O57">
        <v>100</v>
      </c>
      <c r="P57">
        <v>770</v>
      </c>
      <c r="Q57" s="9">
        <v>44.274999999999999</v>
      </c>
      <c r="R57" s="9">
        <v>162.49431817999999</v>
      </c>
    </row>
    <row r="58" spans="1:18" x14ac:dyDescent="0.25">
      <c r="A58" s="9" t="s">
        <v>8</v>
      </c>
      <c r="B58" s="9" t="s">
        <v>17</v>
      </c>
      <c r="C58" s="9">
        <f t="shared" si="1"/>
        <v>876</v>
      </c>
      <c r="D58">
        <v>524</v>
      </c>
      <c r="E58">
        <v>49</v>
      </c>
      <c r="F58">
        <v>73</v>
      </c>
      <c r="G58">
        <v>12</v>
      </c>
      <c r="H58">
        <v>214</v>
      </c>
      <c r="I58">
        <v>4</v>
      </c>
      <c r="J58">
        <v>14</v>
      </c>
      <c r="K58">
        <v>10</v>
      </c>
      <c r="L58">
        <v>11</v>
      </c>
      <c r="M58">
        <v>406</v>
      </c>
      <c r="N58">
        <v>470</v>
      </c>
      <c r="O58">
        <v>47</v>
      </c>
      <c r="P58">
        <v>356</v>
      </c>
      <c r="Q58" s="9">
        <v>45.916666667000001</v>
      </c>
      <c r="R58" s="9">
        <v>178.45319635000001</v>
      </c>
    </row>
    <row r="59" spans="1:18" x14ac:dyDescent="0.25">
      <c r="A59" s="9" t="s">
        <v>8</v>
      </c>
      <c r="B59" s="9" t="s">
        <v>18</v>
      </c>
      <c r="C59" s="9">
        <f t="shared" si="1"/>
        <v>573</v>
      </c>
      <c r="D59">
        <v>399</v>
      </c>
      <c r="E59">
        <v>20</v>
      </c>
      <c r="F59">
        <v>51</v>
      </c>
      <c r="G59">
        <v>0</v>
      </c>
      <c r="H59">
        <v>99</v>
      </c>
      <c r="I59">
        <v>4</v>
      </c>
      <c r="J59">
        <v>2</v>
      </c>
      <c r="K59">
        <v>0</v>
      </c>
      <c r="L59">
        <v>3</v>
      </c>
      <c r="M59">
        <v>260</v>
      </c>
      <c r="N59">
        <v>313</v>
      </c>
      <c r="O59">
        <v>49</v>
      </c>
      <c r="P59">
        <v>261</v>
      </c>
      <c r="Q59" s="9">
        <v>43.724258290000002</v>
      </c>
      <c r="R59" s="9">
        <v>137.42233856999999</v>
      </c>
    </row>
    <row r="60" spans="1:18" x14ac:dyDescent="0.25">
      <c r="A60" s="9" t="s">
        <v>8</v>
      </c>
      <c r="B60" s="9" t="s">
        <v>19</v>
      </c>
      <c r="C60" s="9">
        <f t="shared" si="1"/>
        <v>1329</v>
      </c>
      <c r="D60">
        <v>788</v>
      </c>
      <c r="E60">
        <v>106</v>
      </c>
      <c r="F60">
        <v>58</v>
      </c>
      <c r="G60">
        <v>18</v>
      </c>
      <c r="H60">
        <v>331</v>
      </c>
      <c r="I60">
        <v>28</v>
      </c>
      <c r="J60">
        <v>1</v>
      </c>
      <c r="K60">
        <v>2</v>
      </c>
      <c r="L60">
        <v>7</v>
      </c>
      <c r="M60">
        <v>592</v>
      </c>
      <c r="N60">
        <v>737</v>
      </c>
      <c r="O60">
        <v>76</v>
      </c>
      <c r="P60">
        <v>552</v>
      </c>
      <c r="Q60" s="9">
        <v>45.914221218999998</v>
      </c>
      <c r="R60" s="9">
        <v>189.84424379000001</v>
      </c>
    </row>
    <row r="61" spans="1:18" x14ac:dyDescent="0.25">
      <c r="A61" s="9" t="s">
        <v>8</v>
      </c>
      <c r="B61" s="9" t="s">
        <v>20</v>
      </c>
      <c r="C61" s="9">
        <f t="shared" si="1"/>
        <v>3755</v>
      </c>
      <c r="D61">
        <v>2509</v>
      </c>
      <c r="E61">
        <v>279</v>
      </c>
      <c r="F61">
        <v>221</v>
      </c>
      <c r="G61">
        <v>52</v>
      </c>
      <c r="H61">
        <v>658</v>
      </c>
      <c r="I61">
        <v>36</v>
      </c>
      <c r="J61">
        <v>237</v>
      </c>
      <c r="K61">
        <v>24</v>
      </c>
      <c r="L61">
        <v>90</v>
      </c>
      <c r="M61">
        <v>1611</v>
      </c>
      <c r="N61">
        <v>2144</v>
      </c>
      <c r="O61">
        <v>216</v>
      </c>
      <c r="P61">
        <v>1812</v>
      </c>
      <c r="Q61" s="9">
        <v>43.501731024999998</v>
      </c>
      <c r="R61" s="9">
        <v>138.82210386</v>
      </c>
    </row>
    <row r="62" spans="1:18" x14ac:dyDescent="0.25">
      <c r="A62" s="9" t="s">
        <v>8</v>
      </c>
      <c r="B62" s="9" t="s">
        <v>21</v>
      </c>
      <c r="C62" s="9">
        <f t="shared" si="1"/>
        <v>7124</v>
      </c>
      <c r="D62">
        <v>4618</v>
      </c>
      <c r="E62">
        <v>247</v>
      </c>
      <c r="F62">
        <v>327</v>
      </c>
      <c r="G62">
        <v>38</v>
      </c>
      <c r="H62">
        <v>1866</v>
      </c>
      <c r="I62">
        <v>28</v>
      </c>
      <c r="J62">
        <v>2373</v>
      </c>
      <c r="K62">
        <v>409</v>
      </c>
      <c r="L62">
        <v>1999</v>
      </c>
      <c r="M62">
        <v>3634</v>
      </c>
      <c r="N62">
        <v>3490</v>
      </c>
      <c r="O62">
        <v>550</v>
      </c>
      <c r="P62">
        <v>3994</v>
      </c>
      <c r="Q62" s="9">
        <v>45.959573272999997</v>
      </c>
      <c r="R62" s="9">
        <v>88.372683885000001</v>
      </c>
    </row>
    <row r="63" spans="1:18" x14ac:dyDescent="0.25">
      <c r="A63" s="9" t="s">
        <v>8</v>
      </c>
      <c r="B63" s="9" t="s">
        <v>22</v>
      </c>
      <c r="C63" s="9">
        <f t="shared" si="1"/>
        <v>6581</v>
      </c>
      <c r="D63">
        <v>3877</v>
      </c>
      <c r="E63">
        <v>587</v>
      </c>
      <c r="F63">
        <v>488</v>
      </c>
      <c r="G63">
        <v>89</v>
      </c>
      <c r="H63">
        <v>1468</v>
      </c>
      <c r="I63">
        <v>72</v>
      </c>
      <c r="J63">
        <v>714</v>
      </c>
      <c r="K63">
        <v>87</v>
      </c>
      <c r="L63">
        <v>304</v>
      </c>
      <c r="M63">
        <v>3169</v>
      </c>
      <c r="N63">
        <v>3412</v>
      </c>
      <c r="O63">
        <v>469</v>
      </c>
      <c r="P63">
        <v>3267</v>
      </c>
      <c r="Q63" s="9">
        <v>44.576052271999998</v>
      </c>
      <c r="R63" s="9">
        <v>147.17079471</v>
      </c>
    </row>
    <row r="64" spans="1:18" x14ac:dyDescent="0.25">
      <c r="A64" s="9" t="s">
        <v>8</v>
      </c>
      <c r="B64" s="9" t="s">
        <v>23</v>
      </c>
      <c r="C64" s="9">
        <f t="shared" si="1"/>
        <v>7646</v>
      </c>
      <c r="D64">
        <v>4813</v>
      </c>
      <c r="E64">
        <v>514</v>
      </c>
      <c r="F64">
        <v>456</v>
      </c>
      <c r="G64">
        <v>114</v>
      </c>
      <c r="H64">
        <v>1682</v>
      </c>
      <c r="I64">
        <v>67</v>
      </c>
      <c r="J64">
        <v>603</v>
      </c>
      <c r="K64">
        <v>96</v>
      </c>
      <c r="L64">
        <v>459</v>
      </c>
      <c r="M64">
        <v>3480</v>
      </c>
      <c r="N64">
        <v>4166</v>
      </c>
      <c r="O64">
        <v>436</v>
      </c>
      <c r="P64">
        <v>3346</v>
      </c>
      <c r="Q64" s="9">
        <v>44.715406749000003</v>
      </c>
      <c r="R64" s="9">
        <v>145.30277269000001</v>
      </c>
    </row>
    <row r="65" spans="1:18" x14ac:dyDescent="0.25">
      <c r="A65" s="9" t="s">
        <v>8</v>
      </c>
      <c r="B65" s="9" t="s">
        <v>24</v>
      </c>
      <c r="C65" s="9">
        <f t="shared" si="1"/>
        <v>19142</v>
      </c>
      <c r="D65">
        <v>12934</v>
      </c>
      <c r="E65">
        <v>1021</v>
      </c>
      <c r="F65">
        <v>1135</v>
      </c>
      <c r="G65">
        <v>196</v>
      </c>
      <c r="H65">
        <v>3717</v>
      </c>
      <c r="I65">
        <v>139</v>
      </c>
      <c r="J65">
        <v>4120</v>
      </c>
      <c r="K65">
        <v>709</v>
      </c>
      <c r="L65">
        <v>1753</v>
      </c>
      <c r="M65">
        <v>8905</v>
      </c>
      <c r="N65">
        <v>10237</v>
      </c>
      <c r="O65">
        <v>1458</v>
      </c>
      <c r="P65">
        <v>9656</v>
      </c>
      <c r="Q65" s="9">
        <v>43.312245324000003</v>
      </c>
      <c r="R65" s="9">
        <v>122.32018598000001</v>
      </c>
    </row>
    <row r="66" spans="1:18" x14ac:dyDescent="0.25">
      <c r="A66" s="9" t="s">
        <v>8</v>
      </c>
      <c r="B66" s="9" t="s">
        <v>25</v>
      </c>
      <c r="C66" s="9">
        <f t="shared" ref="C66:C97" si="2">SUM(D66:I66)</f>
        <v>4458</v>
      </c>
      <c r="D66">
        <v>3071</v>
      </c>
      <c r="E66">
        <v>301</v>
      </c>
      <c r="F66">
        <v>277</v>
      </c>
      <c r="G66">
        <v>28</v>
      </c>
      <c r="H66">
        <v>757</v>
      </c>
      <c r="I66">
        <v>24</v>
      </c>
      <c r="J66">
        <v>623</v>
      </c>
      <c r="K66">
        <v>54</v>
      </c>
      <c r="L66">
        <v>166</v>
      </c>
      <c r="M66">
        <v>1912</v>
      </c>
      <c r="N66">
        <v>2546</v>
      </c>
      <c r="O66">
        <v>406</v>
      </c>
      <c r="P66">
        <v>2178</v>
      </c>
      <c r="Q66" s="9">
        <v>41.935172723000001</v>
      </c>
      <c r="R66" s="9">
        <v>138.48227904999999</v>
      </c>
    </row>
    <row r="67" spans="1:18" x14ac:dyDescent="0.25">
      <c r="A67" s="9" t="s">
        <v>8</v>
      </c>
      <c r="B67" s="9" t="s">
        <v>26</v>
      </c>
      <c r="C67" s="9">
        <f t="shared" si="2"/>
        <v>58</v>
      </c>
      <c r="D67">
        <v>48</v>
      </c>
      <c r="E67">
        <v>2</v>
      </c>
      <c r="F67">
        <v>3</v>
      </c>
      <c r="G67">
        <v>0</v>
      </c>
      <c r="H67">
        <v>4</v>
      </c>
      <c r="I67">
        <v>1</v>
      </c>
      <c r="J67">
        <v>19</v>
      </c>
      <c r="K67">
        <v>1</v>
      </c>
      <c r="L67">
        <v>6</v>
      </c>
      <c r="M67">
        <v>22</v>
      </c>
      <c r="N67">
        <v>36</v>
      </c>
      <c r="O67">
        <v>6</v>
      </c>
      <c r="P67">
        <v>39</v>
      </c>
      <c r="Q67" s="9">
        <v>40.344827586000001</v>
      </c>
      <c r="R67" s="9">
        <v>82.637931034000005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AF148-08E4-4A92-B45C-FD120C41F5B1}">
  <dimension ref="A1:R67"/>
  <sheetViews>
    <sheetView workbookViewId="0">
      <selection activeCell="C2" sqref="C2:C6"/>
    </sheetView>
    <sheetView workbookViewId="1">
      <selection activeCell="H31" sqref="H31"/>
    </sheetView>
  </sheetViews>
  <sheetFormatPr baseColWidth="10" defaultRowHeight="15" x14ac:dyDescent="0.25"/>
  <cols>
    <col min="1" max="1" width="24.5703125" bestFit="1" customWidth="1"/>
    <col min="2" max="2" width="32.28515625" bestFit="1" customWidth="1"/>
    <col min="3" max="3" width="32.28515625" customWidth="1"/>
    <col min="4" max="4" width="18.85546875" bestFit="1" customWidth="1"/>
    <col min="5" max="5" width="15.85546875" bestFit="1" customWidth="1"/>
    <col min="6" max="6" width="22.28515625" bestFit="1" customWidth="1"/>
    <col min="7" max="7" width="19.42578125" bestFit="1" customWidth="1"/>
    <col min="8" max="8" width="6.5703125" bestFit="1" customWidth="1"/>
    <col min="9" max="9" width="9.140625" bestFit="1" customWidth="1"/>
    <col min="10" max="10" width="20.140625" bestFit="1" customWidth="1"/>
    <col min="11" max="11" width="19.140625" bestFit="1" customWidth="1"/>
    <col min="12" max="12" width="20.140625" bestFit="1" customWidth="1"/>
    <col min="13" max="13" width="11" bestFit="1" customWidth="1"/>
    <col min="15" max="15" width="17.85546875" bestFit="1" customWidth="1"/>
    <col min="16" max="16" width="21.42578125" bestFit="1" customWidth="1"/>
    <col min="17" max="17" width="13.5703125" bestFit="1" customWidth="1"/>
    <col min="18" max="18" width="24.85546875" bestFit="1" customWidth="1"/>
  </cols>
  <sheetData>
    <row r="1" spans="1:18" x14ac:dyDescent="0.25">
      <c r="A1" t="s">
        <v>5</v>
      </c>
      <c r="B1" t="s">
        <v>6</v>
      </c>
      <c r="C1" t="s">
        <v>95</v>
      </c>
      <c r="D1" t="s">
        <v>132</v>
      </c>
      <c r="E1" t="s">
        <v>133</v>
      </c>
      <c r="F1" t="s">
        <v>134</v>
      </c>
      <c r="G1" t="s">
        <v>135</v>
      </c>
      <c r="H1" t="s">
        <v>96</v>
      </c>
      <c r="I1" t="s">
        <v>48</v>
      </c>
      <c r="J1" t="s">
        <v>124</v>
      </c>
      <c r="K1" t="s">
        <v>125</v>
      </c>
      <c r="L1" t="s">
        <v>126</v>
      </c>
      <c r="M1" t="s">
        <v>49</v>
      </c>
      <c r="N1" t="s">
        <v>50</v>
      </c>
      <c r="O1" t="s">
        <v>51</v>
      </c>
      <c r="P1" t="s">
        <v>127</v>
      </c>
      <c r="Q1" t="s">
        <v>52</v>
      </c>
      <c r="R1" t="s">
        <v>53</v>
      </c>
    </row>
    <row r="2" spans="1:18" x14ac:dyDescent="0.25">
      <c r="A2" s="9" t="s">
        <v>7</v>
      </c>
      <c r="B2" s="9" t="s">
        <v>1</v>
      </c>
      <c r="C2" s="9">
        <f>SUM(as_adultes_202312[[#This Row],[Sans_contraintes]:[Autres]])</f>
        <v>112446</v>
      </c>
      <c r="D2">
        <v>81202</v>
      </c>
      <c r="E2">
        <v>6005</v>
      </c>
      <c r="F2">
        <v>242</v>
      </c>
      <c r="G2">
        <v>0</v>
      </c>
      <c r="H2">
        <v>24191</v>
      </c>
      <c r="I2">
        <v>806</v>
      </c>
      <c r="J2">
        <v>30882</v>
      </c>
      <c r="K2">
        <v>2444</v>
      </c>
      <c r="L2">
        <v>12583</v>
      </c>
      <c r="M2">
        <v>39082</v>
      </c>
      <c r="N2">
        <v>73364</v>
      </c>
      <c r="O2">
        <v>11349</v>
      </c>
      <c r="P2">
        <v>61612</v>
      </c>
      <c r="Q2" s="9">
        <v>43.433416929000003</v>
      </c>
      <c r="R2" s="9">
        <v>122.6959963</v>
      </c>
    </row>
    <row r="3" spans="1:18" x14ac:dyDescent="0.25">
      <c r="A3" s="9" t="s">
        <v>7</v>
      </c>
      <c r="B3" s="9" t="s">
        <v>2</v>
      </c>
      <c r="C3" s="9">
        <f>SUM(as_adultes_202312[[#This Row],[Sans_contraintes]:[Autres]])</f>
        <v>11683</v>
      </c>
      <c r="D3">
        <v>6913</v>
      </c>
      <c r="E3">
        <v>141</v>
      </c>
      <c r="F3">
        <v>51</v>
      </c>
      <c r="G3">
        <v>0</v>
      </c>
      <c r="H3">
        <v>4502</v>
      </c>
      <c r="I3">
        <v>76</v>
      </c>
      <c r="J3">
        <v>4671</v>
      </c>
      <c r="K3">
        <v>846</v>
      </c>
      <c r="L3">
        <v>2404</v>
      </c>
      <c r="M3">
        <v>5820</v>
      </c>
      <c r="N3">
        <v>5863</v>
      </c>
      <c r="O3">
        <v>559</v>
      </c>
      <c r="P3">
        <v>5993</v>
      </c>
      <c r="Q3" s="9">
        <v>50.026534281000004</v>
      </c>
      <c r="R3" s="9">
        <v>127.06736282999999</v>
      </c>
    </row>
    <row r="4" spans="1:18" x14ac:dyDescent="0.25">
      <c r="A4" s="9" t="s">
        <v>7</v>
      </c>
      <c r="B4" s="9" t="s">
        <v>3</v>
      </c>
      <c r="C4" s="9">
        <f>SUM(as_adultes_202312[[#This Row],[Sans_contraintes]:[Autres]])</f>
        <v>20044</v>
      </c>
      <c r="D4">
        <v>9831</v>
      </c>
      <c r="E4">
        <v>885</v>
      </c>
      <c r="F4">
        <v>7569</v>
      </c>
      <c r="G4">
        <v>1092</v>
      </c>
      <c r="H4">
        <v>572</v>
      </c>
      <c r="I4">
        <v>95</v>
      </c>
      <c r="J4">
        <v>2648</v>
      </c>
      <c r="K4">
        <v>646</v>
      </c>
      <c r="L4">
        <v>3929</v>
      </c>
      <c r="M4">
        <v>17974</v>
      </c>
      <c r="N4">
        <v>2070</v>
      </c>
      <c r="O4">
        <v>1349</v>
      </c>
      <c r="P4">
        <v>9735</v>
      </c>
      <c r="Q4" s="9">
        <v>37.969816403999999</v>
      </c>
      <c r="R4" s="9">
        <v>105.59374376</v>
      </c>
    </row>
    <row r="5" spans="1:18" x14ac:dyDescent="0.25">
      <c r="A5" s="9" t="s">
        <v>7</v>
      </c>
      <c r="B5" s="9" t="s">
        <v>4</v>
      </c>
      <c r="C5" s="9">
        <f>SUM(as_adultes_202312[[#This Row],[Sans_contraintes]:[Autres]])</f>
        <v>15715</v>
      </c>
      <c r="D5">
        <v>14169</v>
      </c>
      <c r="E5">
        <v>146</v>
      </c>
      <c r="F5">
        <v>275</v>
      </c>
      <c r="G5">
        <v>272</v>
      </c>
      <c r="H5">
        <v>816</v>
      </c>
      <c r="I5">
        <v>37</v>
      </c>
      <c r="J5">
        <v>8156</v>
      </c>
      <c r="K5">
        <v>868</v>
      </c>
      <c r="L5">
        <v>3383</v>
      </c>
      <c r="M5">
        <v>7941</v>
      </c>
      <c r="N5">
        <v>7774</v>
      </c>
      <c r="O5">
        <v>707</v>
      </c>
      <c r="P5">
        <v>10364</v>
      </c>
      <c r="Q5" s="9">
        <v>39.120712695000002</v>
      </c>
      <c r="R5" s="9">
        <v>74.285396117999994</v>
      </c>
    </row>
    <row r="6" spans="1:18" x14ac:dyDescent="0.25">
      <c r="A6" s="9" t="s">
        <v>7</v>
      </c>
      <c r="B6" s="9" t="s">
        <v>128</v>
      </c>
      <c r="C6" s="9">
        <f>SUM(as_adultes_202312[[#This Row],[Sans_contraintes]:[Autres]])</f>
        <v>52</v>
      </c>
      <c r="D6">
        <v>40</v>
      </c>
      <c r="E6">
        <v>3</v>
      </c>
      <c r="F6">
        <v>0</v>
      </c>
      <c r="G6">
        <v>3</v>
      </c>
      <c r="H6">
        <v>6</v>
      </c>
      <c r="I6">
        <v>0</v>
      </c>
      <c r="J6">
        <v>0</v>
      </c>
      <c r="K6">
        <v>7</v>
      </c>
      <c r="L6">
        <v>25</v>
      </c>
      <c r="M6">
        <v>23</v>
      </c>
      <c r="N6">
        <v>29</v>
      </c>
      <c r="O6">
        <v>1</v>
      </c>
      <c r="P6">
        <v>26</v>
      </c>
      <c r="Q6" s="9">
        <v>40.807692308</v>
      </c>
      <c r="R6" s="9">
        <v>84.75</v>
      </c>
    </row>
    <row r="7" spans="1:18" x14ac:dyDescent="0.25">
      <c r="A7" s="9" t="s">
        <v>54</v>
      </c>
      <c r="B7" s="9" t="s">
        <v>50</v>
      </c>
      <c r="C7" s="9">
        <f>SUM(as_adultes_202312[[#This Row],[Sans_contraintes]:[Autres]])</f>
        <v>89100</v>
      </c>
      <c r="D7">
        <v>68227</v>
      </c>
      <c r="E7">
        <v>3446</v>
      </c>
      <c r="F7">
        <v>412</v>
      </c>
      <c r="G7">
        <v>181</v>
      </c>
      <c r="H7">
        <v>16416</v>
      </c>
      <c r="I7">
        <v>418</v>
      </c>
      <c r="J7">
        <v>28479</v>
      </c>
      <c r="K7">
        <v>1667</v>
      </c>
      <c r="L7">
        <v>9882</v>
      </c>
      <c r="M7">
        <v>0</v>
      </c>
      <c r="N7">
        <v>89100</v>
      </c>
      <c r="O7">
        <v>7729</v>
      </c>
      <c r="P7">
        <v>51029</v>
      </c>
      <c r="Q7" s="9">
        <v>42.686195286</v>
      </c>
      <c r="R7" s="9">
        <v>113.00984287</v>
      </c>
    </row>
    <row r="8" spans="1:18" x14ac:dyDescent="0.25">
      <c r="A8" s="9" t="s">
        <v>54</v>
      </c>
      <c r="B8" s="9" t="s">
        <v>49</v>
      </c>
      <c r="C8" s="9">
        <f>SUM(as_adultes_202312[[#This Row],[Sans_contraintes]:[Autres]])</f>
        <v>70840</v>
      </c>
      <c r="D8">
        <v>43928</v>
      </c>
      <c r="E8">
        <v>3734</v>
      </c>
      <c r="F8">
        <v>7725</v>
      </c>
      <c r="G8">
        <v>1186</v>
      </c>
      <c r="H8">
        <v>13671</v>
      </c>
      <c r="I8">
        <v>596</v>
      </c>
      <c r="J8">
        <v>17878</v>
      </c>
      <c r="K8">
        <v>3144</v>
      </c>
      <c r="L8">
        <v>12442</v>
      </c>
      <c r="M8">
        <v>70840</v>
      </c>
      <c r="N8">
        <v>0</v>
      </c>
      <c r="O8">
        <v>6236</v>
      </c>
      <c r="P8">
        <v>36701</v>
      </c>
      <c r="Q8" s="9">
        <v>42.956027667999997</v>
      </c>
      <c r="R8" s="9">
        <v>119.99361942</v>
      </c>
    </row>
    <row r="9" spans="1:18" x14ac:dyDescent="0.25">
      <c r="A9" s="9" t="s">
        <v>55</v>
      </c>
      <c r="B9" s="9" t="s">
        <v>56</v>
      </c>
      <c r="C9" s="9">
        <f>SUM(as_adultes_202312[[#This Row],[Sans_contraintes]:[Autres]])</f>
        <v>1922</v>
      </c>
      <c r="D9">
        <v>1618</v>
      </c>
      <c r="E9">
        <v>138</v>
      </c>
      <c r="F9">
        <v>162</v>
      </c>
      <c r="G9">
        <v>0</v>
      </c>
      <c r="H9">
        <v>0</v>
      </c>
      <c r="I9">
        <v>4</v>
      </c>
      <c r="J9">
        <v>1288</v>
      </c>
      <c r="K9">
        <v>98</v>
      </c>
      <c r="L9">
        <v>34</v>
      </c>
      <c r="M9">
        <v>919</v>
      </c>
      <c r="N9">
        <v>1003</v>
      </c>
      <c r="O9">
        <v>1922</v>
      </c>
      <c r="P9">
        <v>1903</v>
      </c>
      <c r="Q9" s="9">
        <v>18.656087409000001</v>
      </c>
      <c r="R9" s="9">
        <v>8.7200832465999998</v>
      </c>
    </row>
    <row r="10" spans="1:18" x14ac:dyDescent="0.25">
      <c r="A10" s="9" t="s">
        <v>55</v>
      </c>
      <c r="B10" s="9" t="s">
        <v>57</v>
      </c>
      <c r="C10" s="9">
        <f>SUM(as_adultes_202312[[#This Row],[Sans_contraintes]:[Autres]])</f>
        <v>12043</v>
      </c>
      <c r="D10">
        <v>10146</v>
      </c>
      <c r="E10">
        <v>610</v>
      </c>
      <c r="F10">
        <v>1247</v>
      </c>
      <c r="G10">
        <v>9</v>
      </c>
      <c r="H10">
        <v>0</v>
      </c>
      <c r="I10">
        <v>31</v>
      </c>
      <c r="J10">
        <v>6858</v>
      </c>
      <c r="K10">
        <v>388</v>
      </c>
      <c r="L10">
        <v>380</v>
      </c>
      <c r="M10">
        <v>5317</v>
      </c>
      <c r="N10">
        <v>6726</v>
      </c>
      <c r="O10">
        <v>12043</v>
      </c>
      <c r="P10">
        <v>9979</v>
      </c>
      <c r="Q10" s="9">
        <v>22.230258241000001</v>
      </c>
      <c r="R10" s="9">
        <v>19.229261812000001</v>
      </c>
    </row>
    <row r="11" spans="1:18" x14ac:dyDescent="0.25">
      <c r="A11" s="9" t="s">
        <v>55</v>
      </c>
      <c r="B11" s="9" t="s">
        <v>58</v>
      </c>
      <c r="C11" s="9">
        <f>SUM(as_adultes_202312[[#This Row],[Sans_contraintes]:[Autres]])</f>
        <v>18112</v>
      </c>
      <c r="D11">
        <v>15107</v>
      </c>
      <c r="E11">
        <v>821</v>
      </c>
      <c r="F11">
        <v>2089</v>
      </c>
      <c r="G11">
        <v>48</v>
      </c>
      <c r="H11">
        <v>0</v>
      </c>
      <c r="I11">
        <v>47</v>
      </c>
      <c r="J11">
        <v>8932</v>
      </c>
      <c r="K11">
        <v>419</v>
      </c>
      <c r="L11">
        <v>823</v>
      </c>
      <c r="M11">
        <v>7983</v>
      </c>
      <c r="N11">
        <v>10129</v>
      </c>
      <c r="O11">
        <v>0</v>
      </c>
      <c r="P11">
        <v>13885</v>
      </c>
      <c r="Q11" s="9">
        <v>27.124282244</v>
      </c>
      <c r="R11" s="9">
        <v>35.053113957999997</v>
      </c>
    </row>
    <row r="12" spans="1:18" x14ac:dyDescent="0.25">
      <c r="A12" s="9" t="s">
        <v>55</v>
      </c>
      <c r="B12" s="9" t="s">
        <v>59</v>
      </c>
      <c r="C12" s="9">
        <f>SUM(as_adultes_202312[[#This Row],[Sans_contraintes]:[Autres]])</f>
        <v>20732</v>
      </c>
      <c r="D12">
        <v>17405</v>
      </c>
      <c r="E12">
        <v>923</v>
      </c>
      <c r="F12">
        <v>2188</v>
      </c>
      <c r="G12">
        <v>164</v>
      </c>
      <c r="H12">
        <v>0</v>
      </c>
      <c r="I12">
        <v>52</v>
      </c>
      <c r="J12">
        <v>8944</v>
      </c>
      <c r="K12">
        <v>503</v>
      </c>
      <c r="L12">
        <v>1281</v>
      </c>
      <c r="M12">
        <v>9345</v>
      </c>
      <c r="N12">
        <v>11387</v>
      </c>
      <c r="O12">
        <v>0</v>
      </c>
      <c r="P12">
        <v>14660</v>
      </c>
      <c r="Q12" s="9">
        <v>31.99686475</v>
      </c>
      <c r="R12" s="9">
        <v>52.94949836</v>
      </c>
    </row>
    <row r="13" spans="1:18" x14ac:dyDescent="0.25">
      <c r="A13" s="9" t="s">
        <v>55</v>
      </c>
      <c r="B13" s="9" t="s">
        <v>60</v>
      </c>
      <c r="C13" s="9">
        <f>SUM(as_adultes_202312[[#This Row],[Sans_contraintes]:[Autres]])</f>
        <v>19109</v>
      </c>
      <c r="D13">
        <v>16450</v>
      </c>
      <c r="E13">
        <v>864</v>
      </c>
      <c r="F13">
        <v>1454</v>
      </c>
      <c r="G13">
        <v>276</v>
      </c>
      <c r="H13">
        <v>0</v>
      </c>
      <c r="I13">
        <v>65</v>
      </c>
      <c r="J13">
        <v>7169</v>
      </c>
      <c r="K13">
        <v>519</v>
      </c>
      <c r="L13">
        <v>1747</v>
      </c>
      <c r="M13">
        <v>8490</v>
      </c>
      <c r="N13">
        <v>10619</v>
      </c>
      <c r="O13">
        <v>0</v>
      </c>
      <c r="P13">
        <v>12437</v>
      </c>
      <c r="Q13" s="9">
        <v>36.996703124</v>
      </c>
      <c r="R13" s="9">
        <v>72.589617458000006</v>
      </c>
    </row>
    <row r="14" spans="1:18" x14ac:dyDescent="0.25">
      <c r="A14" s="9" t="s">
        <v>55</v>
      </c>
      <c r="B14" s="9" t="s">
        <v>61</v>
      </c>
      <c r="C14" s="9">
        <f>SUM(as_adultes_202312[[#This Row],[Sans_contraintes]:[Autres]])</f>
        <v>18233</v>
      </c>
      <c r="D14">
        <v>15916</v>
      </c>
      <c r="E14">
        <v>1060</v>
      </c>
      <c r="F14">
        <v>785</v>
      </c>
      <c r="G14">
        <v>352</v>
      </c>
      <c r="H14">
        <v>0</v>
      </c>
      <c r="I14">
        <v>120</v>
      </c>
      <c r="J14">
        <v>5211</v>
      </c>
      <c r="K14">
        <v>447</v>
      </c>
      <c r="L14">
        <v>2347</v>
      </c>
      <c r="M14">
        <v>7955</v>
      </c>
      <c r="N14">
        <v>10278</v>
      </c>
      <c r="O14">
        <v>0</v>
      </c>
      <c r="P14">
        <v>10452</v>
      </c>
      <c r="Q14" s="9">
        <v>41.978610212</v>
      </c>
      <c r="R14" s="9">
        <v>102.0256129</v>
      </c>
    </row>
    <row r="15" spans="1:18" x14ac:dyDescent="0.25">
      <c r="A15" s="9" t="s">
        <v>55</v>
      </c>
      <c r="B15" s="9" t="s">
        <v>62</v>
      </c>
      <c r="C15" s="9">
        <f>SUM(as_adultes_202312[[#This Row],[Sans_contraintes]:[Autres]])</f>
        <v>15619</v>
      </c>
      <c r="D15">
        <v>13948</v>
      </c>
      <c r="E15">
        <v>1018</v>
      </c>
      <c r="F15">
        <v>179</v>
      </c>
      <c r="G15">
        <v>284</v>
      </c>
      <c r="H15">
        <v>0</v>
      </c>
      <c r="I15">
        <v>190</v>
      </c>
      <c r="J15">
        <v>3121</v>
      </c>
      <c r="K15">
        <v>381</v>
      </c>
      <c r="L15">
        <v>2585</v>
      </c>
      <c r="M15">
        <v>6861</v>
      </c>
      <c r="N15">
        <v>8758</v>
      </c>
      <c r="O15">
        <v>0</v>
      </c>
      <c r="P15">
        <v>7498</v>
      </c>
      <c r="Q15" s="9">
        <v>46.932966258999997</v>
      </c>
      <c r="R15" s="9">
        <v>140.43184582999999</v>
      </c>
    </row>
    <row r="16" spans="1:18" x14ac:dyDescent="0.25">
      <c r="A16" s="9" t="s">
        <v>55</v>
      </c>
      <c r="B16" s="9" t="s">
        <v>63</v>
      </c>
      <c r="C16" s="9">
        <f>SUM(as_adultes_202312[[#This Row],[Sans_contraintes]:[Autres]])</f>
        <v>14411</v>
      </c>
      <c r="D16">
        <v>12900</v>
      </c>
      <c r="E16">
        <v>1027</v>
      </c>
      <c r="F16">
        <v>25</v>
      </c>
      <c r="G16">
        <v>180</v>
      </c>
      <c r="H16">
        <v>0</v>
      </c>
      <c r="I16">
        <v>279</v>
      </c>
      <c r="J16">
        <v>1832</v>
      </c>
      <c r="K16">
        <v>277</v>
      </c>
      <c r="L16">
        <v>3037</v>
      </c>
      <c r="M16">
        <v>6177</v>
      </c>
      <c r="N16">
        <v>8234</v>
      </c>
      <c r="O16">
        <v>0</v>
      </c>
      <c r="P16">
        <v>5672</v>
      </c>
      <c r="Q16" s="9">
        <v>52.041218514000001</v>
      </c>
      <c r="R16" s="9">
        <v>182.67850946999999</v>
      </c>
    </row>
    <row r="17" spans="1:18" x14ac:dyDescent="0.25">
      <c r="A17" s="9" t="s">
        <v>55</v>
      </c>
      <c r="B17" s="9" t="s">
        <v>64</v>
      </c>
      <c r="C17" s="9">
        <f>SUM(as_adultes_202312[[#This Row],[Sans_contraintes]:[Autres]])</f>
        <v>39759</v>
      </c>
      <c r="D17">
        <v>8665</v>
      </c>
      <c r="E17">
        <v>719</v>
      </c>
      <c r="F17">
        <v>8</v>
      </c>
      <c r="G17">
        <v>54</v>
      </c>
      <c r="H17">
        <v>30087</v>
      </c>
      <c r="I17">
        <v>226</v>
      </c>
      <c r="J17">
        <v>3002</v>
      </c>
      <c r="K17">
        <v>1779</v>
      </c>
      <c r="L17">
        <v>10090</v>
      </c>
      <c r="M17">
        <v>17793</v>
      </c>
      <c r="N17">
        <v>21966</v>
      </c>
      <c r="O17">
        <v>0</v>
      </c>
      <c r="P17">
        <v>11244</v>
      </c>
      <c r="Q17" s="9">
        <v>61.187580171</v>
      </c>
      <c r="R17" s="9">
        <v>214.17095499999999</v>
      </c>
    </row>
    <row r="18" spans="1:18" x14ac:dyDescent="0.25">
      <c r="A18" s="9" t="s">
        <v>55</v>
      </c>
      <c r="B18" s="9" t="s">
        <v>65</v>
      </c>
      <c r="C18" s="9">
        <f>SUM(as_adultes_202312[[#This Row],[Sans_contraintes]:[Autres]])</f>
        <v>56676</v>
      </c>
      <c r="D18">
        <v>47598</v>
      </c>
      <c r="E18">
        <v>2654</v>
      </c>
      <c r="F18">
        <v>6010</v>
      </c>
      <c r="G18">
        <v>264</v>
      </c>
      <c r="H18">
        <v>0</v>
      </c>
      <c r="I18">
        <v>150</v>
      </c>
      <c r="J18">
        <v>27537</v>
      </c>
      <c r="K18">
        <v>1519</v>
      </c>
      <c r="L18">
        <v>2828</v>
      </c>
      <c r="M18">
        <v>25254</v>
      </c>
      <c r="N18">
        <v>31422</v>
      </c>
      <c r="O18">
        <v>13965</v>
      </c>
      <c r="P18">
        <v>43039</v>
      </c>
      <c r="Q18" s="9">
        <v>28.116927799999999</v>
      </c>
      <c r="R18" s="9">
        <v>39.404333403999999</v>
      </c>
    </row>
    <row r="19" spans="1:18" x14ac:dyDescent="0.25">
      <c r="A19" s="9" t="s">
        <v>55</v>
      </c>
      <c r="B19" s="9" t="s">
        <v>66</v>
      </c>
      <c r="C19" s="9">
        <f>SUM(as_adultes_202312[[#This Row],[Sans_contraintes]:[Autres]])</f>
        <v>103264</v>
      </c>
      <c r="D19">
        <v>64557</v>
      </c>
      <c r="E19">
        <v>4526</v>
      </c>
      <c r="F19">
        <v>2127</v>
      </c>
      <c r="G19">
        <v>1103</v>
      </c>
      <c r="H19">
        <v>30087</v>
      </c>
      <c r="I19">
        <v>864</v>
      </c>
      <c r="J19">
        <v>18820</v>
      </c>
      <c r="K19">
        <v>3292</v>
      </c>
      <c r="L19">
        <v>19496</v>
      </c>
      <c r="M19">
        <v>45586</v>
      </c>
      <c r="N19">
        <v>57678</v>
      </c>
      <c r="O19">
        <v>0</v>
      </c>
      <c r="P19">
        <v>44691</v>
      </c>
      <c r="Q19" s="9">
        <v>50.867582120000002</v>
      </c>
      <c r="R19" s="9">
        <v>158.19883987</v>
      </c>
    </row>
    <row r="20" spans="1:18" x14ac:dyDescent="0.25">
      <c r="A20" s="9" t="s">
        <v>67</v>
      </c>
      <c r="B20" s="9" t="s">
        <v>68</v>
      </c>
      <c r="C20" s="9">
        <f>SUM(as_adultes_202312[[#This Row],[Sans_contraintes]:[Autres]])</f>
        <v>7473</v>
      </c>
      <c r="D20">
        <v>4232</v>
      </c>
      <c r="E20">
        <v>325</v>
      </c>
      <c r="F20">
        <v>426</v>
      </c>
      <c r="G20">
        <v>67</v>
      </c>
      <c r="H20">
        <v>2377</v>
      </c>
      <c r="I20">
        <v>46</v>
      </c>
      <c r="J20">
        <v>70</v>
      </c>
      <c r="K20">
        <v>342</v>
      </c>
      <c r="L20">
        <v>2636</v>
      </c>
      <c r="M20">
        <v>3677</v>
      </c>
      <c r="N20">
        <v>3796</v>
      </c>
      <c r="O20">
        <v>583</v>
      </c>
      <c r="P20">
        <v>2385</v>
      </c>
      <c r="Q20" s="9">
        <v>47.139970560999998</v>
      </c>
      <c r="R20" s="9">
        <v>178.06168875</v>
      </c>
    </row>
    <row r="21" spans="1:18" x14ac:dyDescent="0.25">
      <c r="A21" s="9" t="s">
        <v>67</v>
      </c>
      <c r="B21" s="9" t="s">
        <v>69</v>
      </c>
      <c r="C21" s="9">
        <f>SUM(as_adultes_202312[[#This Row],[Sans_contraintes]:[Autres]])</f>
        <v>50080</v>
      </c>
      <c r="D21">
        <v>33105</v>
      </c>
      <c r="E21">
        <v>2950</v>
      </c>
      <c r="F21">
        <v>3520</v>
      </c>
      <c r="G21">
        <v>558</v>
      </c>
      <c r="H21">
        <v>9466</v>
      </c>
      <c r="I21">
        <v>481</v>
      </c>
      <c r="J21">
        <v>122</v>
      </c>
      <c r="K21">
        <v>167</v>
      </c>
      <c r="L21">
        <v>4873</v>
      </c>
      <c r="M21">
        <v>21457</v>
      </c>
      <c r="N21">
        <v>28623</v>
      </c>
      <c r="O21">
        <v>3275</v>
      </c>
      <c r="P21">
        <v>18047</v>
      </c>
      <c r="Q21" s="9">
        <v>43.527555911</v>
      </c>
      <c r="R21" s="9">
        <v>182.02196486</v>
      </c>
    </row>
    <row r="22" spans="1:18" x14ac:dyDescent="0.25">
      <c r="A22" s="9" t="s">
        <v>67</v>
      </c>
      <c r="B22" s="9" t="s">
        <v>70</v>
      </c>
      <c r="C22" s="9">
        <f>SUM(as_adultes_202312[[#This Row],[Sans_contraintes]:[Autres]])</f>
        <v>27154</v>
      </c>
      <c r="D22">
        <v>16122</v>
      </c>
      <c r="E22">
        <v>2022</v>
      </c>
      <c r="F22">
        <v>1418</v>
      </c>
      <c r="G22">
        <v>354</v>
      </c>
      <c r="H22">
        <v>6982</v>
      </c>
      <c r="I22">
        <v>256</v>
      </c>
      <c r="J22">
        <v>237</v>
      </c>
      <c r="K22">
        <v>210</v>
      </c>
      <c r="L22">
        <v>4512</v>
      </c>
      <c r="M22">
        <v>12350</v>
      </c>
      <c r="N22">
        <v>14804</v>
      </c>
      <c r="O22">
        <v>784</v>
      </c>
      <c r="P22">
        <v>10885</v>
      </c>
      <c r="Q22" s="9">
        <v>47.144435442000002</v>
      </c>
      <c r="R22" s="9">
        <v>157.87018487</v>
      </c>
    </row>
    <row r="23" spans="1:18" x14ac:dyDescent="0.25">
      <c r="A23" s="9" t="s">
        <v>67</v>
      </c>
      <c r="B23" s="9" t="s">
        <v>71</v>
      </c>
      <c r="C23" s="9">
        <f>SUM(as_adultes_202312[[#This Row],[Sans_contraintes]:[Autres]])</f>
        <v>8449</v>
      </c>
      <c r="D23">
        <v>5027</v>
      </c>
      <c r="E23">
        <v>786</v>
      </c>
      <c r="F23">
        <v>408</v>
      </c>
      <c r="G23">
        <v>105</v>
      </c>
      <c r="H23">
        <v>2039</v>
      </c>
      <c r="I23">
        <v>84</v>
      </c>
      <c r="J23">
        <v>127</v>
      </c>
      <c r="K23">
        <v>104</v>
      </c>
      <c r="L23">
        <v>1966</v>
      </c>
      <c r="M23">
        <v>4117</v>
      </c>
      <c r="N23">
        <v>4332</v>
      </c>
      <c r="O23">
        <v>117</v>
      </c>
      <c r="P23">
        <v>3776</v>
      </c>
      <c r="Q23" s="9">
        <v>47.539945555999999</v>
      </c>
      <c r="R23" s="9">
        <v>132.94129483</v>
      </c>
    </row>
    <row r="24" spans="1:18" x14ac:dyDescent="0.25">
      <c r="A24" s="9" t="s">
        <v>67</v>
      </c>
      <c r="B24" s="9" t="s">
        <v>72</v>
      </c>
      <c r="C24" s="9">
        <f>SUM(as_adultes_202312[[#This Row],[Sans_contraintes]:[Autres]])</f>
        <v>6678</v>
      </c>
      <c r="D24">
        <v>3881</v>
      </c>
      <c r="E24">
        <v>457</v>
      </c>
      <c r="F24">
        <v>230</v>
      </c>
      <c r="G24">
        <v>79</v>
      </c>
      <c r="H24">
        <v>1989</v>
      </c>
      <c r="I24">
        <v>42</v>
      </c>
      <c r="J24">
        <v>335</v>
      </c>
      <c r="K24">
        <v>422</v>
      </c>
      <c r="L24">
        <v>2997</v>
      </c>
      <c r="M24">
        <v>3044</v>
      </c>
      <c r="N24">
        <v>3634</v>
      </c>
      <c r="O24">
        <v>40</v>
      </c>
      <c r="P24">
        <v>3289</v>
      </c>
      <c r="Q24" s="9">
        <v>49.804282719</v>
      </c>
      <c r="R24" s="9">
        <v>112.07577119</v>
      </c>
    </row>
    <row r="25" spans="1:18" x14ac:dyDescent="0.25">
      <c r="A25" s="9" t="s">
        <v>67</v>
      </c>
      <c r="B25" s="9" t="s">
        <v>73</v>
      </c>
      <c r="C25" s="9">
        <f>SUM(as_adultes_202312[[#This Row],[Sans_contraintes]:[Autres]])</f>
        <v>60106</v>
      </c>
      <c r="D25">
        <v>49788</v>
      </c>
      <c r="E25">
        <v>640</v>
      </c>
      <c r="F25">
        <v>2135</v>
      </c>
      <c r="G25">
        <v>204</v>
      </c>
      <c r="H25">
        <v>7234</v>
      </c>
      <c r="I25">
        <v>105</v>
      </c>
      <c r="J25">
        <v>45466</v>
      </c>
      <c r="K25">
        <v>3566</v>
      </c>
      <c r="L25">
        <v>5340</v>
      </c>
      <c r="M25">
        <v>26195</v>
      </c>
      <c r="N25">
        <v>33911</v>
      </c>
      <c r="O25">
        <v>9166</v>
      </c>
      <c r="P25">
        <v>49348</v>
      </c>
      <c r="Q25" s="9">
        <v>38.262236715</v>
      </c>
      <c r="R25" s="9">
        <v>32.687918011999997</v>
      </c>
    </row>
    <row r="26" spans="1:18" x14ac:dyDescent="0.25">
      <c r="A26" s="9" t="s">
        <v>74</v>
      </c>
      <c r="B26" s="9" t="s">
        <v>75</v>
      </c>
      <c r="C26" s="9">
        <f>SUM(as_adultes_202312[[#This Row],[Sans_contraintes]:[Autres]])</f>
        <v>62896</v>
      </c>
      <c r="D26">
        <v>40204</v>
      </c>
      <c r="E26">
        <v>3492</v>
      </c>
      <c r="F26">
        <v>4122</v>
      </c>
      <c r="G26">
        <v>703</v>
      </c>
      <c r="H26">
        <v>13808</v>
      </c>
      <c r="I26">
        <v>567</v>
      </c>
      <c r="J26">
        <v>367</v>
      </c>
      <c r="K26">
        <v>583</v>
      </c>
      <c r="L26">
        <v>9517</v>
      </c>
      <c r="M26">
        <v>27639</v>
      </c>
      <c r="N26">
        <v>35257</v>
      </c>
      <c r="O26">
        <v>3984</v>
      </c>
      <c r="P26">
        <v>21989</v>
      </c>
      <c r="Q26" s="9">
        <v>44.542228440999999</v>
      </c>
      <c r="R26" s="9">
        <v>181.20489379</v>
      </c>
    </row>
    <row r="27" spans="1:18" x14ac:dyDescent="0.25">
      <c r="A27" s="9" t="s">
        <v>74</v>
      </c>
      <c r="B27" s="9" t="s">
        <v>76</v>
      </c>
      <c r="C27" s="9">
        <f>SUM(as_adultes_202312[[#This Row],[Sans_contraintes]:[Autres]])</f>
        <v>18499</v>
      </c>
      <c r="D27">
        <v>11415</v>
      </c>
      <c r="E27">
        <v>1603</v>
      </c>
      <c r="F27">
        <v>1103</v>
      </c>
      <c r="G27">
        <v>231</v>
      </c>
      <c r="H27">
        <v>3938</v>
      </c>
      <c r="I27">
        <v>209</v>
      </c>
      <c r="J27">
        <v>60</v>
      </c>
      <c r="K27">
        <v>130</v>
      </c>
      <c r="L27">
        <v>2395</v>
      </c>
      <c r="M27">
        <v>8611</v>
      </c>
      <c r="N27">
        <v>9888</v>
      </c>
      <c r="O27">
        <v>637</v>
      </c>
      <c r="P27">
        <v>7913</v>
      </c>
      <c r="Q27" s="9">
        <v>45.71809287</v>
      </c>
      <c r="R27" s="9">
        <v>145.39645386000001</v>
      </c>
    </row>
    <row r="28" spans="1:18" x14ac:dyDescent="0.25">
      <c r="A28" s="9" t="s">
        <v>74</v>
      </c>
      <c r="B28" s="9" t="s">
        <v>77</v>
      </c>
      <c r="C28" s="9">
        <f>SUM(as_adultes_202312[[#This Row],[Sans_contraintes]:[Autres]])</f>
        <v>5741</v>
      </c>
      <c r="D28">
        <v>3364</v>
      </c>
      <c r="E28">
        <v>458</v>
      </c>
      <c r="F28">
        <v>279</v>
      </c>
      <c r="G28">
        <v>73</v>
      </c>
      <c r="H28">
        <v>1527</v>
      </c>
      <c r="I28">
        <v>40</v>
      </c>
      <c r="J28">
        <v>8</v>
      </c>
      <c r="K28">
        <v>16</v>
      </c>
      <c r="L28">
        <v>534</v>
      </c>
      <c r="M28">
        <v>2390</v>
      </c>
      <c r="N28">
        <v>3351</v>
      </c>
      <c r="O28">
        <v>69</v>
      </c>
      <c r="P28">
        <v>2543</v>
      </c>
      <c r="Q28" s="9">
        <v>47.850722871000002</v>
      </c>
      <c r="R28" s="9">
        <v>165.68333043000001</v>
      </c>
    </row>
    <row r="29" spans="1:18" x14ac:dyDescent="0.25">
      <c r="A29" s="9" t="s">
        <v>74</v>
      </c>
      <c r="B29" s="9" t="s">
        <v>78</v>
      </c>
      <c r="C29" s="9">
        <f>SUM(as_adultes_202312[[#This Row],[Sans_contraintes]:[Autres]])</f>
        <v>429</v>
      </c>
      <c r="D29">
        <v>254</v>
      </c>
      <c r="E29">
        <v>30</v>
      </c>
      <c r="F29">
        <v>10</v>
      </c>
      <c r="G29">
        <v>3</v>
      </c>
      <c r="H29">
        <v>128</v>
      </c>
      <c r="I29">
        <v>4</v>
      </c>
      <c r="J29">
        <v>0</v>
      </c>
      <c r="K29">
        <v>0</v>
      </c>
      <c r="L29">
        <v>36</v>
      </c>
      <c r="M29">
        <v>153</v>
      </c>
      <c r="N29">
        <v>276</v>
      </c>
      <c r="O29">
        <v>1</v>
      </c>
      <c r="P29">
        <v>159</v>
      </c>
      <c r="Q29" s="9">
        <v>49.079254079000002</v>
      </c>
      <c r="R29" s="9">
        <v>198.23076922999999</v>
      </c>
    </row>
    <row r="30" spans="1:18" x14ac:dyDescent="0.25">
      <c r="A30" s="9" t="s">
        <v>74</v>
      </c>
      <c r="B30" s="9" t="s">
        <v>79</v>
      </c>
      <c r="C30" s="9">
        <f>SUM(as_adultes_202312[[#This Row],[Sans_contraintes]:[Autres]])</f>
        <v>1703</v>
      </c>
      <c r="D30">
        <v>1016</v>
      </c>
      <c r="E30">
        <v>167</v>
      </c>
      <c r="F30">
        <v>68</v>
      </c>
      <c r="G30">
        <v>26</v>
      </c>
      <c r="H30">
        <v>414</v>
      </c>
      <c r="I30">
        <v>12</v>
      </c>
      <c r="J30">
        <v>7</v>
      </c>
      <c r="K30">
        <v>16</v>
      </c>
      <c r="L30">
        <v>359</v>
      </c>
      <c r="M30">
        <v>806</v>
      </c>
      <c r="N30">
        <v>897</v>
      </c>
      <c r="O30">
        <v>7</v>
      </c>
      <c r="P30">
        <v>863</v>
      </c>
      <c r="Q30" s="9">
        <v>48.539048737999998</v>
      </c>
      <c r="R30" s="9">
        <v>128.50440398999999</v>
      </c>
    </row>
    <row r="31" spans="1:18" x14ac:dyDescent="0.25">
      <c r="A31" s="9" t="s">
        <v>74</v>
      </c>
      <c r="B31" s="9" t="s">
        <v>80</v>
      </c>
      <c r="C31" s="9">
        <f>SUM(as_adultes_202312[[#This Row],[Sans_contraintes]:[Autres]])</f>
        <v>1234</v>
      </c>
      <c r="D31">
        <v>708</v>
      </c>
      <c r="E31">
        <v>135</v>
      </c>
      <c r="F31">
        <v>52</v>
      </c>
      <c r="G31">
        <v>10</v>
      </c>
      <c r="H31">
        <v>321</v>
      </c>
      <c r="I31">
        <v>8</v>
      </c>
      <c r="J31">
        <v>8</v>
      </c>
      <c r="K31">
        <v>11</v>
      </c>
      <c r="L31">
        <v>274</v>
      </c>
      <c r="M31">
        <v>577</v>
      </c>
      <c r="N31">
        <v>657</v>
      </c>
      <c r="O31">
        <v>16</v>
      </c>
      <c r="P31">
        <v>526</v>
      </c>
      <c r="Q31" s="9">
        <v>47.720421393999999</v>
      </c>
      <c r="R31" s="9">
        <v>131.33792545</v>
      </c>
    </row>
    <row r="32" spans="1:18" x14ac:dyDescent="0.25">
      <c r="A32" s="9" t="s">
        <v>74</v>
      </c>
      <c r="B32" s="9" t="s">
        <v>81</v>
      </c>
      <c r="C32" s="9">
        <f>SUM(as_adultes_202312[[#This Row],[Sans_contraintes]:[Autres]])</f>
        <v>1759</v>
      </c>
      <c r="D32">
        <v>1008</v>
      </c>
      <c r="E32">
        <v>169</v>
      </c>
      <c r="F32">
        <v>82</v>
      </c>
      <c r="G32">
        <v>24</v>
      </c>
      <c r="H32">
        <v>454</v>
      </c>
      <c r="I32">
        <v>22</v>
      </c>
      <c r="J32">
        <v>8</v>
      </c>
      <c r="K32">
        <v>14</v>
      </c>
      <c r="L32">
        <v>357</v>
      </c>
      <c r="M32">
        <v>923</v>
      </c>
      <c r="N32">
        <v>836</v>
      </c>
      <c r="O32">
        <v>14</v>
      </c>
      <c r="P32">
        <v>790</v>
      </c>
      <c r="Q32" s="9">
        <v>48.683342807999999</v>
      </c>
      <c r="R32" s="9">
        <v>123.54860716</v>
      </c>
    </row>
    <row r="33" spans="1:18" x14ac:dyDescent="0.25">
      <c r="A33" s="9" t="s">
        <v>74</v>
      </c>
      <c r="B33" s="9" t="s">
        <v>82</v>
      </c>
      <c r="C33" s="9">
        <f>SUM(as_adultes_202312[[#This Row],[Sans_contraintes]:[Autres]])</f>
        <v>640</v>
      </c>
      <c r="D33">
        <v>373</v>
      </c>
      <c r="E33">
        <v>46</v>
      </c>
      <c r="F33">
        <v>17</v>
      </c>
      <c r="G33">
        <v>5</v>
      </c>
      <c r="H33">
        <v>192</v>
      </c>
      <c r="I33">
        <v>7</v>
      </c>
      <c r="J33">
        <v>6</v>
      </c>
      <c r="K33">
        <v>12</v>
      </c>
      <c r="L33">
        <v>213</v>
      </c>
      <c r="M33">
        <v>311</v>
      </c>
      <c r="N33">
        <v>329</v>
      </c>
      <c r="O33">
        <v>1</v>
      </c>
      <c r="P33">
        <v>325</v>
      </c>
      <c r="Q33" s="9">
        <v>50.268749999999997</v>
      </c>
      <c r="R33" s="9">
        <v>129.57343750000001</v>
      </c>
    </row>
    <row r="34" spans="1:18" x14ac:dyDescent="0.25">
      <c r="A34" s="9" t="s">
        <v>74</v>
      </c>
      <c r="B34" s="9" t="s">
        <v>83</v>
      </c>
      <c r="C34" s="9">
        <f>SUM(as_adultes_202312[[#This Row],[Sans_contraintes]:[Autres]])</f>
        <v>2579</v>
      </c>
      <c r="D34">
        <v>1451</v>
      </c>
      <c r="E34">
        <v>200</v>
      </c>
      <c r="F34">
        <v>99</v>
      </c>
      <c r="G34">
        <v>34</v>
      </c>
      <c r="H34">
        <v>781</v>
      </c>
      <c r="I34">
        <v>14</v>
      </c>
      <c r="J34">
        <v>41</v>
      </c>
      <c r="K34">
        <v>144</v>
      </c>
      <c r="L34">
        <v>1225</v>
      </c>
      <c r="M34">
        <v>1267</v>
      </c>
      <c r="N34">
        <v>1312</v>
      </c>
      <c r="O34">
        <v>14</v>
      </c>
      <c r="P34">
        <v>1221</v>
      </c>
      <c r="Q34" s="9">
        <v>50.490887940999997</v>
      </c>
      <c r="R34" s="9">
        <v>108.36215587</v>
      </c>
    </row>
    <row r="35" spans="1:18" x14ac:dyDescent="0.25">
      <c r="A35" s="9" t="s">
        <v>74</v>
      </c>
      <c r="B35" s="9" t="s">
        <v>84</v>
      </c>
      <c r="C35" s="9">
        <f>SUM(as_adultes_202312[[#This Row],[Sans_contraintes]:[Autres]])</f>
        <v>682</v>
      </c>
      <c r="D35">
        <v>414</v>
      </c>
      <c r="E35">
        <v>37</v>
      </c>
      <c r="F35">
        <v>17</v>
      </c>
      <c r="G35">
        <v>9</v>
      </c>
      <c r="H35">
        <v>202</v>
      </c>
      <c r="I35">
        <v>3</v>
      </c>
      <c r="J35">
        <v>17</v>
      </c>
      <c r="K35">
        <v>67</v>
      </c>
      <c r="L35">
        <v>409</v>
      </c>
      <c r="M35">
        <v>293</v>
      </c>
      <c r="N35">
        <v>389</v>
      </c>
      <c r="O35">
        <v>1</v>
      </c>
      <c r="P35">
        <v>365</v>
      </c>
      <c r="Q35" s="9">
        <v>50.794721408000001</v>
      </c>
      <c r="R35" s="9">
        <v>92.727272726999999</v>
      </c>
    </row>
    <row r="36" spans="1:18" x14ac:dyDescent="0.25">
      <c r="A36" s="9" t="s">
        <v>74</v>
      </c>
      <c r="B36" s="9" t="s">
        <v>85</v>
      </c>
      <c r="C36" s="9">
        <f>SUM(as_adultes_202312[[#This Row],[Sans_contraintes]:[Autres]])</f>
        <v>63778</v>
      </c>
      <c r="D36">
        <v>51948</v>
      </c>
      <c r="E36">
        <v>843</v>
      </c>
      <c r="F36">
        <v>2288</v>
      </c>
      <c r="G36">
        <v>249</v>
      </c>
      <c r="H36">
        <v>8322</v>
      </c>
      <c r="I36">
        <v>128</v>
      </c>
      <c r="J36">
        <v>45835</v>
      </c>
      <c r="K36">
        <v>3818</v>
      </c>
      <c r="L36">
        <v>7005</v>
      </c>
      <c r="M36">
        <v>27870</v>
      </c>
      <c r="N36">
        <v>35908</v>
      </c>
      <c r="O36">
        <v>9221</v>
      </c>
      <c r="P36">
        <v>51036</v>
      </c>
      <c r="Q36" s="9">
        <v>38.870754806000001</v>
      </c>
      <c r="R36" s="9">
        <v>37.986061024000001</v>
      </c>
    </row>
    <row r="37" spans="1:18" x14ac:dyDescent="0.25">
      <c r="A37" s="9" t="s">
        <v>86</v>
      </c>
      <c r="B37" s="9" t="s">
        <v>87</v>
      </c>
      <c r="C37" s="9">
        <f>SUM(as_adultes_202312[[#This Row],[Sans_contraintes]:[Autres]])</f>
        <v>2973</v>
      </c>
      <c r="D37">
        <v>2626</v>
      </c>
      <c r="E37">
        <v>87</v>
      </c>
      <c r="F37">
        <v>109</v>
      </c>
      <c r="G37">
        <v>2</v>
      </c>
      <c r="H37">
        <v>147</v>
      </c>
      <c r="I37">
        <v>2</v>
      </c>
      <c r="J37">
        <v>2568</v>
      </c>
      <c r="K37">
        <v>202</v>
      </c>
      <c r="L37">
        <v>33</v>
      </c>
      <c r="M37">
        <v>1165</v>
      </c>
      <c r="N37">
        <v>1808</v>
      </c>
      <c r="O37">
        <v>557</v>
      </c>
      <c r="P37">
        <v>2973</v>
      </c>
      <c r="Q37" s="9">
        <v>34.966700303000003</v>
      </c>
      <c r="R37" s="9" t="s">
        <v>88</v>
      </c>
    </row>
    <row r="38" spans="1:18" x14ac:dyDescent="0.25">
      <c r="A38" s="9" t="s">
        <v>86</v>
      </c>
      <c r="B38" s="9" t="s">
        <v>89</v>
      </c>
      <c r="C38" s="9">
        <f>SUM(as_adultes_202312[[#This Row],[Sans_contraintes]:[Autres]])</f>
        <v>16229</v>
      </c>
      <c r="D38">
        <v>14300</v>
      </c>
      <c r="E38">
        <v>587</v>
      </c>
      <c r="F38">
        <v>575</v>
      </c>
      <c r="G38">
        <v>13</v>
      </c>
      <c r="H38">
        <v>734</v>
      </c>
      <c r="I38">
        <v>20</v>
      </c>
      <c r="J38">
        <v>13993</v>
      </c>
      <c r="K38">
        <v>874</v>
      </c>
      <c r="L38">
        <v>254</v>
      </c>
      <c r="M38">
        <v>6368</v>
      </c>
      <c r="N38">
        <v>9861</v>
      </c>
      <c r="O38">
        <v>3035</v>
      </c>
      <c r="P38">
        <v>16229</v>
      </c>
      <c r="Q38" s="9">
        <v>34.726600529999999</v>
      </c>
      <c r="R38" s="9">
        <v>3.3873313205</v>
      </c>
    </row>
    <row r="39" spans="1:18" x14ac:dyDescent="0.25">
      <c r="A39" s="9" t="s">
        <v>86</v>
      </c>
      <c r="B39" s="9" t="s">
        <v>90</v>
      </c>
      <c r="C39" s="9">
        <f>SUM(as_adultes_202312[[#This Row],[Sans_contraintes]:[Autres]])</f>
        <v>15273</v>
      </c>
      <c r="D39">
        <v>12997</v>
      </c>
      <c r="E39">
        <v>573</v>
      </c>
      <c r="F39">
        <v>751</v>
      </c>
      <c r="G39">
        <v>23</v>
      </c>
      <c r="H39">
        <v>913</v>
      </c>
      <c r="I39">
        <v>16</v>
      </c>
      <c r="J39">
        <v>12028</v>
      </c>
      <c r="K39">
        <v>869</v>
      </c>
      <c r="L39">
        <v>493</v>
      </c>
      <c r="M39">
        <v>6358</v>
      </c>
      <c r="N39">
        <v>8915</v>
      </c>
      <c r="O39">
        <v>3011</v>
      </c>
      <c r="P39">
        <v>15273</v>
      </c>
      <c r="Q39" s="9">
        <v>34.867413081999999</v>
      </c>
      <c r="R39" s="9">
        <v>8.3768087475000002</v>
      </c>
    </row>
    <row r="40" spans="1:18" x14ac:dyDescent="0.25">
      <c r="A40" s="9" t="s">
        <v>86</v>
      </c>
      <c r="B40" s="9" t="s">
        <v>91</v>
      </c>
      <c r="C40" s="9">
        <f>SUM(as_adultes_202312[[#This Row],[Sans_contraintes]:[Autres]])</f>
        <v>23100</v>
      </c>
      <c r="D40">
        <v>18935</v>
      </c>
      <c r="E40">
        <v>766</v>
      </c>
      <c r="F40">
        <v>1491</v>
      </c>
      <c r="G40">
        <v>55</v>
      </c>
      <c r="H40">
        <v>1812</v>
      </c>
      <c r="I40">
        <v>41</v>
      </c>
      <c r="J40">
        <v>15823</v>
      </c>
      <c r="K40">
        <v>1464</v>
      </c>
      <c r="L40">
        <v>1166</v>
      </c>
      <c r="M40">
        <v>9989</v>
      </c>
      <c r="N40">
        <v>13111</v>
      </c>
      <c r="O40">
        <v>4156</v>
      </c>
      <c r="P40">
        <v>23100</v>
      </c>
      <c r="Q40" s="9">
        <v>35.900173160000001</v>
      </c>
      <c r="R40" s="9">
        <v>16.326060605999999</v>
      </c>
    </row>
    <row r="41" spans="1:18" x14ac:dyDescent="0.25">
      <c r="A41" s="9" t="s">
        <v>86</v>
      </c>
      <c r="B41" s="9" t="s">
        <v>92</v>
      </c>
      <c r="C41" s="9">
        <f>SUM(as_adultes_202312[[#This Row],[Sans_contraintes]:[Autres]])</f>
        <v>11965</v>
      </c>
      <c r="D41">
        <v>7877</v>
      </c>
      <c r="E41">
        <v>970</v>
      </c>
      <c r="F41">
        <v>1293</v>
      </c>
      <c r="G41">
        <v>84</v>
      </c>
      <c r="H41">
        <v>1679</v>
      </c>
      <c r="I41">
        <v>62</v>
      </c>
      <c r="J41">
        <v>1293</v>
      </c>
      <c r="K41">
        <v>883</v>
      </c>
      <c r="L41">
        <v>2057</v>
      </c>
      <c r="M41">
        <v>5659</v>
      </c>
      <c r="N41">
        <v>6306</v>
      </c>
      <c r="O41">
        <v>1883</v>
      </c>
      <c r="P41">
        <v>6552</v>
      </c>
      <c r="Q41" s="9">
        <v>39.020225658000001</v>
      </c>
      <c r="R41" s="9">
        <v>34.516673631000003</v>
      </c>
    </row>
    <row r="42" spans="1:18" x14ac:dyDescent="0.25">
      <c r="A42" s="9" t="s">
        <v>86</v>
      </c>
      <c r="B42" s="9" t="s">
        <v>93</v>
      </c>
      <c r="C42" s="9">
        <f>SUM(as_adultes_202312[[#This Row],[Sans_contraintes]:[Autres]])</f>
        <v>30128</v>
      </c>
      <c r="D42">
        <v>19901</v>
      </c>
      <c r="E42">
        <v>1834</v>
      </c>
      <c r="F42">
        <v>2515</v>
      </c>
      <c r="G42">
        <v>343</v>
      </c>
      <c r="H42">
        <v>5353</v>
      </c>
      <c r="I42">
        <v>182</v>
      </c>
      <c r="J42">
        <v>605</v>
      </c>
      <c r="K42">
        <v>519</v>
      </c>
      <c r="L42">
        <v>7420</v>
      </c>
      <c r="M42">
        <v>14215</v>
      </c>
      <c r="N42">
        <v>15913</v>
      </c>
      <c r="O42">
        <v>1323</v>
      </c>
      <c r="P42">
        <v>11899</v>
      </c>
      <c r="Q42" s="9">
        <v>42.502223845000003</v>
      </c>
      <c r="R42" s="9">
        <v>81.172132235999996</v>
      </c>
    </row>
    <row r="43" spans="1:18" x14ac:dyDescent="0.25">
      <c r="A43" s="9" t="s">
        <v>86</v>
      </c>
      <c r="B43" s="9" t="s">
        <v>94</v>
      </c>
      <c r="C43" s="9">
        <f>SUM(as_adultes_202312[[#This Row],[Sans_contraintes]:[Autres]])</f>
        <v>60272</v>
      </c>
      <c r="D43">
        <v>35519</v>
      </c>
      <c r="E43">
        <v>2363</v>
      </c>
      <c r="F43">
        <v>1403</v>
      </c>
      <c r="G43">
        <v>847</v>
      </c>
      <c r="H43">
        <v>19449</v>
      </c>
      <c r="I43">
        <v>691</v>
      </c>
      <c r="J43">
        <v>47</v>
      </c>
      <c r="K43">
        <v>0</v>
      </c>
      <c r="L43">
        <v>10901</v>
      </c>
      <c r="M43">
        <v>27086</v>
      </c>
      <c r="N43">
        <v>33186</v>
      </c>
      <c r="O43">
        <v>0</v>
      </c>
      <c r="P43">
        <v>11704</v>
      </c>
      <c r="Q43" s="9">
        <v>50.929171091000001</v>
      </c>
      <c r="R43" s="9">
        <v>251.32668569000001</v>
      </c>
    </row>
    <row r="44" spans="1:18" x14ac:dyDescent="0.25">
      <c r="A44" s="9" t="s">
        <v>136</v>
      </c>
      <c r="B44" s="9" t="s">
        <v>137</v>
      </c>
      <c r="C44" s="9">
        <f>SUM(as_adultes_202312[[#This Row],[Sans_contraintes]:[Autres]])</f>
        <v>112155</v>
      </c>
      <c r="D44">
        <v>112155</v>
      </c>
      <c r="E44">
        <v>0</v>
      </c>
      <c r="F44">
        <v>0</v>
      </c>
      <c r="G44">
        <v>0</v>
      </c>
      <c r="H44">
        <v>0</v>
      </c>
      <c r="I44">
        <v>0</v>
      </c>
      <c r="J44">
        <v>42671</v>
      </c>
      <c r="K44">
        <v>2812</v>
      </c>
      <c r="L44">
        <v>12126</v>
      </c>
      <c r="M44">
        <v>43928</v>
      </c>
      <c r="N44">
        <v>68227</v>
      </c>
      <c r="O44">
        <v>11764</v>
      </c>
      <c r="P44">
        <v>69517</v>
      </c>
      <c r="Q44" s="9">
        <v>38.439917971</v>
      </c>
      <c r="R44" s="9">
        <v>93.651838972999997</v>
      </c>
    </row>
    <row r="45" spans="1:18" x14ac:dyDescent="0.25">
      <c r="A45" s="9" t="s">
        <v>136</v>
      </c>
      <c r="B45" s="9" t="s">
        <v>138</v>
      </c>
      <c r="C45" s="9">
        <f>SUM(as_adultes_202312[[#This Row],[Sans_contraintes]:[Autres]])</f>
        <v>7180</v>
      </c>
      <c r="D45">
        <v>0</v>
      </c>
      <c r="E45">
        <v>7180</v>
      </c>
      <c r="F45">
        <v>0</v>
      </c>
      <c r="G45">
        <v>0</v>
      </c>
      <c r="H45">
        <v>0</v>
      </c>
      <c r="I45">
        <v>0</v>
      </c>
      <c r="J45">
        <v>31</v>
      </c>
      <c r="K45">
        <v>59</v>
      </c>
      <c r="L45">
        <v>727</v>
      </c>
      <c r="M45">
        <v>3734</v>
      </c>
      <c r="N45">
        <v>3446</v>
      </c>
      <c r="O45">
        <v>748</v>
      </c>
      <c r="P45">
        <v>4480</v>
      </c>
      <c r="Q45" s="9">
        <v>39.874512535000001</v>
      </c>
      <c r="R45" s="9">
        <v>101.09930362</v>
      </c>
    </row>
    <row r="46" spans="1:18" x14ac:dyDescent="0.25">
      <c r="A46" s="9" t="s">
        <v>136</v>
      </c>
      <c r="B46" s="9" t="s">
        <v>139</v>
      </c>
      <c r="C46" s="9">
        <f>SUM(as_adultes_202312[[#This Row],[Sans_contraintes]:[Autres]])</f>
        <v>8137</v>
      </c>
      <c r="D46">
        <v>0</v>
      </c>
      <c r="E46">
        <v>0</v>
      </c>
      <c r="F46">
        <v>8137</v>
      </c>
      <c r="G46">
        <v>0</v>
      </c>
      <c r="H46">
        <v>0</v>
      </c>
      <c r="I46">
        <v>0</v>
      </c>
      <c r="J46">
        <v>1310</v>
      </c>
      <c r="K46">
        <v>285</v>
      </c>
      <c r="L46">
        <v>1120</v>
      </c>
      <c r="M46">
        <v>7725</v>
      </c>
      <c r="N46">
        <v>412</v>
      </c>
      <c r="O46">
        <v>1409</v>
      </c>
      <c r="P46">
        <v>4929</v>
      </c>
      <c r="Q46" s="9">
        <v>31.179427307000001</v>
      </c>
      <c r="R46" s="9">
        <v>63.284011305999996</v>
      </c>
    </row>
    <row r="47" spans="1:18" x14ac:dyDescent="0.25">
      <c r="A47" s="9" t="s">
        <v>136</v>
      </c>
      <c r="B47" s="9" t="s">
        <v>140</v>
      </c>
      <c r="C47" s="9">
        <f>SUM(as_adultes_202312[[#This Row],[Sans_contraintes]:[Autres]])</f>
        <v>1367</v>
      </c>
      <c r="D47">
        <v>0</v>
      </c>
      <c r="E47">
        <v>0</v>
      </c>
      <c r="F47">
        <v>0</v>
      </c>
      <c r="G47">
        <v>1367</v>
      </c>
      <c r="H47">
        <v>0</v>
      </c>
      <c r="I47">
        <v>0</v>
      </c>
      <c r="J47">
        <v>6</v>
      </c>
      <c r="K47">
        <v>10</v>
      </c>
      <c r="L47">
        <v>339</v>
      </c>
      <c r="M47">
        <v>1186</v>
      </c>
      <c r="N47">
        <v>181</v>
      </c>
      <c r="O47">
        <v>9</v>
      </c>
      <c r="P47">
        <v>377</v>
      </c>
      <c r="Q47" s="9">
        <v>42.038039503</v>
      </c>
      <c r="R47" s="9">
        <v>159.01975128000001</v>
      </c>
    </row>
    <row r="48" spans="1:18" x14ac:dyDescent="0.25">
      <c r="A48" s="9" t="s">
        <v>136</v>
      </c>
      <c r="B48" s="9" t="s">
        <v>55</v>
      </c>
      <c r="C48" s="9">
        <f>SUM(as_adultes_202312[[#This Row],[Sans_contraintes]:[Autres]])</f>
        <v>30087</v>
      </c>
      <c r="D48">
        <v>0</v>
      </c>
      <c r="E48">
        <v>0</v>
      </c>
      <c r="F48">
        <v>0</v>
      </c>
      <c r="G48">
        <v>0</v>
      </c>
      <c r="H48">
        <v>30087</v>
      </c>
      <c r="I48">
        <v>0</v>
      </c>
      <c r="J48">
        <v>2332</v>
      </c>
      <c r="K48">
        <v>1635</v>
      </c>
      <c r="L48">
        <v>7894</v>
      </c>
      <c r="M48">
        <v>13671</v>
      </c>
      <c r="N48">
        <v>16416</v>
      </c>
      <c r="O48">
        <v>0</v>
      </c>
      <c r="P48">
        <v>8188</v>
      </c>
      <c r="Q48" s="9">
        <v>62.827998803</v>
      </c>
      <c r="R48" s="9">
        <v>212.81124738</v>
      </c>
    </row>
    <row r="49" spans="1:18" x14ac:dyDescent="0.25">
      <c r="A49" s="9" t="s">
        <v>136</v>
      </c>
      <c r="B49" s="9" t="s">
        <v>48</v>
      </c>
      <c r="C49" s="9">
        <f>SUM(as_adultes_202312[[#This Row],[Sans_contraintes]:[Autres]])</f>
        <v>1014</v>
      </c>
      <c r="D49">
        <v>0</v>
      </c>
      <c r="E49">
        <v>0</v>
      </c>
      <c r="F49">
        <v>0</v>
      </c>
      <c r="G49">
        <v>0</v>
      </c>
      <c r="H49">
        <v>0</v>
      </c>
      <c r="I49">
        <v>1014</v>
      </c>
      <c r="J49">
        <v>7</v>
      </c>
      <c r="K49">
        <v>10</v>
      </c>
      <c r="L49">
        <v>118</v>
      </c>
      <c r="M49">
        <v>596</v>
      </c>
      <c r="N49">
        <v>418</v>
      </c>
      <c r="O49">
        <v>35</v>
      </c>
      <c r="P49">
        <v>239</v>
      </c>
      <c r="Q49" s="9">
        <v>46.684418145999999</v>
      </c>
      <c r="R49" s="9">
        <v>202.10650888000001</v>
      </c>
    </row>
    <row r="50" spans="1:18" x14ac:dyDescent="0.25">
      <c r="A50" s="9" t="s">
        <v>8</v>
      </c>
      <c r="B50" s="9" t="s">
        <v>9</v>
      </c>
      <c r="C50" s="9">
        <f>SUM(as_adultes_202312[[#This Row],[Sans_contraintes]:[Autres]])</f>
        <v>2310</v>
      </c>
      <c r="D50">
        <v>1370</v>
      </c>
      <c r="E50">
        <v>225</v>
      </c>
      <c r="F50">
        <v>94</v>
      </c>
      <c r="G50">
        <v>34</v>
      </c>
      <c r="H50">
        <v>555</v>
      </c>
      <c r="I50">
        <v>32</v>
      </c>
      <c r="J50">
        <v>12</v>
      </c>
      <c r="K50">
        <v>12</v>
      </c>
      <c r="L50">
        <v>34</v>
      </c>
      <c r="M50">
        <v>981</v>
      </c>
      <c r="N50">
        <v>1329</v>
      </c>
      <c r="O50">
        <v>128</v>
      </c>
      <c r="P50">
        <v>878</v>
      </c>
      <c r="Q50" s="9">
        <v>45.799134199000001</v>
      </c>
      <c r="R50" s="9">
        <v>178.43290042999999</v>
      </c>
    </row>
    <row r="51" spans="1:18" x14ac:dyDescent="0.25">
      <c r="A51" s="9" t="s">
        <v>8</v>
      </c>
      <c r="B51" s="9" t="s">
        <v>10</v>
      </c>
      <c r="C51" s="9">
        <f>SUM(as_adultes_202312[[#This Row],[Sans_contraintes]:[Autres]])</f>
        <v>3595</v>
      </c>
      <c r="D51">
        <v>2192</v>
      </c>
      <c r="E51">
        <v>283</v>
      </c>
      <c r="F51">
        <v>209</v>
      </c>
      <c r="G51">
        <v>40</v>
      </c>
      <c r="H51">
        <v>830</v>
      </c>
      <c r="I51">
        <v>41</v>
      </c>
      <c r="J51">
        <v>23</v>
      </c>
      <c r="K51">
        <v>8</v>
      </c>
      <c r="L51">
        <v>29</v>
      </c>
      <c r="M51">
        <v>1623</v>
      </c>
      <c r="N51">
        <v>1972</v>
      </c>
      <c r="O51">
        <v>181</v>
      </c>
      <c r="P51">
        <v>1416</v>
      </c>
      <c r="Q51" s="9">
        <v>45.015855354999999</v>
      </c>
      <c r="R51" s="9">
        <v>181.16216968000001</v>
      </c>
    </row>
    <row r="52" spans="1:18" x14ac:dyDescent="0.25">
      <c r="A52" s="9" t="s">
        <v>8</v>
      </c>
      <c r="B52" s="9" t="s">
        <v>11</v>
      </c>
      <c r="C52" s="9">
        <f>SUM(as_adultes_202312[[#This Row],[Sans_contraintes]:[Autres]])</f>
        <v>8414</v>
      </c>
      <c r="D52">
        <v>5543</v>
      </c>
      <c r="E52">
        <v>550</v>
      </c>
      <c r="F52">
        <v>446</v>
      </c>
      <c r="G52">
        <v>70</v>
      </c>
      <c r="H52">
        <v>1724</v>
      </c>
      <c r="I52">
        <v>81</v>
      </c>
      <c r="J52">
        <v>1061</v>
      </c>
      <c r="K52">
        <v>228</v>
      </c>
      <c r="L52">
        <v>768</v>
      </c>
      <c r="M52">
        <v>3609</v>
      </c>
      <c r="N52">
        <v>4805</v>
      </c>
      <c r="O52">
        <v>550</v>
      </c>
      <c r="P52">
        <v>4111</v>
      </c>
      <c r="Q52" s="9">
        <v>44.145828381000001</v>
      </c>
      <c r="R52" s="9">
        <v>144.11611600000001</v>
      </c>
    </row>
    <row r="53" spans="1:18" x14ac:dyDescent="0.25">
      <c r="A53" s="9" t="s">
        <v>8</v>
      </c>
      <c r="B53" s="9" t="s">
        <v>12</v>
      </c>
      <c r="C53" s="9">
        <f>SUM(as_adultes_202312[[#This Row],[Sans_contraintes]:[Autres]])</f>
        <v>5868</v>
      </c>
      <c r="D53">
        <v>3906</v>
      </c>
      <c r="E53">
        <v>307</v>
      </c>
      <c r="F53">
        <v>377</v>
      </c>
      <c r="G53">
        <v>65</v>
      </c>
      <c r="H53">
        <v>1170</v>
      </c>
      <c r="I53">
        <v>43</v>
      </c>
      <c r="J53">
        <v>244</v>
      </c>
      <c r="K53">
        <v>44</v>
      </c>
      <c r="L53">
        <v>176</v>
      </c>
      <c r="M53">
        <v>2568</v>
      </c>
      <c r="N53">
        <v>3300</v>
      </c>
      <c r="O53">
        <v>428</v>
      </c>
      <c r="P53">
        <v>2305</v>
      </c>
      <c r="Q53" s="9">
        <v>43.705691887999997</v>
      </c>
      <c r="R53" s="9">
        <v>177.32447171000001</v>
      </c>
    </row>
    <row r="54" spans="1:18" x14ac:dyDescent="0.25">
      <c r="A54" s="9" t="s">
        <v>8</v>
      </c>
      <c r="B54" s="9" t="s">
        <v>13</v>
      </c>
      <c r="C54" s="9">
        <f>SUM(as_adultes_202312[[#This Row],[Sans_contraintes]:[Autres]])</f>
        <v>8144</v>
      </c>
      <c r="D54">
        <v>5347</v>
      </c>
      <c r="E54">
        <v>589</v>
      </c>
      <c r="F54">
        <v>564</v>
      </c>
      <c r="G54">
        <v>96</v>
      </c>
      <c r="H54">
        <v>1496</v>
      </c>
      <c r="I54">
        <v>52</v>
      </c>
      <c r="J54">
        <v>560</v>
      </c>
      <c r="K54">
        <v>184</v>
      </c>
      <c r="L54">
        <v>696</v>
      </c>
      <c r="M54">
        <v>3673</v>
      </c>
      <c r="N54">
        <v>4471</v>
      </c>
      <c r="O54">
        <v>639</v>
      </c>
      <c r="P54">
        <v>3532</v>
      </c>
      <c r="Q54" s="9">
        <v>43.04002947</v>
      </c>
      <c r="R54" s="9">
        <v>143.53217092</v>
      </c>
    </row>
    <row r="55" spans="1:18" x14ac:dyDescent="0.25">
      <c r="A55" s="9" t="s">
        <v>8</v>
      </c>
      <c r="B55" s="9" t="s">
        <v>14</v>
      </c>
      <c r="C55" s="9">
        <f>SUM(as_adultes_202312[[#This Row],[Sans_contraintes]:[Autres]])</f>
        <v>71889</v>
      </c>
      <c r="D55">
        <v>55031</v>
      </c>
      <c r="E55">
        <v>1556</v>
      </c>
      <c r="F55">
        <v>2747</v>
      </c>
      <c r="G55">
        <v>443</v>
      </c>
      <c r="H55">
        <v>11821</v>
      </c>
      <c r="I55">
        <v>291</v>
      </c>
      <c r="J55">
        <v>35256</v>
      </c>
      <c r="K55">
        <v>2811</v>
      </c>
      <c r="L55">
        <v>15116</v>
      </c>
      <c r="M55">
        <v>30480</v>
      </c>
      <c r="N55">
        <v>41409</v>
      </c>
      <c r="O55">
        <v>7752</v>
      </c>
      <c r="P55">
        <v>46962</v>
      </c>
      <c r="Q55" s="9">
        <v>41.323804754999998</v>
      </c>
      <c r="R55" s="9">
        <v>85.973932034000001</v>
      </c>
    </row>
    <row r="56" spans="1:18" x14ac:dyDescent="0.25">
      <c r="A56" s="9" t="s">
        <v>8</v>
      </c>
      <c r="B56" s="9" t="s">
        <v>15</v>
      </c>
      <c r="C56" s="9">
        <f>SUM(as_adultes_202312[[#This Row],[Sans_contraintes]:[Autres]])</f>
        <v>7351</v>
      </c>
      <c r="D56">
        <v>4819</v>
      </c>
      <c r="E56">
        <v>399</v>
      </c>
      <c r="F56">
        <v>578</v>
      </c>
      <c r="G56">
        <v>57</v>
      </c>
      <c r="H56">
        <v>1434</v>
      </c>
      <c r="I56">
        <v>64</v>
      </c>
      <c r="J56">
        <v>718</v>
      </c>
      <c r="K56">
        <v>207</v>
      </c>
      <c r="L56">
        <v>751</v>
      </c>
      <c r="M56">
        <v>3539</v>
      </c>
      <c r="N56">
        <v>3812</v>
      </c>
      <c r="O56">
        <v>577</v>
      </c>
      <c r="P56">
        <v>3091</v>
      </c>
      <c r="Q56" s="9">
        <v>43.330975377000001</v>
      </c>
      <c r="R56" s="9">
        <v>134.07359543000001</v>
      </c>
    </row>
    <row r="57" spans="1:18" x14ac:dyDescent="0.25">
      <c r="A57" s="9" t="s">
        <v>8</v>
      </c>
      <c r="B57" s="9" t="s">
        <v>16</v>
      </c>
      <c r="C57" s="9">
        <f>SUM(as_adultes_202312[[#This Row],[Sans_contraintes]:[Autres]])</f>
        <v>1712</v>
      </c>
      <c r="D57">
        <v>1082</v>
      </c>
      <c r="E57">
        <v>148</v>
      </c>
      <c r="F57">
        <v>100</v>
      </c>
      <c r="G57">
        <v>17</v>
      </c>
      <c r="H57">
        <v>353</v>
      </c>
      <c r="I57">
        <v>12</v>
      </c>
      <c r="J57">
        <v>21</v>
      </c>
      <c r="K57">
        <v>4</v>
      </c>
      <c r="L57">
        <v>15</v>
      </c>
      <c r="M57">
        <v>760</v>
      </c>
      <c r="N57">
        <v>952</v>
      </c>
      <c r="O57">
        <v>96</v>
      </c>
      <c r="P57">
        <v>729</v>
      </c>
      <c r="Q57" s="9">
        <v>44.379672896999999</v>
      </c>
      <c r="R57" s="9">
        <v>163.98422897</v>
      </c>
    </row>
    <row r="58" spans="1:18" x14ac:dyDescent="0.25">
      <c r="A58" s="9" t="s">
        <v>8</v>
      </c>
      <c r="B58" s="9" t="s">
        <v>17</v>
      </c>
      <c r="C58" s="9">
        <f>SUM(as_adultes_202312[[#This Row],[Sans_contraintes]:[Autres]])</f>
        <v>861</v>
      </c>
      <c r="D58">
        <v>514</v>
      </c>
      <c r="E58">
        <v>47</v>
      </c>
      <c r="F58">
        <v>71</v>
      </c>
      <c r="G58">
        <v>12</v>
      </c>
      <c r="H58">
        <v>212</v>
      </c>
      <c r="I58">
        <v>5</v>
      </c>
      <c r="J58">
        <v>17</v>
      </c>
      <c r="K58">
        <v>9</v>
      </c>
      <c r="L58">
        <v>11</v>
      </c>
      <c r="M58">
        <v>394</v>
      </c>
      <c r="N58">
        <v>467</v>
      </c>
      <c r="O58">
        <v>46</v>
      </c>
      <c r="P58">
        <v>346</v>
      </c>
      <c r="Q58" s="9">
        <v>45.945412310999998</v>
      </c>
      <c r="R58" s="9">
        <v>181.04878049000001</v>
      </c>
    </row>
    <row r="59" spans="1:18" x14ac:dyDescent="0.25">
      <c r="A59" s="9" t="s">
        <v>8</v>
      </c>
      <c r="B59" s="9" t="s">
        <v>18</v>
      </c>
      <c r="C59" s="9">
        <f>SUM(as_adultes_202312[[#This Row],[Sans_contraintes]:[Autres]])</f>
        <v>550</v>
      </c>
      <c r="D59">
        <v>387</v>
      </c>
      <c r="E59">
        <v>18</v>
      </c>
      <c r="F59">
        <v>48</v>
      </c>
      <c r="G59">
        <v>0</v>
      </c>
      <c r="H59">
        <v>95</v>
      </c>
      <c r="I59">
        <v>2</v>
      </c>
      <c r="J59">
        <v>0</v>
      </c>
      <c r="K59">
        <v>0</v>
      </c>
      <c r="L59">
        <v>3</v>
      </c>
      <c r="M59">
        <v>250</v>
      </c>
      <c r="N59">
        <v>300</v>
      </c>
      <c r="O59">
        <v>47</v>
      </c>
      <c r="P59">
        <v>255</v>
      </c>
      <c r="Q59" s="9">
        <v>43.798181818000003</v>
      </c>
      <c r="R59" s="9">
        <v>138.85454544999999</v>
      </c>
    </row>
    <row r="60" spans="1:18" x14ac:dyDescent="0.25">
      <c r="A60" s="9" t="s">
        <v>8</v>
      </c>
      <c r="B60" s="9" t="s">
        <v>19</v>
      </c>
      <c r="C60" s="9">
        <f>SUM(as_adultes_202312[[#This Row],[Sans_contraintes]:[Autres]])</f>
        <v>1307</v>
      </c>
      <c r="D60">
        <v>767</v>
      </c>
      <c r="E60">
        <v>104</v>
      </c>
      <c r="F60">
        <v>56</v>
      </c>
      <c r="G60">
        <v>20</v>
      </c>
      <c r="H60">
        <v>333</v>
      </c>
      <c r="I60">
        <v>27</v>
      </c>
      <c r="J60">
        <v>1</v>
      </c>
      <c r="K60">
        <v>2</v>
      </c>
      <c r="L60">
        <v>7</v>
      </c>
      <c r="M60">
        <v>586</v>
      </c>
      <c r="N60">
        <v>721</v>
      </c>
      <c r="O60">
        <v>74</v>
      </c>
      <c r="P60">
        <v>533</v>
      </c>
      <c r="Q60" s="9">
        <v>46.104820199000002</v>
      </c>
      <c r="R60" s="9">
        <v>192.09487376000001</v>
      </c>
    </row>
    <row r="61" spans="1:18" x14ac:dyDescent="0.25">
      <c r="A61" s="9" t="s">
        <v>8</v>
      </c>
      <c r="B61" s="9" t="s">
        <v>20</v>
      </c>
      <c r="C61" s="9">
        <f>SUM(as_adultes_202312[[#This Row],[Sans_contraintes]:[Autres]])</f>
        <v>3706</v>
      </c>
      <c r="D61">
        <v>2477</v>
      </c>
      <c r="E61">
        <v>273</v>
      </c>
      <c r="F61">
        <v>211</v>
      </c>
      <c r="G61">
        <v>53</v>
      </c>
      <c r="H61">
        <v>656</v>
      </c>
      <c r="I61">
        <v>36</v>
      </c>
      <c r="J61">
        <v>234</v>
      </c>
      <c r="K61">
        <v>21</v>
      </c>
      <c r="L61">
        <v>91</v>
      </c>
      <c r="M61">
        <v>1590</v>
      </c>
      <c r="N61">
        <v>2116</v>
      </c>
      <c r="O61">
        <v>216</v>
      </c>
      <c r="P61">
        <v>1776</v>
      </c>
      <c r="Q61" s="9">
        <v>43.539125742000003</v>
      </c>
      <c r="R61" s="9">
        <v>140.25499191</v>
      </c>
    </row>
    <row r="62" spans="1:18" x14ac:dyDescent="0.25">
      <c r="A62" s="9" t="s">
        <v>8</v>
      </c>
      <c r="B62" s="9" t="s">
        <v>21</v>
      </c>
      <c r="C62" s="9">
        <f>SUM(as_adultes_202312[[#This Row],[Sans_contraintes]:[Autres]])</f>
        <v>6948</v>
      </c>
      <c r="D62">
        <v>4495</v>
      </c>
      <c r="E62">
        <v>243</v>
      </c>
      <c r="F62">
        <v>309</v>
      </c>
      <c r="G62">
        <v>37</v>
      </c>
      <c r="H62">
        <v>1838</v>
      </c>
      <c r="I62">
        <v>26</v>
      </c>
      <c r="J62">
        <v>2287</v>
      </c>
      <c r="K62">
        <v>388</v>
      </c>
      <c r="L62">
        <v>1964</v>
      </c>
      <c r="M62">
        <v>3558</v>
      </c>
      <c r="N62">
        <v>3390</v>
      </c>
      <c r="O62">
        <v>524</v>
      </c>
      <c r="P62">
        <v>3853</v>
      </c>
      <c r="Q62" s="9">
        <v>46.047063903000002</v>
      </c>
      <c r="R62" s="9">
        <v>89.52806563</v>
      </c>
    </row>
    <row r="63" spans="1:18" x14ac:dyDescent="0.25">
      <c r="A63" s="9" t="s">
        <v>8</v>
      </c>
      <c r="B63" s="9" t="s">
        <v>22</v>
      </c>
      <c r="C63" s="9">
        <f>SUM(as_adultes_202312[[#This Row],[Sans_contraintes]:[Autres]])</f>
        <v>6480</v>
      </c>
      <c r="D63">
        <v>3790</v>
      </c>
      <c r="E63">
        <v>583</v>
      </c>
      <c r="F63">
        <v>488</v>
      </c>
      <c r="G63">
        <v>86</v>
      </c>
      <c r="H63">
        <v>1465</v>
      </c>
      <c r="I63">
        <v>68</v>
      </c>
      <c r="J63">
        <v>657</v>
      </c>
      <c r="K63">
        <v>82</v>
      </c>
      <c r="L63">
        <v>307</v>
      </c>
      <c r="M63">
        <v>3147</v>
      </c>
      <c r="N63">
        <v>3333</v>
      </c>
      <c r="O63">
        <v>452</v>
      </c>
      <c r="P63">
        <v>3154</v>
      </c>
      <c r="Q63" s="9">
        <v>44.722993827000003</v>
      </c>
      <c r="R63" s="9">
        <v>149.53580246999999</v>
      </c>
    </row>
    <row r="64" spans="1:18" x14ac:dyDescent="0.25">
      <c r="A64" s="9" t="s">
        <v>8</v>
      </c>
      <c r="B64" s="9" t="s">
        <v>23</v>
      </c>
      <c r="C64" s="9">
        <f>SUM(as_adultes_202312[[#This Row],[Sans_contraintes]:[Autres]])</f>
        <v>7478</v>
      </c>
      <c r="D64">
        <v>4678</v>
      </c>
      <c r="E64">
        <v>509</v>
      </c>
      <c r="F64">
        <v>440</v>
      </c>
      <c r="G64">
        <v>112</v>
      </c>
      <c r="H64">
        <v>1671</v>
      </c>
      <c r="I64">
        <v>68</v>
      </c>
      <c r="J64">
        <v>590</v>
      </c>
      <c r="K64">
        <v>88</v>
      </c>
      <c r="L64">
        <v>449</v>
      </c>
      <c r="M64">
        <v>3399</v>
      </c>
      <c r="N64">
        <v>4079</v>
      </c>
      <c r="O64">
        <v>418</v>
      </c>
      <c r="P64">
        <v>3181</v>
      </c>
      <c r="Q64" s="9">
        <v>44.795667291000001</v>
      </c>
      <c r="R64" s="9">
        <v>146.70286173</v>
      </c>
    </row>
    <row r="65" spans="1:18" x14ac:dyDescent="0.25">
      <c r="A65" s="9" t="s">
        <v>8</v>
      </c>
      <c r="B65" s="9" t="s">
        <v>24</v>
      </c>
      <c r="C65" s="9">
        <f>SUM(as_adultes_202312[[#This Row],[Sans_contraintes]:[Autres]])</f>
        <v>18862</v>
      </c>
      <c r="D65">
        <v>12686</v>
      </c>
      <c r="E65">
        <v>1046</v>
      </c>
      <c r="F65">
        <v>1119</v>
      </c>
      <c r="G65">
        <v>196</v>
      </c>
      <c r="H65">
        <v>3675</v>
      </c>
      <c r="I65">
        <v>140</v>
      </c>
      <c r="J65">
        <v>4030</v>
      </c>
      <c r="K65">
        <v>667</v>
      </c>
      <c r="L65">
        <v>1735</v>
      </c>
      <c r="M65">
        <v>8762</v>
      </c>
      <c r="N65">
        <v>10100</v>
      </c>
      <c r="O65">
        <v>1432</v>
      </c>
      <c r="P65">
        <v>9430</v>
      </c>
      <c r="Q65" s="9">
        <v>43.355794719999999</v>
      </c>
      <c r="R65" s="9">
        <v>123.44438554</v>
      </c>
    </row>
    <row r="66" spans="1:18" x14ac:dyDescent="0.25">
      <c r="A66" s="9" t="s">
        <v>8</v>
      </c>
      <c r="B66" s="9" t="s">
        <v>25</v>
      </c>
      <c r="C66" s="9">
        <f>SUM(as_adultes_202312[[#This Row],[Sans_contraintes]:[Autres]])</f>
        <v>4401</v>
      </c>
      <c r="D66">
        <v>3016</v>
      </c>
      <c r="E66">
        <v>298</v>
      </c>
      <c r="F66">
        <v>279</v>
      </c>
      <c r="G66">
        <v>29</v>
      </c>
      <c r="H66">
        <v>753</v>
      </c>
      <c r="I66">
        <v>26</v>
      </c>
      <c r="J66">
        <v>622</v>
      </c>
      <c r="K66">
        <v>53</v>
      </c>
      <c r="L66">
        <v>165</v>
      </c>
      <c r="M66">
        <v>1895</v>
      </c>
      <c r="N66">
        <v>2506</v>
      </c>
      <c r="O66">
        <v>398</v>
      </c>
      <c r="P66">
        <v>2137</v>
      </c>
      <c r="Q66" s="9">
        <v>41.974324017000001</v>
      </c>
      <c r="R66" s="9">
        <v>139.27993638000001</v>
      </c>
    </row>
    <row r="67" spans="1:18" x14ac:dyDescent="0.25">
      <c r="A67" s="9" t="s">
        <v>8</v>
      </c>
      <c r="B67" s="9" t="s">
        <v>26</v>
      </c>
      <c r="C67" s="9">
        <f>SUM(as_adultes_202312[[#This Row],[Sans_contraintes]:[Autres]])</f>
        <v>64</v>
      </c>
      <c r="D67">
        <v>55</v>
      </c>
      <c r="E67">
        <v>2</v>
      </c>
      <c r="F67">
        <v>1</v>
      </c>
      <c r="G67">
        <v>0</v>
      </c>
      <c r="H67">
        <v>6</v>
      </c>
      <c r="I67">
        <v>0</v>
      </c>
      <c r="J67">
        <v>24</v>
      </c>
      <c r="K67">
        <v>3</v>
      </c>
      <c r="L67">
        <v>7</v>
      </c>
      <c r="M67">
        <v>26</v>
      </c>
      <c r="N67">
        <v>38</v>
      </c>
      <c r="O67">
        <v>7</v>
      </c>
      <c r="P67">
        <v>41</v>
      </c>
      <c r="Q67" s="9">
        <v>40.140625</v>
      </c>
      <c r="R67" s="9">
        <v>71.09375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10304-88BC-4717-8DEE-90F90880778F}">
  <dimension ref="A1:R67"/>
  <sheetViews>
    <sheetView workbookViewId="0">
      <selection activeCell="C3" sqref="C3"/>
    </sheetView>
    <sheetView workbookViewId="1">
      <selection activeCell="H31" sqref="H31"/>
    </sheetView>
  </sheetViews>
  <sheetFormatPr baseColWidth="10" defaultRowHeight="15" x14ac:dyDescent="0.25"/>
  <cols>
    <col min="1" max="1" width="24.5703125" bestFit="1" customWidth="1"/>
    <col min="2" max="2" width="32.28515625" bestFit="1" customWidth="1"/>
    <col min="3" max="3" width="32.28515625" customWidth="1"/>
    <col min="4" max="4" width="18.85546875" bestFit="1" customWidth="1"/>
    <col min="5" max="5" width="15.85546875" bestFit="1" customWidth="1"/>
    <col min="6" max="6" width="22.28515625" bestFit="1" customWidth="1"/>
    <col min="7" max="7" width="19.42578125" bestFit="1" customWidth="1"/>
    <col min="8" max="8" width="6.5703125" bestFit="1" customWidth="1"/>
    <col min="9" max="9" width="9.140625" bestFit="1" customWidth="1"/>
    <col min="10" max="10" width="20.140625" bestFit="1" customWidth="1"/>
    <col min="11" max="11" width="19.140625" bestFit="1" customWidth="1"/>
    <col min="12" max="12" width="20.140625" bestFit="1" customWidth="1"/>
    <col min="13" max="13" width="11" bestFit="1" customWidth="1"/>
    <col min="15" max="15" width="17.85546875" bestFit="1" customWidth="1"/>
    <col min="16" max="16" width="21.42578125" bestFit="1" customWidth="1"/>
    <col min="17" max="17" width="13.5703125" bestFit="1" customWidth="1"/>
    <col min="18" max="18" width="24.85546875" bestFit="1" customWidth="1"/>
  </cols>
  <sheetData>
    <row r="1" spans="1:18" x14ac:dyDescent="0.25">
      <c r="A1" t="s">
        <v>5</v>
      </c>
      <c r="B1" t="s">
        <v>6</v>
      </c>
      <c r="C1" t="s">
        <v>95</v>
      </c>
      <c r="D1" t="s">
        <v>132</v>
      </c>
      <c r="E1" t="s">
        <v>133</v>
      </c>
      <c r="F1" t="s">
        <v>134</v>
      </c>
      <c r="G1" t="s">
        <v>135</v>
      </c>
      <c r="H1" t="s">
        <v>96</v>
      </c>
      <c r="I1" t="s">
        <v>48</v>
      </c>
      <c r="J1" t="s">
        <v>124</v>
      </c>
      <c r="K1" t="s">
        <v>125</v>
      </c>
      <c r="L1" t="s">
        <v>126</v>
      </c>
      <c r="M1" t="s">
        <v>49</v>
      </c>
      <c r="N1" t="s">
        <v>50</v>
      </c>
      <c r="O1" t="s">
        <v>51</v>
      </c>
      <c r="P1" t="s">
        <v>127</v>
      </c>
      <c r="Q1" t="s">
        <v>52</v>
      </c>
      <c r="R1" t="s">
        <v>53</v>
      </c>
    </row>
    <row r="2" spans="1:18" x14ac:dyDescent="0.25">
      <c r="A2" s="9" t="s">
        <v>7</v>
      </c>
      <c r="B2" s="9" t="s">
        <v>1</v>
      </c>
      <c r="C2" s="9">
        <f>SUM(as_adultes_202311[[#This Row],[Sans_contraintes]:[Autres]])</f>
        <v>110822</v>
      </c>
      <c r="D2">
        <v>79802</v>
      </c>
      <c r="E2">
        <v>5797</v>
      </c>
      <c r="F2">
        <v>242</v>
      </c>
      <c r="G2">
        <v>0</v>
      </c>
      <c r="H2">
        <v>24162</v>
      </c>
      <c r="I2">
        <v>819</v>
      </c>
      <c r="J2">
        <v>29556</v>
      </c>
      <c r="K2">
        <v>2515</v>
      </c>
      <c r="L2">
        <v>12516</v>
      </c>
      <c r="M2">
        <v>38574</v>
      </c>
      <c r="N2">
        <v>72248</v>
      </c>
      <c r="O2">
        <v>11020</v>
      </c>
      <c r="P2">
        <v>59984</v>
      </c>
      <c r="Q2" s="9">
        <v>43.555530490000002</v>
      </c>
      <c r="R2" s="9">
        <v>124.32784104</v>
      </c>
    </row>
    <row r="3" spans="1:18" x14ac:dyDescent="0.25">
      <c r="A3" s="9" t="s">
        <v>7</v>
      </c>
      <c r="B3" s="9" t="s">
        <v>2</v>
      </c>
      <c r="C3" s="9">
        <f>SUM(as_adultes_202311[[#This Row],[Sans_contraintes]:[Autres]])</f>
        <v>11689</v>
      </c>
      <c r="D3">
        <v>6889</v>
      </c>
      <c r="E3">
        <v>146</v>
      </c>
      <c r="F3">
        <v>62</v>
      </c>
      <c r="G3">
        <v>0</v>
      </c>
      <c r="H3">
        <v>4515</v>
      </c>
      <c r="I3">
        <v>77</v>
      </c>
      <c r="J3">
        <v>4592</v>
      </c>
      <c r="K3">
        <v>890</v>
      </c>
      <c r="L3">
        <v>2427</v>
      </c>
      <c r="M3">
        <v>5817</v>
      </c>
      <c r="N3">
        <v>5872</v>
      </c>
      <c r="O3">
        <v>576</v>
      </c>
      <c r="P3">
        <v>5966</v>
      </c>
      <c r="Q3" s="9">
        <v>49.986055266000001</v>
      </c>
      <c r="R3" s="9">
        <v>128.15450422999999</v>
      </c>
    </row>
    <row r="4" spans="1:18" x14ac:dyDescent="0.25">
      <c r="A4" s="9" t="s">
        <v>7</v>
      </c>
      <c r="B4" s="9" t="s">
        <v>3</v>
      </c>
      <c r="C4" s="9">
        <f>SUM(as_adultes_202311[[#This Row],[Sans_contraintes]:[Autres]])</f>
        <v>19996</v>
      </c>
      <c r="D4">
        <v>9963</v>
      </c>
      <c r="E4">
        <v>838</v>
      </c>
      <c r="F4">
        <v>7437</v>
      </c>
      <c r="G4">
        <v>1100</v>
      </c>
      <c r="H4">
        <v>570</v>
      </c>
      <c r="I4">
        <v>88</v>
      </c>
      <c r="J4">
        <v>2558</v>
      </c>
      <c r="K4">
        <v>662</v>
      </c>
      <c r="L4">
        <v>3917</v>
      </c>
      <c r="M4">
        <v>17921</v>
      </c>
      <c r="N4">
        <v>2075</v>
      </c>
      <c r="O4">
        <v>1342</v>
      </c>
      <c r="P4">
        <v>9640</v>
      </c>
      <c r="Q4" s="9">
        <v>37.972294458999997</v>
      </c>
      <c r="R4" s="9">
        <v>106.05646129</v>
      </c>
    </row>
    <row r="5" spans="1:18" x14ac:dyDescent="0.25">
      <c r="A5" s="9" t="s">
        <v>7</v>
      </c>
      <c r="B5" s="9" t="s">
        <v>4</v>
      </c>
      <c r="C5" s="9">
        <f>SUM(as_adultes_202311[[#This Row],[Sans_contraintes]:[Autres]])</f>
        <v>15677</v>
      </c>
      <c r="D5">
        <v>14140</v>
      </c>
      <c r="E5">
        <v>145</v>
      </c>
      <c r="F5">
        <v>270</v>
      </c>
      <c r="G5">
        <v>272</v>
      </c>
      <c r="H5">
        <v>814</v>
      </c>
      <c r="I5">
        <v>36</v>
      </c>
      <c r="J5">
        <v>8112</v>
      </c>
      <c r="K5">
        <v>872</v>
      </c>
      <c r="L5">
        <v>3365</v>
      </c>
      <c r="M5">
        <v>7917</v>
      </c>
      <c r="N5">
        <v>7760</v>
      </c>
      <c r="O5">
        <v>705</v>
      </c>
      <c r="P5">
        <v>10330</v>
      </c>
      <c r="Q5" s="9">
        <v>39.095809146999997</v>
      </c>
      <c r="R5" s="9">
        <v>74.805893984999997</v>
      </c>
    </row>
    <row r="6" spans="1:18" x14ac:dyDescent="0.25">
      <c r="A6" s="9" t="s">
        <v>7</v>
      </c>
      <c r="B6" s="9" t="s">
        <v>128</v>
      </c>
      <c r="C6" s="9">
        <f>SUM(as_adultes_202311[[#This Row],[Sans_contraintes]:[Autres]])</f>
        <v>54</v>
      </c>
      <c r="D6">
        <v>42</v>
      </c>
      <c r="E6">
        <v>2</v>
      </c>
      <c r="F6">
        <v>1</v>
      </c>
      <c r="G6">
        <v>3</v>
      </c>
      <c r="H6">
        <v>6</v>
      </c>
      <c r="I6">
        <v>0</v>
      </c>
      <c r="J6">
        <v>0</v>
      </c>
      <c r="K6">
        <v>6</v>
      </c>
      <c r="L6">
        <v>29</v>
      </c>
      <c r="M6">
        <v>25</v>
      </c>
      <c r="N6">
        <v>29</v>
      </c>
      <c r="O6">
        <v>1</v>
      </c>
      <c r="P6">
        <v>26</v>
      </c>
      <c r="Q6" s="9">
        <v>40.518518518999997</v>
      </c>
      <c r="R6" s="9">
        <v>82.407407406999994</v>
      </c>
    </row>
    <row r="7" spans="1:18" x14ac:dyDescent="0.25">
      <c r="A7" s="9" t="s">
        <v>54</v>
      </c>
      <c r="B7" s="9" t="s">
        <v>50</v>
      </c>
      <c r="C7" s="9">
        <f>SUM(as_adultes_202311[[#This Row],[Sans_contraintes]:[Autres]])</f>
        <v>87984</v>
      </c>
      <c r="D7">
        <v>67221</v>
      </c>
      <c r="E7">
        <v>3357</v>
      </c>
      <c r="F7">
        <v>406</v>
      </c>
      <c r="G7">
        <v>177</v>
      </c>
      <c r="H7">
        <v>16392</v>
      </c>
      <c r="I7">
        <v>431</v>
      </c>
      <c r="J7">
        <v>27535</v>
      </c>
      <c r="K7">
        <v>1701</v>
      </c>
      <c r="L7">
        <v>9833</v>
      </c>
      <c r="M7">
        <v>0</v>
      </c>
      <c r="N7">
        <v>87984</v>
      </c>
      <c r="O7">
        <v>7556</v>
      </c>
      <c r="P7">
        <v>49917</v>
      </c>
      <c r="Q7" s="9">
        <v>42.776732133000003</v>
      </c>
      <c r="R7" s="9">
        <v>114.37903482</v>
      </c>
    </row>
    <row r="8" spans="1:18" x14ac:dyDescent="0.25">
      <c r="A8" s="9" t="s">
        <v>54</v>
      </c>
      <c r="B8" s="9" t="s">
        <v>49</v>
      </c>
      <c r="C8" s="9">
        <f>SUM(as_adultes_202311[[#This Row],[Sans_contraintes]:[Autres]])</f>
        <v>70254</v>
      </c>
      <c r="D8">
        <v>43615</v>
      </c>
      <c r="E8">
        <v>3571</v>
      </c>
      <c r="F8">
        <v>7606</v>
      </c>
      <c r="G8">
        <v>1198</v>
      </c>
      <c r="H8">
        <v>13675</v>
      </c>
      <c r="I8">
        <v>589</v>
      </c>
      <c r="J8">
        <v>17283</v>
      </c>
      <c r="K8">
        <v>3244</v>
      </c>
      <c r="L8">
        <v>12421</v>
      </c>
      <c r="M8">
        <v>70254</v>
      </c>
      <c r="N8">
        <v>0</v>
      </c>
      <c r="O8">
        <v>6088</v>
      </c>
      <c r="P8">
        <v>36029</v>
      </c>
      <c r="Q8" s="9">
        <v>43.014162894999998</v>
      </c>
      <c r="R8" s="9">
        <v>121.14071797</v>
      </c>
    </row>
    <row r="9" spans="1:18" x14ac:dyDescent="0.25">
      <c r="A9" s="9" t="s">
        <v>55</v>
      </c>
      <c r="B9" s="9" t="s">
        <v>56</v>
      </c>
      <c r="C9" s="9">
        <f>SUM(as_adultes_202311[[#This Row],[Sans_contraintes]:[Autres]])</f>
        <v>1868</v>
      </c>
      <c r="D9">
        <v>1569</v>
      </c>
      <c r="E9">
        <v>133</v>
      </c>
      <c r="F9">
        <v>162</v>
      </c>
      <c r="G9">
        <v>0</v>
      </c>
      <c r="H9">
        <v>0</v>
      </c>
      <c r="I9">
        <v>4</v>
      </c>
      <c r="J9">
        <v>1236</v>
      </c>
      <c r="K9">
        <v>97</v>
      </c>
      <c r="L9">
        <v>35</v>
      </c>
      <c r="M9">
        <v>893</v>
      </c>
      <c r="N9">
        <v>975</v>
      </c>
      <c r="O9">
        <v>1868</v>
      </c>
      <c r="P9">
        <v>1853</v>
      </c>
      <c r="Q9" s="9">
        <v>18.657387580000002</v>
      </c>
      <c r="R9" s="9">
        <v>8.7698072805000002</v>
      </c>
    </row>
    <row r="10" spans="1:18" x14ac:dyDescent="0.25">
      <c r="A10" s="9" t="s">
        <v>55</v>
      </c>
      <c r="B10" s="9" t="s">
        <v>57</v>
      </c>
      <c r="C10" s="9">
        <f>SUM(as_adultes_202311[[#This Row],[Sans_contraintes]:[Autres]])</f>
        <v>11776</v>
      </c>
      <c r="D10">
        <v>9933</v>
      </c>
      <c r="E10">
        <v>576</v>
      </c>
      <c r="F10">
        <v>1229</v>
      </c>
      <c r="G10">
        <v>8</v>
      </c>
      <c r="H10">
        <v>0</v>
      </c>
      <c r="I10">
        <v>30</v>
      </c>
      <c r="J10">
        <v>6608</v>
      </c>
      <c r="K10">
        <v>409</v>
      </c>
      <c r="L10">
        <v>377</v>
      </c>
      <c r="M10">
        <v>5195</v>
      </c>
      <c r="N10">
        <v>6581</v>
      </c>
      <c r="O10">
        <v>11776</v>
      </c>
      <c r="P10">
        <v>9741</v>
      </c>
      <c r="Q10" s="9">
        <v>22.236328125</v>
      </c>
      <c r="R10" s="9">
        <v>19.367442255</v>
      </c>
    </row>
    <row r="11" spans="1:18" x14ac:dyDescent="0.25">
      <c r="A11" s="9" t="s">
        <v>55</v>
      </c>
      <c r="B11" s="9" t="s">
        <v>58</v>
      </c>
      <c r="C11" s="9">
        <f>SUM(as_adultes_202311[[#This Row],[Sans_contraintes]:[Autres]])</f>
        <v>17860</v>
      </c>
      <c r="D11">
        <v>14903</v>
      </c>
      <c r="E11">
        <v>796</v>
      </c>
      <c r="F11">
        <v>2062</v>
      </c>
      <c r="G11">
        <v>53</v>
      </c>
      <c r="H11">
        <v>0</v>
      </c>
      <c r="I11">
        <v>46</v>
      </c>
      <c r="J11">
        <v>8673</v>
      </c>
      <c r="K11">
        <v>445</v>
      </c>
      <c r="L11">
        <v>804</v>
      </c>
      <c r="M11">
        <v>7925</v>
      </c>
      <c r="N11">
        <v>9935</v>
      </c>
      <c r="O11">
        <v>0</v>
      </c>
      <c r="P11">
        <v>13653</v>
      </c>
      <c r="Q11" s="9">
        <v>27.130627100000002</v>
      </c>
      <c r="R11" s="9">
        <v>35.495632698999998</v>
      </c>
    </row>
    <row r="12" spans="1:18" x14ac:dyDescent="0.25">
      <c r="A12" s="9" t="s">
        <v>55</v>
      </c>
      <c r="B12" s="9" t="s">
        <v>59</v>
      </c>
      <c r="C12" s="9">
        <f>SUM(as_adultes_202311[[#This Row],[Sans_contraintes]:[Autres]])</f>
        <v>20450</v>
      </c>
      <c r="D12">
        <v>17177</v>
      </c>
      <c r="E12">
        <v>888</v>
      </c>
      <c r="F12">
        <v>2162</v>
      </c>
      <c r="G12">
        <v>165</v>
      </c>
      <c r="H12">
        <v>0</v>
      </c>
      <c r="I12">
        <v>58</v>
      </c>
      <c r="J12">
        <v>8725</v>
      </c>
      <c r="K12">
        <v>497</v>
      </c>
      <c r="L12">
        <v>1263</v>
      </c>
      <c r="M12">
        <v>9278</v>
      </c>
      <c r="N12">
        <v>11172</v>
      </c>
      <c r="O12">
        <v>0</v>
      </c>
      <c r="P12">
        <v>14408</v>
      </c>
      <c r="Q12" s="9">
        <v>31.995843521000001</v>
      </c>
      <c r="R12" s="9">
        <v>53.345770170999998</v>
      </c>
    </row>
    <row r="13" spans="1:18" x14ac:dyDescent="0.25">
      <c r="A13" s="9" t="s">
        <v>55</v>
      </c>
      <c r="B13" s="9" t="s">
        <v>60</v>
      </c>
      <c r="C13" s="9">
        <f>SUM(as_adultes_202311[[#This Row],[Sans_contraintes]:[Autres]])</f>
        <v>18883</v>
      </c>
      <c r="D13">
        <v>16287</v>
      </c>
      <c r="E13">
        <v>829</v>
      </c>
      <c r="F13">
        <v>1427</v>
      </c>
      <c r="G13">
        <v>279</v>
      </c>
      <c r="H13">
        <v>0</v>
      </c>
      <c r="I13">
        <v>61</v>
      </c>
      <c r="J13">
        <v>6959</v>
      </c>
      <c r="K13">
        <v>535</v>
      </c>
      <c r="L13">
        <v>1747</v>
      </c>
      <c r="M13">
        <v>8397</v>
      </c>
      <c r="N13">
        <v>10486</v>
      </c>
      <c r="O13">
        <v>0</v>
      </c>
      <c r="P13">
        <v>12215</v>
      </c>
      <c r="Q13" s="9">
        <v>36.994757188999998</v>
      </c>
      <c r="R13" s="9">
        <v>73.480855796</v>
      </c>
    </row>
    <row r="14" spans="1:18" x14ac:dyDescent="0.25">
      <c r="A14" s="9" t="s">
        <v>55</v>
      </c>
      <c r="B14" s="9" t="s">
        <v>61</v>
      </c>
      <c r="C14" s="9">
        <f>SUM(as_adultes_202311[[#This Row],[Sans_contraintes]:[Autres]])</f>
        <v>17992</v>
      </c>
      <c r="D14">
        <v>15775</v>
      </c>
      <c r="E14">
        <v>980</v>
      </c>
      <c r="F14">
        <v>764</v>
      </c>
      <c r="G14">
        <v>354</v>
      </c>
      <c r="H14">
        <v>0</v>
      </c>
      <c r="I14">
        <v>119</v>
      </c>
      <c r="J14">
        <v>4987</v>
      </c>
      <c r="K14">
        <v>475</v>
      </c>
      <c r="L14">
        <v>2330</v>
      </c>
      <c r="M14">
        <v>7867</v>
      </c>
      <c r="N14">
        <v>10125</v>
      </c>
      <c r="O14">
        <v>0</v>
      </c>
      <c r="P14">
        <v>10203</v>
      </c>
      <c r="Q14" s="9">
        <v>41.970653624000001</v>
      </c>
      <c r="R14" s="9">
        <v>103.30052245</v>
      </c>
    </row>
    <row r="15" spans="1:18" x14ac:dyDescent="0.25">
      <c r="A15" s="9" t="s">
        <v>55</v>
      </c>
      <c r="B15" s="9" t="s">
        <v>62</v>
      </c>
      <c r="C15" s="9">
        <f>SUM(as_adultes_202311[[#This Row],[Sans_contraintes]:[Autres]])</f>
        <v>15387</v>
      </c>
      <c r="D15">
        <v>13739</v>
      </c>
      <c r="E15">
        <v>993</v>
      </c>
      <c r="F15">
        <v>178</v>
      </c>
      <c r="G15">
        <v>281</v>
      </c>
      <c r="H15">
        <v>0</v>
      </c>
      <c r="I15">
        <v>196</v>
      </c>
      <c r="J15">
        <v>2988</v>
      </c>
      <c r="K15">
        <v>392</v>
      </c>
      <c r="L15">
        <v>2546</v>
      </c>
      <c r="M15">
        <v>6785</v>
      </c>
      <c r="N15">
        <v>8602</v>
      </c>
      <c r="O15">
        <v>0</v>
      </c>
      <c r="P15">
        <v>7253</v>
      </c>
      <c r="Q15" s="9">
        <v>46.929225969999997</v>
      </c>
      <c r="R15" s="9">
        <v>142.28686554000001</v>
      </c>
    </row>
    <row r="16" spans="1:18" x14ac:dyDescent="0.25">
      <c r="A16" s="9" t="s">
        <v>55</v>
      </c>
      <c r="B16" s="9" t="s">
        <v>63</v>
      </c>
      <c r="C16" s="9">
        <f>SUM(as_adultes_202311[[#This Row],[Sans_contraintes]:[Autres]])</f>
        <v>14328</v>
      </c>
      <c r="D16">
        <v>12813</v>
      </c>
      <c r="E16">
        <v>1037</v>
      </c>
      <c r="F16">
        <v>22</v>
      </c>
      <c r="G16">
        <v>180</v>
      </c>
      <c r="H16">
        <v>0</v>
      </c>
      <c r="I16">
        <v>276</v>
      </c>
      <c r="J16">
        <v>1744</v>
      </c>
      <c r="K16">
        <v>284</v>
      </c>
      <c r="L16">
        <v>3044</v>
      </c>
      <c r="M16">
        <v>6144</v>
      </c>
      <c r="N16">
        <v>8184</v>
      </c>
      <c r="O16">
        <v>0</v>
      </c>
      <c r="P16">
        <v>5549</v>
      </c>
      <c r="Q16" s="9">
        <v>52.042853155000003</v>
      </c>
      <c r="R16" s="9">
        <v>184.20889167999999</v>
      </c>
    </row>
    <row r="17" spans="1:18" x14ac:dyDescent="0.25">
      <c r="A17" s="9" t="s">
        <v>55</v>
      </c>
      <c r="B17" s="9" t="s">
        <v>64</v>
      </c>
      <c r="C17" s="9">
        <f>SUM(as_adultes_202311[[#This Row],[Sans_contraintes]:[Autres]])</f>
        <v>39694</v>
      </c>
      <c r="D17">
        <v>8640</v>
      </c>
      <c r="E17">
        <v>696</v>
      </c>
      <c r="F17">
        <v>6</v>
      </c>
      <c r="G17">
        <v>55</v>
      </c>
      <c r="H17">
        <v>30067</v>
      </c>
      <c r="I17">
        <v>230</v>
      </c>
      <c r="J17">
        <v>2898</v>
      </c>
      <c r="K17">
        <v>1811</v>
      </c>
      <c r="L17">
        <v>10108</v>
      </c>
      <c r="M17">
        <v>17770</v>
      </c>
      <c r="N17">
        <v>21924</v>
      </c>
      <c r="O17">
        <v>0</v>
      </c>
      <c r="P17">
        <v>11071</v>
      </c>
      <c r="Q17" s="9">
        <v>61.181337229999997</v>
      </c>
      <c r="R17" s="9">
        <v>214.89353555</v>
      </c>
    </row>
    <row r="18" spans="1:18" x14ac:dyDescent="0.25">
      <c r="A18" s="9" t="s">
        <v>55</v>
      </c>
      <c r="B18" s="9" t="s">
        <v>65</v>
      </c>
      <c r="C18" s="9">
        <f>SUM(as_adultes_202311[[#This Row],[Sans_contraintes]:[Autres]])</f>
        <v>55766</v>
      </c>
      <c r="D18">
        <v>46875</v>
      </c>
      <c r="E18">
        <v>2555</v>
      </c>
      <c r="F18">
        <v>5914</v>
      </c>
      <c r="G18">
        <v>272</v>
      </c>
      <c r="H18">
        <v>0</v>
      </c>
      <c r="I18">
        <v>150</v>
      </c>
      <c r="J18">
        <v>26729</v>
      </c>
      <c r="K18">
        <v>1562</v>
      </c>
      <c r="L18">
        <v>2788</v>
      </c>
      <c r="M18">
        <v>24939</v>
      </c>
      <c r="N18">
        <v>30827</v>
      </c>
      <c r="O18">
        <v>13644</v>
      </c>
      <c r="P18">
        <v>42230</v>
      </c>
      <c r="Q18" s="9">
        <v>28.135333357</v>
      </c>
      <c r="R18" s="9">
        <v>39.751891833999998</v>
      </c>
    </row>
    <row r="19" spans="1:18" x14ac:dyDescent="0.25">
      <c r="A19" s="9" t="s">
        <v>55</v>
      </c>
      <c r="B19" s="9" t="s">
        <v>66</v>
      </c>
      <c r="C19" s="9">
        <f>SUM(as_adultes_202311[[#This Row],[Sans_contraintes]:[Autres]])</f>
        <v>102472</v>
      </c>
      <c r="D19">
        <v>63961</v>
      </c>
      <c r="E19">
        <v>4373</v>
      </c>
      <c r="F19">
        <v>2098</v>
      </c>
      <c r="G19">
        <v>1103</v>
      </c>
      <c r="H19">
        <v>30067</v>
      </c>
      <c r="I19">
        <v>870</v>
      </c>
      <c r="J19">
        <v>18089</v>
      </c>
      <c r="K19">
        <v>3383</v>
      </c>
      <c r="L19">
        <v>19466</v>
      </c>
      <c r="M19">
        <v>45315</v>
      </c>
      <c r="N19">
        <v>57157</v>
      </c>
      <c r="O19">
        <v>0</v>
      </c>
      <c r="P19">
        <v>43716</v>
      </c>
      <c r="Q19" s="9">
        <v>50.907467406000002</v>
      </c>
      <c r="R19" s="9">
        <v>159.62742016999999</v>
      </c>
    </row>
    <row r="20" spans="1:18" x14ac:dyDescent="0.25">
      <c r="A20" s="9" t="s">
        <v>67</v>
      </c>
      <c r="B20" s="9" t="s">
        <v>68</v>
      </c>
      <c r="C20" s="9">
        <f>SUM(as_adultes_202311[[#This Row],[Sans_contraintes]:[Autres]])</f>
        <v>7449</v>
      </c>
      <c r="D20">
        <v>4206</v>
      </c>
      <c r="E20">
        <v>305</v>
      </c>
      <c r="F20">
        <v>434</v>
      </c>
      <c r="G20">
        <v>67</v>
      </c>
      <c r="H20">
        <v>2391</v>
      </c>
      <c r="I20">
        <v>46</v>
      </c>
      <c r="J20">
        <v>56</v>
      </c>
      <c r="K20">
        <v>340</v>
      </c>
      <c r="L20">
        <v>2650</v>
      </c>
      <c r="M20">
        <v>3678</v>
      </c>
      <c r="N20">
        <v>3771</v>
      </c>
      <c r="O20">
        <v>578</v>
      </c>
      <c r="P20">
        <v>2348</v>
      </c>
      <c r="Q20" s="9">
        <v>47.196402202000002</v>
      </c>
      <c r="R20" s="9">
        <v>178.76023627000001</v>
      </c>
    </row>
    <row r="21" spans="1:18" x14ac:dyDescent="0.25">
      <c r="A21" s="9" t="s">
        <v>67</v>
      </c>
      <c r="B21" s="9" t="s">
        <v>69</v>
      </c>
      <c r="C21" s="9">
        <f>SUM(as_adultes_202311[[#This Row],[Sans_contraintes]:[Autres]])</f>
        <v>49966</v>
      </c>
      <c r="D21">
        <v>33116</v>
      </c>
      <c r="E21">
        <v>2837</v>
      </c>
      <c r="F21">
        <v>3487</v>
      </c>
      <c r="G21">
        <v>564</v>
      </c>
      <c r="H21">
        <v>9488</v>
      </c>
      <c r="I21">
        <v>474</v>
      </c>
      <c r="J21">
        <v>96</v>
      </c>
      <c r="K21">
        <v>172</v>
      </c>
      <c r="L21">
        <v>4850</v>
      </c>
      <c r="M21">
        <v>21461</v>
      </c>
      <c r="N21">
        <v>28505</v>
      </c>
      <c r="O21">
        <v>3274</v>
      </c>
      <c r="P21">
        <v>17833</v>
      </c>
      <c r="Q21" s="9">
        <v>43.544330144</v>
      </c>
      <c r="R21" s="9">
        <v>182.74232477999999</v>
      </c>
    </row>
    <row r="22" spans="1:18" x14ac:dyDescent="0.25">
      <c r="A22" s="9" t="s">
        <v>67</v>
      </c>
      <c r="B22" s="9" t="s">
        <v>70</v>
      </c>
      <c r="C22" s="9">
        <f>SUM(as_adultes_202311[[#This Row],[Sans_contraintes]:[Autres]])</f>
        <v>27024</v>
      </c>
      <c r="D22">
        <v>16060</v>
      </c>
      <c r="E22">
        <v>1969</v>
      </c>
      <c r="F22">
        <v>1398</v>
      </c>
      <c r="G22">
        <v>356</v>
      </c>
      <c r="H22">
        <v>6976</v>
      </c>
      <c r="I22">
        <v>265</v>
      </c>
      <c r="J22">
        <v>193</v>
      </c>
      <c r="K22">
        <v>205</v>
      </c>
      <c r="L22">
        <v>4514</v>
      </c>
      <c r="M22">
        <v>12310</v>
      </c>
      <c r="N22">
        <v>14714</v>
      </c>
      <c r="O22">
        <v>748</v>
      </c>
      <c r="P22">
        <v>10709</v>
      </c>
      <c r="Q22" s="9">
        <v>47.195344878999997</v>
      </c>
      <c r="R22" s="9">
        <v>158.76091622000001</v>
      </c>
    </row>
    <row r="23" spans="1:18" x14ac:dyDescent="0.25">
      <c r="A23" s="9" t="s">
        <v>67</v>
      </c>
      <c r="B23" s="9" t="s">
        <v>71</v>
      </c>
      <c r="C23" s="9">
        <f>SUM(as_adultes_202311[[#This Row],[Sans_contraintes]:[Autres]])</f>
        <v>8355</v>
      </c>
      <c r="D23">
        <v>5007</v>
      </c>
      <c r="E23">
        <v>725</v>
      </c>
      <c r="F23">
        <v>403</v>
      </c>
      <c r="G23">
        <v>107</v>
      </c>
      <c r="H23">
        <v>2029</v>
      </c>
      <c r="I23">
        <v>84</v>
      </c>
      <c r="J23">
        <v>96</v>
      </c>
      <c r="K23">
        <v>98</v>
      </c>
      <c r="L23">
        <v>1984</v>
      </c>
      <c r="M23">
        <v>4071</v>
      </c>
      <c r="N23">
        <v>4284</v>
      </c>
      <c r="O23">
        <v>116</v>
      </c>
      <c r="P23">
        <v>3696</v>
      </c>
      <c r="Q23" s="9">
        <v>47.604907240999999</v>
      </c>
      <c r="R23" s="9">
        <v>134.13572711</v>
      </c>
    </row>
    <row r="24" spans="1:18" x14ac:dyDescent="0.25">
      <c r="A24" s="9" t="s">
        <v>67</v>
      </c>
      <c r="B24" s="9" t="s">
        <v>72</v>
      </c>
      <c r="C24" s="9">
        <f>SUM(as_adultes_202311[[#This Row],[Sans_contraintes]:[Autres]])</f>
        <v>6584</v>
      </c>
      <c r="D24">
        <v>3779</v>
      </c>
      <c r="E24">
        <v>460</v>
      </c>
      <c r="F24">
        <v>224</v>
      </c>
      <c r="G24">
        <v>76</v>
      </c>
      <c r="H24">
        <v>2002</v>
      </c>
      <c r="I24">
        <v>43</v>
      </c>
      <c r="J24">
        <v>284</v>
      </c>
      <c r="K24">
        <v>444</v>
      </c>
      <c r="L24">
        <v>2949</v>
      </c>
      <c r="M24">
        <v>3008</v>
      </c>
      <c r="N24">
        <v>3576</v>
      </c>
      <c r="O24">
        <v>36</v>
      </c>
      <c r="P24">
        <v>3155</v>
      </c>
      <c r="Q24" s="9">
        <v>49.981925881000002</v>
      </c>
      <c r="R24" s="9">
        <v>113.82457472999999</v>
      </c>
    </row>
    <row r="25" spans="1:18" x14ac:dyDescent="0.25">
      <c r="A25" s="9" t="s">
        <v>67</v>
      </c>
      <c r="B25" s="9" t="s">
        <v>73</v>
      </c>
      <c r="C25" s="9">
        <f>SUM(as_adultes_202311[[#This Row],[Sans_contraintes]:[Autres]])</f>
        <v>58860</v>
      </c>
      <c r="D25">
        <v>48668</v>
      </c>
      <c r="E25">
        <v>632</v>
      </c>
      <c r="F25">
        <v>2066</v>
      </c>
      <c r="G25">
        <v>205</v>
      </c>
      <c r="H25">
        <v>7181</v>
      </c>
      <c r="I25">
        <v>108</v>
      </c>
      <c r="J25">
        <v>44093</v>
      </c>
      <c r="K25">
        <v>3686</v>
      </c>
      <c r="L25">
        <v>5307</v>
      </c>
      <c r="M25">
        <v>25726</v>
      </c>
      <c r="N25">
        <v>33134</v>
      </c>
      <c r="O25">
        <v>8892</v>
      </c>
      <c r="P25">
        <v>48205</v>
      </c>
      <c r="Q25" s="9">
        <v>38.329187902999998</v>
      </c>
      <c r="R25" s="9">
        <v>33.149456336999997</v>
      </c>
    </row>
    <row r="26" spans="1:18" x14ac:dyDescent="0.25">
      <c r="A26" s="9" t="s">
        <v>74</v>
      </c>
      <c r="B26" s="9" t="s">
        <v>75</v>
      </c>
      <c r="C26" s="9">
        <f>SUM(as_adultes_202311[[#This Row],[Sans_contraintes]:[Autres]])</f>
        <v>62766</v>
      </c>
      <c r="D26">
        <v>40180</v>
      </c>
      <c r="E26">
        <v>3351</v>
      </c>
      <c r="F26">
        <v>4097</v>
      </c>
      <c r="G26">
        <v>709</v>
      </c>
      <c r="H26">
        <v>13865</v>
      </c>
      <c r="I26">
        <v>564</v>
      </c>
      <c r="J26">
        <v>295</v>
      </c>
      <c r="K26">
        <v>584</v>
      </c>
      <c r="L26">
        <v>9530</v>
      </c>
      <c r="M26">
        <v>27649</v>
      </c>
      <c r="N26">
        <v>35117</v>
      </c>
      <c r="O26">
        <v>3969</v>
      </c>
      <c r="P26">
        <v>21702</v>
      </c>
      <c r="Q26" s="9">
        <v>44.575279610000003</v>
      </c>
      <c r="R26" s="9">
        <v>181.95261765999999</v>
      </c>
    </row>
    <row r="27" spans="1:18" x14ac:dyDescent="0.25">
      <c r="A27" s="9" t="s">
        <v>74</v>
      </c>
      <c r="B27" s="9" t="s">
        <v>76</v>
      </c>
      <c r="C27" s="9">
        <f>SUM(as_adultes_202311[[#This Row],[Sans_contraintes]:[Autres]])</f>
        <v>18364</v>
      </c>
      <c r="D27">
        <v>11388</v>
      </c>
      <c r="E27">
        <v>1540</v>
      </c>
      <c r="F27">
        <v>1078</v>
      </c>
      <c r="G27">
        <v>233</v>
      </c>
      <c r="H27">
        <v>3914</v>
      </c>
      <c r="I27">
        <v>211</v>
      </c>
      <c r="J27">
        <v>48</v>
      </c>
      <c r="K27">
        <v>129</v>
      </c>
      <c r="L27">
        <v>2368</v>
      </c>
      <c r="M27">
        <v>8554</v>
      </c>
      <c r="N27">
        <v>9810</v>
      </c>
      <c r="O27">
        <v>611</v>
      </c>
      <c r="P27">
        <v>7779</v>
      </c>
      <c r="Q27" s="9">
        <v>45.747712917000001</v>
      </c>
      <c r="R27" s="9">
        <v>146.29323676999999</v>
      </c>
    </row>
    <row r="28" spans="1:18" x14ac:dyDescent="0.25">
      <c r="A28" s="9" t="s">
        <v>74</v>
      </c>
      <c r="B28" s="9" t="s">
        <v>77</v>
      </c>
      <c r="C28" s="9">
        <f>SUM(as_adultes_202311[[#This Row],[Sans_contraintes]:[Autres]])</f>
        <v>5688</v>
      </c>
      <c r="D28">
        <v>3320</v>
      </c>
      <c r="E28">
        <v>458</v>
      </c>
      <c r="F28">
        <v>278</v>
      </c>
      <c r="G28">
        <v>73</v>
      </c>
      <c r="H28">
        <v>1518</v>
      </c>
      <c r="I28">
        <v>41</v>
      </c>
      <c r="J28">
        <v>6</v>
      </c>
      <c r="K28">
        <v>14</v>
      </c>
      <c r="L28">
        <v>535</v>
      </c>
      <c r="M28">
        <v>2376</v>
      </c>
      <c r="N28">
        <v>3312</v>
      </c>
      <c r="O28">
        <v>65</v>
      </c>
      <c r="P28">
        <v>2498</v>
      </c>
      <c r="Q28" s="9">
        <v>47.887834036999998</v>
      </c>
      <c r="R28" s="9">
        <v>166.782173</v>
      </c>
    </row>
    <row r="29" spans="1:18" x14ac:dyDescent="0.25">
      <c r="A29" s="9" t="s">
        <v>74</v>
      </c>
      <c r="B29" s="9" t="s">
        <v>78</v>
      </c>
      <c r="C29" s="9">
        <f>SUM(as_adultes_202311[[#This Row],[Sans_contraintes]:[Autres]])</f>
        <v>429</v>
      </c>
      <c r="D29">
        <v>255</v>
      </c>
      <c r="E29">
        <v>27</v>
      </c>
      <c r="F29">
        <v>12</v>
      </c>
      <c r="G29">
        <v>3</v>
      </c>
      <c r="H29">
        <v>127</v>
      </c>
      <c r="I29">
        <v>5</v>
      </c>
      <c r="J29">
        <v>0</v>
      </c>
      <c r="K29">
        <v>0</v>
      </c>
      <c r="L29">
        <v>37</v>
      </c>
      <c r="M29">
        <v>149</v>
      </c>
      <c r="N29">
        <v>280</v>
      </c>
      <c r="O29">
        <v>1</v>
      </c>
      <c r="P29">
        <v>156</v>
      </c>
      <c r="Q29" s="9">
        <v>49.018648018999997</v>
      </c>
      <c r="R29" s="9">
        <v>199.84149184</v>
      </c>
    </row>
    <row r="30" spans="1:18" x14ac:dyDescent="0.25">
      <c r="A30" s="9" t="s">
        <v>74</v>
      </c>
      <c r="B30" s="9" t="s">
        <v>79</v>
      </c>
      <c r="C30" s="9">
        <f>SUM(as_adultes_202311[[#This Row],[Sans_contraintes]:[Autres]])</f>
        <v>1683</v>
      </c>
      <c r="D30">
        <v>1017</v>
      </c>
      <c r="E30">
        <v>153</v>
      </c>
      <c r="F30">
        <v>71</v>
      </c>
      <c r="G30">
        <v>25</v>
      </c>
      <c r="H30">
        <v>405</v>
      </c>
      <c r="I30">
        <v>12</v>
      </c>
      <c r="J30">
        <v>8</v>
      </c>
      <c r="K30">
        <v>19</v>
      </c>
      <c r="L30">
        <v>364</v>
      </c>
      <c r="M30">
        <v>799</v>
      </c>
      <c r="N30">
        <v>884</v>
      </c>
      <c r="O30">
        <v>10</v>
      </c>
      <c r="P30">
        <v>846</v>
      </c>
      <c r="Q30" s="9">
        <v>48.405822935000003</v>
      </c>
      <c r="R30" s="9">
        <v>128.58288769999999</v>
      </c>
    </row>
    <row r="31" spans="1:18" x14ac:dyDescent="0.25">
      <c r="A31" s="9" t="s">
        <v>74</v>
      </c>
      <c r="B31" s="9" t="s">
        <v>80</v>
      </c>
      <c r="C31" s="9">
        <f>SUM(as_adultes_202311[[#This Row],[Sans_contraintes]:[Autres]])</f>
        <v>1226</v>
      </c>
      <c r="D31">
        <v>719</v>
      </c>
      <c r="E31">
        <v>119</v>
      </c>
      <c r="F31">
        <v>49</v>
      </c>
      <c r="G31">
        <v>10</v>
      </c>
      <c r="H31">
        <v>320</v>
      </c>
      <c r="I31">
        <v>9</v>
      </c>
      <c r="J31">
        <v>3</v>
      </c>
      <c r="K31">
        <v>12</v>
      </c>
      <c r="L31">
        <v>269</v>
      </c>
      <c r="M31">
        <v>573</v>
      </c>
      <c r="N31">
        <v>653</v>
      </c>
      <c r="O31">
        <v>16</v>
      </c>
      <c r="P31">
        <v>518</v>
      </c>
      <c r="Q31" s="9">
        <v>47.809951060000003</v>
      </c>
      <c r="R31" s="9">
        <v>131.97308319999999</v>
      </c>
    </row>
    <row r="32" spans="1:18" x14ac:dyDescent="0.25">
      <c r="A32" s="9" t="s">
        <v>74</v>
      </c>
      <c r="B32" s="9" t="s">
        <v>81</v>
      </c>
      <c r="C32" s="9">
        <f>SUM(as_adultes_202311[[#This Row],[Sans_contraintes]:[Autres]])</f>
        <v>1748</v>
      </c>
      <c r="D32">
        <v>1006</v>
      </c>
      <c r="E32">
        <v>161</v>
      </c>
      <c r="F32">
        <v>84</v>
      </c>
      <c r="G32">
        <v>26</v>
      </c>
      <c r="H32">
        <v>451</v>
      </c>
      <c r="I32">
        <v>20</v>
      </c>
      <c r="J32">
        <v>7</v>
      </c>
      <c r="K32">
        <v>13</v>
      </c>
      <c r="L32">
        <v>370</v>
      </c>
      <c r="M32">
        <v>921</v>
      </c>
      <c r="N32">
        <v>827</v>
      </c>
      <c r="O32">
        <v>13</v>
      </c>
      <c r="P32">
        <v>780</v>
      </c>
      <c r="Q32" s="9">
        <v>48.719679634000002</v>
      </c>
      <c r="R32" s="9">
        <v>124.02917619999999</v>
      </c>
    </row>
    <row r="33" spans="1:18" x14ac:dyDescent="0.25">
      <c r="A33" s="9" t="s">
        <v>74</v>
      </c>
      <c r="B33" s="9" t="s">
        <v>82</v>
      </c>
      <c r="C33" s="9">
        <f>SUM(as_adultes_202311[[#This Row],[Sans_contraintes]:[Autres]])</f>
        <v>635</v>
      </c>
      <c r="D33">
        <v>368</v>
      </c>
      <c r="E33">
        <v>48</v>
      </c>
      <c r="F33">
        <v>16</v>
      </c>
      <c r="G33">
        <v>5</v>
      </c>
      <c r="H33">
        <v>192</v>
      </c>
      <c r="I33">
        <v>6</v>
      </c>
      <c r="J33">
        <v>5</v>
      </c>
      <c r="K33">
        <v>10</v>
      </c>
      <c r="L33">
        <v>215</v>
      </c>
      <c r="M33">
        <v>306</v>
      </c>
      <c r="N33">
        <v>329</v>
      </c>
      <c r="O33">
        <v>1</v>
      </c>
      <c r="P33">
        <v>316</v>
      </c>
      <c r="Q33" s="9">
        <v>50.348031495999997</v>
      </c>
      <c r="R33" s="9">
        <v>130.23307087000001</v>
      </c>
    </row>
    <row r="34" spans="1:18" x14ac:dyDescent="0.25">
      <c r="A34" s="9" t="s">
        <v>74</v>
      </c>
      <c r="B34" s="9" t="s">
        <v>83</v>
      </c>
      <c r="C34" s="9">
        <f>SUM(as_adultes_202311[[#This Row],[Sans_contraintes]:[Autres]])</f>
        <v>2558</v>
      </c>
      <c r="D34">
        <v>1417</v>
      </c>
      <c r="E34">
        <v>201</v>
      </c>
      <c r="F34">
        <v>96</v>
      </c>
      <c r="G34">
        <v>33</v>
      </c>
      <c r="H34">
        <v>795</v>
      </c>
      <c r="I34">
        <v>16</v>
      </c>
      <c r="J34">
        <v>35</v>
      </c>
      <c r="K34">
        <v>147</v>
      </c>
      <c r="L34">
        <v>1203</v>
      </c>
      <c r="M34">
        <v>1259</v>
      </c>
      <c r="N34">
        <v>1299</v>
      </c>
      <c r="O34">
        <v>14</v>
      </c>
      <c r="P34">
        <v>1174</v>
      </c>
      <c r="Q34" s="9">
        <v>50.701329162999997</v>
      </c>
      <c r="R34" s="9">
        <v>110.14229867</v>
      </c>
    </row>
    <row r="35" spans="1:18" x14ac:dyDescent="0.25">
      <c r="A35" s="9" t="s">
        <v>74</v>
      </c>
      <c r="B35" s="9" t="s">
        <v>84</v>
      </c>
      <c r="C35" s="9">
        <f>SUM(as_adultes_202311[[#This Row],[Sans_contraintes]:[Autres]])</f>
        <v>689</v>
      </c>
      <c r="D35">
        <v>415</v>
      </c>
      <c r="E35">
        <v>42</v>
      </c>
      <c r="F35">
        <v>17</v>
      </c>
      <c r="G35">
        <v>8</v>
      </c>
      <c r="H35">
        <v>205</v>
      </c>
      <c r="I35">
        <v>2</v>
      </c>
      <c r="J35">
        <v>20</v>
      </c>
      <c r="K35">
        <v>69</v>
      </c>
      <c r="L35">
        <v>404</v>
      </c>
      <c r="M35">
        <v>289</v>
      </c>
      <c r="N35">
        <v>400</v>
      </c>
      <c r="O35">
        <v>1</v>
      </c>
      <c r="P35">
        <v>371</v>
      </c>
      <c r="Q35" s="9">
        <v>50.777939042</v>
      </c>
      <c r="R35" s="9">
        <v>91.448476052000004</v>
      </c>
    </row>
    <row r="36" spans="1:18" x14ac:dyDescent="0.25">
      <c r="A36" s="9" t="s">
        <v>74</v>
      </c>
      <c r="B36" s="9" t="s">
        <v>85</v>
      </c>
      <c r="C36" s="9">
        <f>SUM(as_adultes_202311[[#This Row],[Sans_contraintes]:[Autres]])</f>
        <v>62452</v>
      </c>
      <c r="D36">
        <v>50751</v>
      </c>
      <c r="E36">
        <v>828</v>
      </c>
      <c r="F36">
        <v>2214</v>
      </c>
      <c r="G36">
        <v>250</v>
      </c>
      <c r="H36">
        <v>8275</v>
      </c>
      <c r="I36">
        <v>134</v>
      </c>
      <c r="J36">
        <v>44391</v>
      </c>
      <c r="K36">
        <v>3948</v>
      </c>
      <c r="L36">
        <v>6959</v>
      </c>
      <c r="M36">
        <v>27379</v>
      </c>
      <c r="N36">
        <v>35073</v>
      </c>
      <c r="O36">
        <v>8943</v>
      </c>
      <c r="P36">
        <v>49806</v>
      </c>
      <c r="Q36" s="9">
        <v>38.947543713999998</v>
      </c>
      <c r="R36" s="9">
        <v>38.594952923999998</v>
      </c>
    </row>
    <row r="37" spans="1:18" x14ac:dyDescent="0.25">
      <c r="A37" s="9" t="s">
        <v>86</v>
      </c>
      <c r="B37" s="9" t="s">
        <v>87</v>
      </c>
      <c r="C37" s="9">
        <f>SUM(as_adultes_202311[[#This Row],[Sans_contraintes]:[Autres]])</f>
        <v>3638</v>
      </c>
      <c r="D37">
        <v>3284</v>
      </c>
      <c r="E37">
        <v>100</v>
      </c>
      <c r="F37">
        <v>97</v>
      </c>
      <c r="G37">
        <v>3</v>
      </c>
      <c r="H37">
        <v>151</v>
      </c>
      <c r="I37">
        <v>3</v>
      </c>
      <c r="J37">
        <v>3194</v>
      </c>
      <c r="K37">
        <v>230</v>
      </c>
      <c r="L37">
        <v>42</v>
      </c>
      <c r="M37">
        <v>1362</v>
      </c>
      <c r="N37">
        <v>2276</v>
      </c>
      <c r="O37">
        <v>645</v>
      </c>
      <c r="P37">
        <v>3638</v>
      </c>
      <c r="Q37" s="9">
        <v>34.759483232999997</v>
      </c>
      <c r="R37" s="9" t="s">
        <v>88</v>
      </c>
    </row>
    <row r="38" spans="1:18" x14ac:dyDescent="0.25">
      <c r="A38" s="9" t="s">
        <v>86</v>
      </c>
      <c r="B38" s="9" t="s">
        <v>89</v>
      </c>
      <c r="C38" s="9">
        <f>SUM(as_adultes_202311[[#This Row],[Sans_contraintes]:[Autres]])</f>
        <v>15084</v>
      </c>
      <c r="D38">
        <v>13223</v>
      </c>
      <c r="E38">
        <v>564</v>
      </c>
      <c r="F38">
        <v>540</v>
      </c>
      <c r="G38">
        <v>16</v>
      </c>
      <c r="H38">
        <v>725</v>
      </c>
      <c r="I38">
        <v>16</v>
      </c>
      <c r="J38">
        <v>12864</v>
      </c>
      <c r="K38">
        <v>893</v>
      </c>
      <c r="L38">
        <v>271</v>
      </c>
      <c r="M38">
        <v>5920</v>
      </c>
      <c r="N38">
        <v>9164</v>
      </c>
      <c r="O38">
        <v>2856</v>
      </c>
      <c r="P38">
        <v>15084</v>
      </c>
      <c r="Q38" s="9">
        <v>34.725934764999998</v>
      </c>
      <c r="R38" s="9">
        <v>3.4114293291000002</v>
      </c>
    </row>
    <row r="39" spans="1:18" x14ac:dyDescent="0.25">
      <c r="A39" s="9" t="s">
        <v>86</v>
      </c>
      <c r="B39" s="9" t="s">
        <v>90</v>
      </c>
      <c r="C39" s="9">
        <f>SUM(as_adultes_202311[[#This Row],[Sans_contraintes]:[Autres]])</f>
        <v>15892</v>
      </c>
      <c r="D39">
        <v>13534</v>
      </c>
      <c r="E39">
        <v>573</v>
      </c>
      <c r="F39">
        <v>769</v>
      </c>
      <c r="G39">
        <v>18</v>
      </c>
      <c r="H39">
        <v>978</v>
      </c>
      <c r="I39">
        <v>20</v>
      </c>
      <c r="J39">
        <v>12504</v>
      </c>
      <c r="K39">
        <v>1057</v>
      </c>
      <c r="L39">
        <v>452</v>
      </c>
      <c r="M39">
        <v>6639</v>
      </c>
      <c r="N39">
        <v>9253</v>
      </c>
      <c r="O39">
        <v>3122</v>
      </c>
      <c r="P39">
        <v>15892</v>
      </c>
      <c r="Q39" s="9">
        <v>34.864208407</v>
      </c>
      <c r="R39" s="9">
        <v>8.5885980367000005</v>
      </c>
    </row>
    <row r="40" spans="1:18" x14ac:dyDescent="0.25">
      <c r="A40" s="9" t="s">
        <v>86</v>
      </c>
      <c r="B40" s="9" t="s">
        <v>91</v>
      </c>
      <c r="C40" s="9">
        <f>SUM(as_adultes_202311[[#This Row],[Sans_contraintes]:[Autres]])</f>
        <v>21485</v>
      </c>
      <c r="D40">
        <v>17485</v>
      </c>
      <c r="E40">
        <v>748</v>
      </c>
      <c r="F40">
        <v>1444</v>
      </c>
      <c r="G40">
        <v>57</v>
      </c>
      <c r="H40">
        <v>1706</v>
      </c>
      <c r="I40">
        <v>45</v>
      </c>
      <c r="J40">
        <v>14470</v>
      </c>
      <c r="K40">
        <v>1360</v>
      </c>
      <c r="L40">
        <v>1131</v>
      </c>
      <c r="M40">
        <v>9429</v>
      </c>
      <c r="N40">
        <v>12056</v>
      </c>
      <c r="O40">
        <v>3822</v>
      </c>
      <c r="P40">
        <v>21485</v>
      </c>
      <c r="Q40" s="9">
        <v>35.983244124000002</v>
      </c>
      <c r="R40" s="9">
        <v>16.249336747000001</v>
      </c>
    </row>
    <row r="41" spans="1:18" x14ac:dyDescent="0.25">
      <c r="A41" s="9" t="s">
        <v>86</v>
      </c>
      <c r="B41" s="9" t="s">
        <v>92</v>
      </c>
      <c r="C41" s="9">
        <f>SUM(as_adultes_202311[[#This Row],[Sans_contraintes]:[Autres]])</f>
        <v>11726</v>
      </c>
      <c r="D41">
        <v>7713</v>
      </c>
      <c r="E41">
        <v>902</v>
      </c>
      <c r="F41">
        <v>1290</v>
      </c>
      <c r="G41">
        <v>84</v>
      </c>
      <c r="H41">
        <v>1675</v>
      </c>
      <c r="I41">
        <v>62</v>
      </c>
      <c r="J41">
        <v>1154</v>
      </c>
      <c r="K41">
        <v>897</v>
      </c>
      <c r="L41">
        <v>1996</v>
      </c>
      <c r="M41">
        <v>5543</v>
      </c>
      <c r="N41">
        <v>6183</v>
      </c>
      <c r="O41">
        <v>1865</v>
      </c>
      <c r="P41">
        <v>6551</v>
      </c>
      <c r="Q41" s="9">
        <v>39.045028143000003</v>
      </c>
      <c r="R41" s="9">
        <v>34.869009040000002</v>
      </c>
    </row>
    <row r="42" spans="1:18" x14ac:dyDescent="0.25">
      <c r="A42" s="9" t="s">
        <v>86</v>
      </c>
      <c r="B42" s="9" t="s">
        <v>93</v>
      </c>
      <c r="C42" s="9">
        <f>SUM(as_adultes_202311[[#This Row],[Sans_contraintes]:[Autres]])</f>
        <v>30037</v>
      </c>
      <c r="D42">
        <v>19908</v>
      </c>
      <c r="E42">
        <v>1762</v>
      </c>
      <c r="F42">
        <v>2492</v>
      </c>
      <c r="G42">
        <v>352</v>
      </c>
      <c r="H42">
        <v>5336</v>
      </c>
      <c r="I42">
        <v>187</v>
      </c>
      <c r="J42">
        <v>585</v>
      </c>
      <c r="K42">
        <v>508</v>
      </c>
      <c r="L42">
        <v>7418</v>
      </c>
      <c r="M42">
        <v>14229</v>
      </c>
      <c r="N42">
        <v>15808</v>
      </c>
      <c r="O42">
        <v>1334</v>
      </c>
      <c r="P42">
        <v>11726</v>
      </c>
      <c r="Q42" s="9">
        <v>42.454040016999997</v>
      </c>
      <c r="R42" s="9">
        <v>81.262942370999994</v>
      </c>
    </row>
    <row r="43" spans="1:18" x14ac:dyDescent="0.25">
      <c r="A43" s="9" t="s">
        <v>86</v>
      </c>
      <c r="B43" s="9" t="s">
        <v>94</v>
      </c>
      <c r="C43" s="9">
        <f>SUM(as_adultes_202311[[#This Row],[Sans_contraintes]:[Autres]])</f>
        <v>60376</v>
      </c>
      <c r="D43">
        <v>35689</v>
      </c>
      <c r="E43">
        <v>2279</v>
      </c>
      <c r="F43">
        <v>1380</v>
      </c>
      <c r="G43">
        <v>845</v>
      </c>
      <c r="H43">
        <v>19496</v>
      </c>
      <c r="I43">
        <v>687</v>
      </c>
      <c r="J43">
        <v>47</v>
      </c>
      <c r="K43">
        <v>0</v>
      </c>
      <c r="L43">
        <v>10944</v>
      </c>
      <c r="M43">
        <v>27132</v>
      </c>
      <c r="N43">
        <v>33244</v>
      </c>
      <c r="O43">
        <v>0</v>
      </c>
      <c r="P43">
        <v>11570</v>
      </c>
      <c r="Q43" s="9">
        <v>50.932953490999999</v>
      </c>
      <c r="R43" s="9">
        <v>251.48524248000001</v>
      </c>
    </row>
    <row r="44" spans="1:18" x14ac:dyDescent="0.25">
      <c r="A44" s="9" t="s">
        <v>136</v>
      </c>
      <c r="B44" s="9" t="s">
        <v>137</v>
      </c>
      <c r="C44" s="9">
        <f>SUM(as_adultes_202311[[#This Row],[Sans_contraintes]:[Autres]])</f>
        <v>110836</v>
      </c>
      <c r="D44">
        <v>110836</v>
      </c>
      <c r="E44">
        <v>0</v>
      </c>
      <c r="F44">
        <v>0</v>
      </c>
      <c r="G44">
        <v>0</v>
      </c>
      <c r="H44">
        <v>0</v>
      </c>
      <c r="I44">
        <v>0</v>
      </c>
      <c r="J44">
        <v>41255</v>
      </c>
      <c r="K44">
        <v>2929</v>
      </c>
      <c r="L44">
        <v>12042</v>
      </c>
      <c r="M44">
        <v>43615</v>
      </c>
      <c r="N44">
        <v>67221</v>
      </c>
      <c r="O44">
        <v>11502</v>
      </c>
      <c r="P44">
        <v>68007</v>
      </c>
      <c r="Q44" s="9">
        <v>38.480295210999998</v>
      </c>
      <c r="R44" s="9">
        <v>94.983074091000006</v>
      </c>
    </row>
    <row r="45" spans="1:18" x14ac:dyDescent="0.25">
      <c r="A45" s="9" t="s">
        <v>136</v>
      </c>
      <c r="B45" s="9" t="s">
        <v>138</v>
      </c>
      <c r="C45" s="9">
        <f>SUM(as_adultes_202311[[#This Row],[Sans_contraintes]:[Autres]])</f>
        <v>6928</v>
      </c>
      <c r="D45">
        <v>0</v>
      </c>
      <c r="E45">
        <v>6928</v>
      </c>
      <c r="F45">
        <v>0</v>
      </c>
      <c r="G45">
        <v>0</v>
      </c>
      <c r="H45">
        <v>0</v>
      </c>
      <c r="I45">
        <v>0</v>
      </c>
      <c r="J45">
        <v>28</v>
      </c>
      <c r="K45">
        <v>61</v>
      </c>
      <c r="L45">
        <v>736</v>
      </c>
      <c r="M45">
        <v>3571</v>
      </c>
      <c r="N45">
        <v>3357</v>
      </c>
      <c r="O45">
        <v>709</v>
      </c>
      <c r="P45">
        <v>4364</v>
      </c>
      <c r="Q45" s="9">
        <v>39.982823326000002</v>
      </c>
      <c r="R45" s="9">
        <v>101.26862009</v>
      </c>
    </row>
    <row r="46" spans="1:18" x14ac:dyDescent="0.25">
      <c r="A46" s="9" t="s">
        <v>136</v>
      </c>
      <c r="B46" s="9" t="s">
        <v>139</v>
      </c>
      <c r="C46" s="9">
        <f>SUM(as_adultes_202311[[#This Row],[Sans_contraintes]:[Autres]])</f>
        <v>8012</v>
      </c>
      <c r="D46">
        <v>0</v>
      </c>
      <c r="E46">
        <v>0</v>
      </c>
      <c r="F46">
        <v>8012</v>
      </c>
      <c r="G46">
        <v>0</v>
      </c>
      <c r="H46">
        <v>0</v>
      </c>
      <c r="I46">
        <v>0</v>
      </c>
      <c r="J46">
        <v>1270</v>
      </c>
      <c r="K46">
        <v>274</v>
      </c>
      <c r="L46">
        <v>1090</v>
      </c>
      <c r="M46">
        <v>7606</v>
      </c>
      <c r="N46">
        <v>406</v>
      </c>
      <c r="O46">
        <v>1391</v>
      </c>
      <c r="P46">
        <v>4852</v>
      </c>
      <c r="Q46" s="9">
        <v>31.145157264000002</v>
      </c>
      <c r="R46" s="9">
        <v>63.592236645</v>
      </c>
    </row>
    <row r="47" spans="1:18" x14ac:dyDescent="0.25">
      <c r="A47" s="9" t="s">
        <v>136</v>
      </c>
      <c r="B47" s="9" t="s">
        <v>140</v>
      </c>
      <c r="C47" s="9">
        <f>SUM(as_adultes_202311[[#This Row],[Sans_contraintes]:[Autres]])</f>
        <v>1375</v>
      </c>
      <c r="D47">
        <v>0</v>
      </c>
      <c r="E47">
        <v>0</v>
      </c>
      <c r="F47">
        <v>0</v>
      </c>
      <c r="G47">
        <v>1375</v>
      </c>
      <c r="H47">
        <v>0</v>
      </c>
      <c r="I47">
        <v>0</v>
      </c>
      <c r="J47">
        <v>7</v>
      </c>
      <c r="K47">
        <v>11</v>
      </c>
      <c r="L47">
        <v>340</v>
      </c>
      <c r="M47">
        <v>1198</v>
      </c>
      <c r="N47">
        <v>177</v>
      </c>
      <c r="O47">
        <v>8</v>
      </c>
      <c r="P47">
        <v>389</v>
      </c>
      <c r="Q47" s="9">
        <v>41.972363635999997</v>
      </c>
      <c r="R47" s="9">
        <v>158.06036363999999</v>
      </c>
    </row>
    <row r="48" spans="1:18" x14ac:dyDescent="0.25">
      <c r="A48" s="9" t="s">
        <v>136</v>
      </c>
      <c r="B48" s="9" t="s">
        <v>55</v>
      </c>
      <c r="C48" s="9">
        <f>SUM(as_adultes_202311[[#This Row],[Sans_contraintes]:[Autres]])</f>
        <v>30067</v>
      </c>
      <c r="D48">
        <v>0</v>
      </c>
      <c r="E48">
        <v>0</v>
      </c>
      <c r="F48">
        <v>0</v>
      </c>
      <c r="G48">
        <v>0</v>
      </c>
      <c r="H48">
        <v>30067</v>
      </c>
      <c r="I48">
        <v>0</v>
      </c>
      <c r="J48">
        <v>2253</v>
      </c>
      <c r="K48">
        <v>1660</v>
      </c>
      <c r="L48">
        <v>7928</v>
      </c>
      <c r="M48">
        <v>13675</v>
      </c>
      <c r="N48">
        <v>16392</v>
      </c>
      <c r="O48">
        <v>0</v>
      </c>
      <c r="P48">
        <v>8080</v>
      </c>
      <c r="Q48" s="9">
        <v>62.815245951000001</v>
      </c>
      <c r="R48" s="9">
        <v>213.32883226999999</v>
      </c>
    </row>
    <row r="49" spans="1:18" x14ac:dyDescent="0.25">
      <c r="A49" s="9" t="s">
        <v>136</v>
      </c>
      <c r="B49" s="9" t="s">
        <v>48</v>
      </c>
      <c r="C49" s="9">
        <f>SUM(as_adultes_202311[[#This Row],[Sans_contraintes]:[Autres]])</f>
        <v>1020</v>
      </c>
      <c r="D49">
        <v>0</v>
      </c>
      <c r="E49">
        <v>0</v>
      </c>
      <c r="F49">
        <v>0</v>
      </c>
      <c r="G49">
        <v>0</v>
      </c>
      <c r="H49">
        <v>0</v>
      </c>
      <c r="I49">
        <v>1020</v>
      </c>
      <c r="J49">
        <v>5</v>
      </c>
      <c r="K49">
        <v>10</v>
      </c>
      <c r="L49">
        <v>118</v>
      </c>
      <c r="M49">
        <v>589</v>
      </c>
      <c r="N49">
        <v>431</v>
      </c>
      <c r="O49">
        <v>34</v>
      </c>
      <c r="P49">
        <v>254</v>
      </c>
      <c r="Q49" s="9">
        <v>46.734313725</v>
      </c>
      <c r="R49" s="9">
        <v>200.01960783999999</v>
      </c>
    </row>
    <row r="50" spans="1:18" x14ac:dyDescent="0.25">
      <c r="A50" s="9" t="s">
        <v>8</v>
      </c>
      <c r="B50" s="9" t="s">
        <v>9</v>
      </c>
      <c r="C50" s="9">
        <f>SUM(as_adultes_202311[[#This Row],[Sans_contraintes]:[Autres]])</f>
        <v>2314</v>
      </c>
      <c r="D50">
        <v>1379</v>
      </c>
      <c r="E50">
        <v>213</v>
      </c>
      <c r="F50">
        <v>95</v>
      </c>
      <c r="G50">
        <v>37</v>
      </c>
      <c r="H50">
        <v>558</v>
      </c>
      <c r="I50">
        <v>32</v>
      </c>
      <c r="J50">
        <v>11</v>
      </c>
      <c r="K50">
        <v>11</v>
      </c>
      <c r="L50">
        <v>31</v>
      </c>
      <c r="M50">
        <v>982</v>
      </c>
      <c r="N50">
        <v>1332</v>
      </c>
      <c r="O50">
        <v>130</v>
      </c>
      <c r="P50">
        <v>876</v>
      </c>
      <c r="Q50" s="9">
        <v>45.782627484999999</v>
      </c>
      <c r="R50" s="9">
        <v>179.85566119000001</v>
      </c>
    </row>
    <row r="51" spans="1:18" x14ac:dyDescent="0.25">
      <c r="A51" s="9" t="s">
        <v>8</v>
      </c>
      <c r="B51" s="9" t="s">
        <v>10</v>
      </c>
      <c r="C51" s="9">
        <f>SUM(as_adultes_202311[[#This Row],[Sans_contraintes]:[Autres]])</f>
        <v>3578</v>
      </c>
      <c r="D51">
        <v>2186</v>
      </c>
      <c r="E51">
        <v>278</v>
      </c>
      <c r="F51">
        <v>205</v>
      </c>
      <c r="G51">
        <v>40</v>
      </c>
      <c r="H51">
        <v>828</v>
      </c>
      <c r="I51">
        <v>41</v>
      </c>
      <c r="J51">
        <v>17</v>
      </c>
      <c r="K51">
        <v>12</v>
      </c>
      <c r="L51">
        <v>30</v>
      </c>
      <c r="M51">
        <v>1627</v>
      </c>
      <c r="N51">
        <v>1951</v>
      </c>
      <c r="O51">
        <v>178</v>
      </c>
      <c r="P51">
        <v>1392</v>
      </c>
      <c r="Q51" s="9">
        <v>45.127166015</v>
      </c>
      <c r="R51" s="9">
        <v>182.46366685000001</v>
      </c>
    </row>
    <row r="52" spans="1:18" x14ac:dyDescent="0.25">
      <c r="A52" s="9" t="s">
        <v>8</v>
      </c>
      <c r="B52" s="9" t="s">
        <v>11</v>
      </c>
      <c r="C52" s="9">
        <f>SUM(as_adultes_202311[[#This Row],[Sans_contraintes]:[Autres]])</f>
        <v>8268</v>
      </c>
      <c r="D52">
        <v>5437</v>
      </c>
      <c r="E52">
        <v>516</v>
      </c>
      <c r="F52">
        <v>448</v>
      </c>
      <c r="G52">
        <v>73</v>
      </c>
      <c r="H52">
        <v>1713</v>
      </c>
      <c r="I52">
        <v>81</v>
      </c>
      <c r="J52">
        <v>999</v>
      </c>
      <c r="K52">
        <v>216</v>
      </c>
      <c r="L52">
        <v>755</v>
      </c>
      <c r="M52">
        <v>3565</v>
      </c>
      <c r="N52">
        <v>4703</v>
      </c>
      <c r="O52">
        <v>527</v>
      </c>
      <c r="P52">
        <v>3959</v>
      </c>
      <c r="Q52" s="9">
        <v>44.246855345999997</v>
      </c>
      <c r="R52" s="9">
        <v>145.57922109</v>
      </c>
    </row>
    <row r="53" spans="1:18" x14ac:dyDescent="0.25">
      <c r="A53" s="9" t="s">
        <v>8</v>
      </c>
      <c r="B53" s="9" t="s">
        <v>12</v>
      </c>
      <c r="C53" s="9">
        <f>SUM(as_adultes_202311[[#This Row],[Sans_contraintes]:[Autres]])</f>
        <v>5884</v>
      </c>
      <c r="D53">
        <v>3937</v>
      </c>
      <c r="E53">
        <v>295</v>
      </c>
      <c r="F53">
        <v>375</v>
      </c>
      <c r="G53">
        <v>64</v>
      </c>
      <c r="H53">
        <v>1167</v>
      </c>
      <c r="I53">
        <v>46</v>
      </c>
      <c r="J53">
        <v>234</v>
      </c>
      <c r="K53">
        <v>47</v>
      </c>
      <c r="L53">
        <v>180</v>
      </c>
      <c r="M53">
        <v>2575</v>
      </c>
      <c r="N53">
        <v>3309</v>
      </c>
      <c r="O53">
        <v>442</v>
      </c>
      <c r="P53">
        <v>2281</v>
      </c>
      <c r="Q53" s="9">
        <v>43.633752549</v>
      </c>
      <c r="R53" s="9">
        <v>176.86862678</v>
      </c>
    </row>
    <row r="54" spans="1:18" x14ac:dyDescent="0.25">
      <c r="A54" s="9" t="s">
        <v>8</v>
      </c>
      <c r="B54" s="9" t="s">
        <v>13</v>
      </c>
      <c r="C54" s="9">
        <f>SUM(as_adultes_202311[[#This Row],[Sans_contraintes]:[Autres]])</f>
        <v>8097</v>
      </c>
      <c r="D54">
        <v>5334</v>
      </c>
      <c r="E54">
        <v>561</v>
      </c>
      <c r="F54">
        <v>558</v>
      </c>
      <c r="G54">
        <v>93</v>
      </c>
      <c r="H54">
        <v>1491</v>
      </c>
      <c r="I54">
        <v>60</v>
      </c>
      <c r="J54">
        <v>555</v>
      </c>
      <c r="K54">
        <v>183</v>
      </c>
      <c r="L54">
        <v>700</v>
      </c>
      <c r="M54">
        <v>3653</v>
      </c>
      <c r="N54">
        <v>4444</v>
      </c>
      <c r="O54">
        <v>614</v>
      </c>
      <c r="P54">
        <v>3458</v>
      </c>
      <c r="Q54" s="9">
        <v>43.084846239000001</v>
      </c>
      <c r="R54" s="9">
        <v>144.21452389999999</v>
      </c>
    </row>
    <row r="55" spans="1:18" x14ac:dyDescent="0.25">
      <c r="A55" s="9" t="s">
        <v>8</v>
      </c>
      <c r="B55" s="9" t="s">
        <v>14</v>
      </c>
      <c r="C55" s="9">
        <f>SUM(as_adultes_202311[[#This Row],[Sans_contraintes]:[Autres]])</f>
        <v>70906</v>
      </c>
      <c r="D55">
        <v>54105</v>
      </c>
      <c r="E55">
        <v>1534</v>
      </c>
      <c r="F55">
        <v>2696</v>
      </c>
      <c r="G55">
        <v>442</v>
      </c>
      <c r="H55">
        <v>11846</v>
      </c>
      <c r="I55">
        <v>283</v>
      </c>
      <c r="J55">
        <v>34115</v>
      </c>
      <c r="K55">
        <v>2948</v>
      </c>
      <c r="L55">
        <v>15104</v>
      </c>
      <c r="M55">
        <v>30225</v>
      </c>
      <c r="N55">
        <v>40681</v>
      </c>
      <c r="O55">
        <v>7560</v>
      </c>
      <c r="P55">
        <v>45961</v>
      </c>
      <c r="Q55" s="9">
        <v>41.428412264000002</v>
      </c>
      <c r="R55" s="9">
        <v>87.337333935000004</v>
      </c>
    </row>
    <row r="56" spans="1:18" x14ac:dyDescent="0.25">
      <c r="A56" s="9" t="s">
        <v>8</v>
      </c>
      <c r="B56" s="9" t="s">
        <v>15</v>
      </c>
      <c r="C56" s="9">
        <f>SUM(as_adultes_202311[[#This Row],[Sans_contraintes]:[Autres]])</f>
        <v>7280</v>
      </c>
      <c r="D56">
        <v>4792</v>
      </c>
      <c r="E56">
        <v>373</v>
      </c>
      <c r="F56">
        <v>566</v>
      </c>
      <c r="G56">
        <v>57</v>
      </c>
      <c r="H56">
        <v>1429</v>
      </c>
      <c r="I56">
        <v>63</v>
      </c>
      <c r="J56">
        <v>690</v>
      </c>
      <c r="K56">
        <v>208</v>
      </c>
      <c r="L56">
        <v>730</v>
      </c>
      <c r="M56">
        <v>3505</v>
      </c>
      <c r="N56">
        <v>3775</v>
      </c>
      <c r="O56">
        <v>577</v>
      </c>
      <c r="P56">
        <v>3052</v>
      </c>
      <c r="Q56" s="9">
        <v>43.391483516000001</v>
      </c>
      <c r="R56" s="9">
        <v>135.01799450999999</v>
      </c>
    </row>
    <row r="57" spans="1:18" x14ac:dyDescent="0.25">
      <c r="A57" s="9" t="s">
        <v>8</v>
      </c>
      <c r="B57" s="9" t="s">
        <v>16</v>
      </c>
      <c r="C57" s="9">
        <f>SUM(as_adultes_202311[[#This Row],[Sans_contraintes]:[Autres]])</f>
        <v>1708</v>
      </c>
      <c r="D57">
        <v>1090</v>
      </c>
      <c r="E57">
        <v>136</v>
      </c>
      <c r="F57">
        <v>94</v>
      </c>
      <c r="G57">
        <v>17</v>
      </c>
      <c r="H57">
        <v>359</v>
      </c>
      <c r="I57">
        <v>12</v>
      </c>
      <c r="J57">
        <v>18</v>
      </c>
      <c r="K57">
        <v>4</v>
      </c>
      <c r="L57">
        <v>16</v>
      </c>
      <c r="M57">
        <v>758</v>
      </c>
      <c r="N57">
        <v>950</v>
      </c>
      <c r="O57">
        <v>92</v>
      </c>
      <c r="P57">
        <v>720</v>
      </c>
      <c r="Q57" s="9">
        <v>44.444379390999998</v>
      </c>
      <c r="R57" s="9">
        <v>165.53512881</v>
      </c>
    </row>
    <row r="58" spans="1:18" x14ac:dyDescent="0.25">
      <c r="A58" s="9" t="s">
        <v>8</v>
      </c>
      <c r="B58" s="9" t="s">
        <v>17</v>
      </c>
      <c r="C58" s="9">
        <f>SUM(as_adultes_202311[[#This Row],[Sans_contraintes]:[Autres]])</f>
        <v>848</v>
      </c>
      <c r="D58">
        <v>498</v>
      </c>
      <c r="E58">
        <v>51</v>
      </c>
      <c r="F58">
        <v>70</v>
      </c>
      <c r="G58">
        <v>11</v>
      </c>
      <c r="H58">
        <v>212</v>
      </c>
      <c r="I58">
        <v>6</v>
      </c>
      <c r="J58">
        <v>14</v>
      </c>
      <c r="K58">
        <v>6</v>
      </c>
      <c r="L58">
        <v>11</v>
      </c>
      <c r="M58">
        <v>395</v>
      </c>
      <c r="N58">
        <v>453</v>
      </c>
      <c r="O58">
        <v>43</v>
      </c>
      <c r="P58">
        <v>335</v>
      </c>
      <c r="Q58" s="9">
        <v>45.962264150999999</v>
      </c>
      <c r="R58" s="9">
        <v>184.00471698000001</v>
      </c>
    </row>
    <row r="59" spans="1:18" x14ac:dyDescent="0.25">
      <c r="A59" s="9" t="s">
        <v>8</v>
      </c>
      <c r="B59" s="9" t="s">
        <v>18</v>
      </c>
      <c r="C59" s="9">
        <f>SUM(as_adultes_202311[[#This Row],[Sans_contraintes]:[Autres]])</f>
        <v>604</v>
      </c>
      <c r="D59">
        <v>438</v>
      </c>
      <c r="E59">
        <v>19</v>
      </c>
      <c r="F59">
        <v>52</v>
      </c>
      <c r="G59">
        <v>0</v>
      </c>
      <c r="H59">
        <v>93</v>
      </c>
      <c r="I59">
        <v>2</v>
      </c>
      <c r="J59">
        <v>0</v>
      </c>
      <c r="K59">
        <v>0</v>
      </c>
      <c r="L59">
        <v>3</v>
      </c>
      <c r="M59">
        <v>278</v>
      </c>
      <c r="N59">
        <v>326</v>
      </c>
      <c r="O59">
        <v>52</v>
      </c>
      <c r="P59">
        <v>259</v>
      </c>
      <c r="Q59" s="9">
        <v>43.609271522999997</v>
      </c>
      <c r="R59" s="9">
        <v>138.99503311000001</v>
      </c>
    </row>
    <row r="60" spans="1:18" x14ac:dyDescent="0.25">
      <c r="A60" s="9" t="s">
        <v>8</v>
      </c>
      <c r="B60" s="9" t="s">
        <v>19</v>
      </c>
      <c r="C60" s="9">
        <f>SUM(as_adultes_202311[[#This Row],[Sans_contraintes]:[Autres]])</f>
        <v>1303</v>
      </c>
      <c r="D60">
        <v>755</v>
      </c>
      <c r="E60">
        <v>109</v>
      </c>
      <c r="F60">
        <v>56</v>
      </c>
      <c r="G60">
        <v>20</v>
      </c>
      <c r="H60">
        <v>340</v>
      </c>
      <c r="I60">
        <v>23</v>
      </c>
      <c r="J60">
        <v>1</v>
      </c>
      <c r="K60">
        <v>2</v>
      </c>
      <c r="L60">
        <v>6</v>
      </c>
      <c r="M60">
        <v>592</v>
      </c>
      <c r="N60">
        <v>711</v>
      </c>
      <c r="O60">
        <v>71</v>
      </c>
      <c r="P60">
        <v>532</v>
      </c>
      <c r="Q60" s="9">
        <v>46.280122794</v>
      </c>
      <c r="R60" s="9">
        <v>193.30621642</v>
      </c>
    </row>
    <row r="61" spans="1:18" x14ac:dyDescent="0.25">
      <c r="A61" s="9" t="s">
        <v>8</v>
      </c>
      <c r="B61" s="9" t="s">
        <v>20</v>
      </c>
      <c r="C61" s="9">
        <f>SUM(as_adultes_202311[[#This Row],[Sans_contraintes]:[Autres]])</f>
        <v>3653</v>
      </c>
      <c r="D61">
        <v>2448</v>
      </c>
      <c r="E61">
        <v>261</v>
      </c>
      <c r="F61">
        <v>197</v>
      </c>
      <c r="G61">
        <v>54</v>
      </c>
      <c r="H61">
        <v>654</v>
      </c>
      <c r="I61">
        <v>39</v>
      </c>
      <c r="J61">
        <v>224</v>
      </c>
      <c r="K61">
        <v>19</v>
      </c>
      <c r="L61">
        <v>78</v>
      </c>
      <c r="M61">
        <v>1563</v>
      </c>
      <c r="N61">
        <v>2090</v>
      </c>
      <c r="O61">
        <v>210</v>
      </c>
      <c r="P61">
        <v>1737</v>
      </c>
      <c r="Q61" s="9">
        <v>43.561182590000001</v>
      </c>
      <c r="R61" s="9">
        <v>141.96632904000001</v>
      </c>
    </row>
    <row r="62" spans="1:18" x14ac:dyDescent="0.25">
      <c r="A62" s="9" t="s">
        <v>8</v>
      </c>
      <c r="B62" s="9" t="s">
        <v>21</v>
      </c>
      <c r="C62" s="9">
        <f>SUM(as_adultes_202311[[#This Row],[Sans_contraintes]:[Autres]])</f>
        <v>6805</v>
      </c>
      <c r="D62">
        <v>4394</v>
      </c>
      <c r="E62">
        <v>233</v>
      </c>
      <c r="F62">
        <v>290</v>
      </c>
      <c r="G62">
        <v>39</v>
      </c>
      <c r="H62">
        <v>1824</v>
      </c>
      <c r="I62">
        <v>25</v>
      </c>
      <c r="J62">
        <v>2187</v>
      </c>
      <c r="K62">
        <v>382</v>
      </c>
      <c r="L62">
        <v>1963</v>
      </c>
      <c r="M62">
        <v>3456</v>
      </c>
      <c r="N62">
        <v>3349</v>
      </c>
      <c r="O62">
        <v>508</v>
      </c>
      <c r="P62">
        <v>3726</v>
      </c>
      <c r="Q62" s="9">
        <v>46.160617193</v>
      </c>
      <c r="R62" s="9">
        <v>90.901542982999999</v>
      </c>
    </row>
    <row r="63" spans="1:18" x14ac:dyDescent="0.25">
      <c r="A63" s="9" t="s">
        <v>8</v>
      </c>
      <c r="B63" s="9" t="s">
        <v>22</v>
      </c>
      <c r="C63" s="9">
        <f>SUM(as_adultes_202311[[#This Row],[Sans_contraintes]:[Autres]])</f>
        <v>6466</v>
      </c>
      <c r="D63">
        <v>3764</v>
      </c>
      <c r="E63">
        <v>572</v>
      </c>
      <c r="F63">
        <v>497</v>
      </c>
      <c r="G63">
        <v>88</v>
      </c>
      <c r="H63">
        <v>1469</v>
      </c>
      <c r="I63">
        <v>76</v>
      </c>
      <c r="J63">
        <v>634</v>
      </c>
      <c r="K63">
        <v>81</v>
      </c>
      <c r="L63">
        <v>310</v>
      </c>
      <c r="M63">
        <v>3148</v>
      </c>
      <c r="N63">
        <v>3318</v>
      </c>
      <c r="O63">
        <v>452</v>
      </c>
      <c r="P63">
        <v>3120</v>
      </c>
      <c r="Q63" s="9">
        <v>44.692854933</v>
      </c>
      <c r="R63" s="9">
        <v>150.08536963</v>
      </c>
    </row>
    <row r="64" spans="1:18" x14ac:dyDescent="0.25">
      <c r="A64" s="9" t="s">
        <v>8</v>
      </c>
      <c r="B64" s="9" t="s">
        <v>23</v>
      </c>
      <c r="C64" s="9">
        <f>SUM(as_adultes_202311[[#This Row],[Sans_contraintes]:[Autres]])</f>
        <v>7387</v>
      </c>
      <c r="D64">
        <v>4648</v>
      </c>
      <c r="E64">
        <v>476</v>
      </c>
      <c r="F64">
        <v>434</v>
      </c>
      <c r="G64">
        <v>113</v>
      </c>
      <c r="H64">
        <v>1652</v>
      </c>
      <c r="I64">
        <v>64</v>
      </c>
      <c r="J64">
        <v>569</v>
      </c>
      <c r="K64">
        <v>87</v>
      </c>
      <c r="L64">
        <v>445</v>
      </c>
      <c r="M64">
        <v>3343</v>
      </c>
      <c r="N64">
        <v>4044</v>
      </c>
      <c r="O64">
        <v>401</v>
      </c>
      <c r="P64">
        <v>3102</v>
      </c>
      <c r="Q64" s="9">
        <v>44.870583457000002</v>
      </c>
      <c r="R64" s="9">
        <v>147.98307837999999</v>
      </c>
    </row>
    <row r="65" spans="1:18" x14ac:dyDescent="0.25">
      <c r="A65" s="9" t="s">
        <v>8</v>
      </c>
      <c r="B65" s="9" t="s">
        <v>24</v>
      </c>
      <c r="C65" s="9">
        <f>SUM(as_adultes_202311[[#This Row],[Sans_contraintes]:[Autres]])</f>
        <v>18720</v>
      </c>
      <c r="D65">
        <v>12575</v>
      </c>
      <c r="E65">
        <v>1022</v>
      </c>
      <c r="F65">
        <v>1101</v>
      </c>
      <c r="G65">
        <v>199</v>
      </c>
      <c r="H65">
        <v>3680</v>
      </c>
      <c r="I65">
        <v>143</v>
      </c>
      <c r="J65">
        <v>3922</v>
      </c>
      <c r="K65">
        <v>680</v>
      </c>
      <c r="L65">
        <v>1724</v>
      </c>
      <c r="M65">
        <v>8694</v>
      </c>
      <c r="N65">
        <v>10026</v>
      </c>
      <c r="O65">
        <v>1389</v>
      </c>
      <c r="P65">
        <v>9289</v>
      </c>
      <c r="Q65" s="9">
        <v>43.415170940000003</v>
      </c>
      <c r="R65" s="9">
        <v>124.34129274</v>
      </c>
    </row>
    <row r="66" spans="1:18" x14ac:dyDescent="0.25">
      <c r="A66" s="9" t="s">
        <v>8</v>
      </c>
      <c r="B66" s="9" t="s">
        <v>25</v>
      </c>
      <c r="C66" s="9">
        <f>SUM(as_adultes_202311[[#This Row],[Sans_contraintes]:[Autres]])</f>
        <v>4349</v>
      </c>
      <c r="D66">
        <v>2998</v>
      </c>
      <c r="E66">
        <v>277</v>
      </c>
      <c r="F66">
        <v>276</v>
      </c>
      <c r="G66">
        <v>28</v>
      </c>
      <c r="H66">
        <v>746</v>
      </c>
      <c r="I66">
        <v>24</v>
      </c>
      <c r="J66">
        <v>601</v>
      </c>
      <c r="K66">
        <v>56</v>
      </c>
      <c r="L66">
        <v>161</v>
      </c>
      <c r="M66">
        <v>1869</v>
      </c>
      <c r="N66">
        <v>2480</v>
      </c>
      <c r="O66">
        <v>394</v>
      </c>
      <c r="P66">
        <v>2105</v>
      </c>
      <c r="Q66" s="9">
        <v>42.005748447999999</v>
      </c>
      <c r="R66" s="9">
        <v>140.14302137999999</v>
      </c>
    </row>
    <row r="67" spans="1:18" x14ac:dyDescent="0.25">
      <c r="A67" s="9" t="s">
        <v>8</v>
      </c>
      <c r="B67" s="9" t="s">
        <v>26</v>
      </c>
      <c r="C67" s="9">
        <f>SUM(as_adultes_202311[[#This Row],[Sans_contraintes]:[Autres]])</f>
        <v>68</v>
      </c>
      <c r="D67">
        <v>58</v>
      </c>
      <c r="E67">
        <v>2</v>
      </c>
      <c r="F67">
        <v>2</v>
      </c>
      <c r="G67">
        <v>0</v>
      </c>
      <c r="H67">
        <v>6</v>
      </c>
      <c r="I67">
        <v>0</v>
      </c>
      <c r="J67">
        <v>27</v>
      </c>
      <c r="K67">
        <v>3</v>
      </c>
      <c r="L67">
        <v>7</v>
      </c>
      <c r="M67">
        <v>26</v>
      </c>
      <c r="N67">
        <v>42</v>
      </c>
      <c r="O67">
        <v>4</v>
      </c>
      <c r="P67">
        <v>42</v>
      </c>
      <c r="Q67" s="9">
        <v>39.617647058999999</v>
      </c>
      <c r="R67" s="9">
        <v>71.176470588000001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3A802-E608-43F3-8F80-58EDBF6456CD}">
  <dimension ref="A1:R67"/>
  <sheetViews>
    <sheetView workbookViewId="0">
      <selection activeCell="C3" sqref="C3"/>
    </sheetView>
    <sheetView workbookViewId="1">
      <selection activeCell="H31" sqref="H31"/>
    </sheetView>
  </sheetViews>
  <sheetFormatPr baseColWidth="10" defaultRowHeight="15" x14ac:dyDescent="0.25"/>
  <cols>
    <col min="1" max="1" width="24.5703125" bestFit="1" customWidth="1"/>
    <col min="2" max="2" width="32.28515625" bestFit="1" customWidth="1"/>
    <col min="3" max="3" width="32.28515625" customWidth="1"/>
    <col min="4" max="4" width="18.85546875" bestFit="1" customWidth="1"/>
    <col min="5" max="5" width="15.85546875" bestFit="1" customWidth="1"/>
    <col min="6" max="6" width="22.28515625" bestFit="1" customWidth="1"/>
    <col min="7" max="7" width="19.42578125" bestFit="1" customWidth="1"/>
    <col min="8" max="8" width="6.5703125" bestFit="1" customWidth="1"/>
    <col min="9" max="9" width="9.140625" bestFit="1" customWidth="1"/>
    <col min="10" max="10" width="20.140625" bestFit="1" customWidth="1"/>
    <col min="11" max="11" width="19.140625" bestFit="1" customWidth="1"/>
    <col min="12" max="12" width="20.140625" bestFit="1" customWidth="1"/>
    <col min="13" max="13" width="11" bestFit="1" customWidth="1"/>
    <col min="15" max="15" width="17.85546875" bestFit="1" customWidth="1"/>
    <col min="16" max="16" width="21.42578125" bestFit="1" customWidth="1"/>
    <col min="17" max="17" width="13.5703125" bestFit="1" customWidth="1"/>
    <col min="18" max="18" width="24.85546875" bestFit="1" customWidth="1"/>
  </cols>
  <sheetData>
    <row r="1" spans="1:18" x14ac:dyDescent="0.25">
      <c r="A1" t="s">
        <v>5</v>
      </c>
      <c r="B1" t="s">
        <v>6</v>
      </c>
      <c r="C1" t="s">
        <v>95</v>
      </c>
      <c r="D1" t="s">
        <v>132</v>
      </c>
      <c r="E1" t="s">
        <v>133</v>
      </c>
      <c r="F1" t="s">
        <v>134</v>
      </c>
      <c r="G1" t="s">
        <v>135</v>
      </c>
      <c r="H1" t="s">
        <v>96</v>
      </c>
      <c r="I1" t="s">
        <v>48</v>
      </c>
      <c r="J1" t="s">
        <v>124</v>
      </c>
      <c r="K1" t="s">
        <v>125</v>
      </c>
      <c r="L1" t="s">
        <v>126</v>
      </c>
      <c r="M1" t="s">
        <v>49</v>
      </c>
      <c r="N1" t="s">
        <v>50</v>
      </c>
      <c r="O1" t="s">
        <v>51</v>
      </c>
      <c r="P1" t="s">
        <v>127</v>
      </c>
      <c r="Q1" t="s">
        <v>52</v>
      </c>
      <c r="R1" t="s">
        <v>53</v>
      </c>
    </row>
    <row r="2" spans="1:18" x14ac:dyDescent="0.25">
      <c r="A2" s="9" t="s">
        <v>7</v>
      </c>
      <c r="B2" s="9" t="s">
        <v>1</v>
      </c>
      <c r="C2" s="9">
        <f t="shared" ref="C2:C33" si="0">SUM(D2:I2)</f>
        <v>109937</v>
      </c>
      <c r="D2">
        <v>79104</v>
      </c>
      <c r="E2">
        <v>5529</v>
      </c>
      <c r="F2">
        <v>237</v>
      </c>
      <c r="G2">
        <v>0</v>
      </c>
      <c r="H2">
        <v>24251</v>
      </c>
      <c r="I2">
        <v>816</v>
      </c>
      <c r="J2">
        <v>27978</v>
      </c>
      <c r="K2">
        <v>3172</v>
      </c>
      <c r="L2">
        <v>12458</v>
      </c>
      <c r="M2">
        <v>38549</v>
      </c>
      <c r="N2">
        <v>71388</v>
      </c>
      <c r="O2">
        <v>10911</v>
      </c>
      <c r="P2">
        <v>59332</v>
      </c>
      <c r="Q2" s="9">
        <v>43.674831949000001</v>
      </c>
      <c r="R2" s="9">
        <v>125.39993815</v>
      </c>
    </row>
    <row r="3" spans="1:18" x14ac:dyDescent="0.25">
      <c r="A3" s="9" t="s">
        <v>7</v>
      </c>
      <c r="B3" s="9" t="s">
        <v>2</v>
      </c>
      <c r="C3" s="9">
        <f t="shared" si="0"/>
        <v>11723</v>
      </c>
      <c r="D3">
        <v>6903</v>
      </c>
      <c r="E3">
        <v>130</v>
      </c>
      <c r="F3">
        <v>53</v>
      </c>
      <c r="G3">
        <v>0</v>
      </c>
      <c r="H3">
        <v>4561</v>
      </c>
      <c r="I3">
        <v>76</v>
      </c>
      <c r="J3">
        <v>4408</v>
      </c>
      <c r="K3">
        <v>1178</v>
      </c>
      <c r="L3">
        <v>2372</v>
      </c>
      <c r="M3">
        <v>5826</v>
      </c>
      <c r="N3">
        <v>5897</v>
      </c>
      <c r="O3">
        <v>562</v>
      </c>
      <c r="P3">
        <v>6070</v>
      </c>
      <c r="Q3" s="9">
        <v>50.089994029000003</v>
      </c>
      <c r="R3" s="9">
        <v>126.84961187</v>
      </c>
    </row>
    <row r="4" spans="1:18" x14ac:dyDescent="0.25">
      <c r="A4" s="9" t="s">
        <v>7</v>
      </c>
      <c r="B4" s="9" t="s">
        <v>3</v>
      </c>
      <c r="C4" s="9">
        <f t="shared" si="0"/>
        <v>20199</v>
      </c>
      <c r="D4">
        <v>10324</v>
      </c>
      <c r="E4">
        <v>732</v>
      </c>
      <c r="F4">
        <v>7355</v>
      </c>
      <c r="G4">
        <v>1108</v>
      </c>
      <c r="H4">
        <v>587</v>
      </c>
      <c r="I4">
        <v>93</v>
      </c>
      <c r="J4">
        <v>2492</v>
      </c>
      <c r="K4">
        <v>767</v>
      </c>
      <c r="L4">
        <v>3955</v>
      </c>
      <c r="M4">
        <v>18127</v>
      </c>
      <c r="N4">
        <v>2072</v>
      </c>
      <c r="O4">
        <v>1337</v>
      </c>
      <c r="P4">
        <v>9796</v>
      </c>
      <c r="Q4" s="9">
        <v>38.008465766</v>
      </c>
      <c r="R4" s="9">
        <v>106.16763206</v>
      </c>
    </row>
    <row r="5" spans="1:18" x14ac:dyDescent="0.25">
      <c r="A5" s="9" t="s">
        <v>7</v>
      </c>
      <c r="B5" s="9" t="s">
        <v>4</v>
      </c>
      <c r="C5" s="9">
        <f t="shared" si="0"/>
        <v>16161</v>
      </c>
      <c r="D5">
        <v>14589</v>
      </c>
      <c r="E5">
        <v>140</v>
      </c>
      <c r="F5">
        <v>282</v>
      </c>
      <c r="G5">
        <v>269</v>
      </c>
      <c r="H5">
        <v>847</v>
      </c>
      <c r="I5">
        <v>34</v>
      </c>
      <c r="J5">
        <v>8137</v>
      </c>
      <c r="K5">
        <v>1264</v>
      </c>
      <c r="L5">
        <v>3390</v>
      </c>
      <c r="M5">
        <v>8164</v>
      </c>
      <c r="N5">
        <v>7997</v>
      </c>
      <c r="O5">
        <v>697</v>
      </c>
      <c r="P5">
        <v>10728</v>
      </c>
      <c r="Q5" s="9">
        <v>39.140523481999999</v>
      </c>
      <c r="R5" s="9">
        <v>74.123507208999996</v>
      </c>
    </row>
    <row r="6" spans="1:18" x14ac:dyDescent="0.25">
      <c r="A6" s="9" t="s">
        <v>7</v>
      </c>
      <c r="B6" s="9" t="s">
        <v>128</v>
      </c>
      <c r="C6" s="9">
        <f t="shared" si="0"/>
        <v>60</v>
      </c>
      <c r="D6">
        <v>49</v>
      </c>
      <c r="E6">
        <v>2</v>
      </c>
      <c r="F6">
        <v>1</v>
      </c>
      <c r="G6">
        <v>3</v>
      </c>
      <c r="H6">
        <v>5</v>
      </c>
      <c r="I6">
        <v>0</v>
      </c>
      <c r="J6">
        <v>0</v>
      </c>
      <c r="K6">
        <v>8</v>
      </c>
      <c r="L6">
        <v>30</v>
      </c>
      <c r="M6">
        <v>29</v>
      </c>
      <c r="N6">
        <v>31</v>
      </c>
      <c r="O6">
        <v>2</v>
      </c>
      <c r="P6">
        <v>31</v>
      </c>
      <c r="Q6" s="9">
        <v>39.633333333000003</v>
      </c>
      <c r="R6" s="9">
        <v>82.133333332999996</v>
      </c>
    </row>
    <row r="7" spans="1:18" x14ac:dyDescent="0.25">
      <c r="A7" s="9" t="s">
        <v>54</v>
      </c>
      <c r="B7" s="9" t="s">
        <v>50</v>
      </c>
      <c r="C7" s="9">
        <f t="shared" si="0"/>
        <v>87385</v>
      </c>
      <c r="D7">
        <v>66761</v>
      </c>
      <c r="E7">
        <v>3207</v>
      </c>
      <c r="F7">
        <v>389</v>
      </c>
      <c r="G7">
        <v>172</v>
      </c>
      <c r="H7">
        <v>16435</v>
      </c>
      <c r="I7">
        <v>421</v>
      </c>
      <c r="J7">
        <v>26374</v>
      </c>
      <c r="K7">
        <v>2279</v>
      </c>
      <c r="L7">
        <v>9785</v>
      </c>
      <c r="M7">
        <v>0</v>
      </c>
      <c r="N7">
        <v>87385</v>
      </c>
      <c r="O7">
        <v>7422</v>
      </c>
      <c r="P7">
        <v>49464</v>
      </c>
      <c r="Q7" s="9">
        <v>42.878423069999997</v>
      </c>
      <c r="R7" s="9">
        <v>115.22307032000001</v>
      </c>
    </row>
    <row r="8" spans="1:18" x14ac:dyDescent="0.25">
      <c r="A8" s="9" t="s">
        <v>54</v>
      </c>
      <c r="B8" s="9" t="s">
        <v>49</v>
      </c>
      <c r="C8" s="9">
        <f t="shared" si="0"/>
        <v>70695</v>
      </c>
      <c r="D8">
        <v>44208</v>
      </c>
      <c r="E8">
        <v>3326</v>
      </c>
      <c r="F8">
        <v>7539</v>
      </c>
      <c r="G8">
        <v>1208</v>
      </c>
      <c r="H8">
        <v>13816</v>
      </c>
      <c r="I8">
        <v>598</v>
      </c>
      <c r="J8">
        <v>16641</v>
      </c>
      <c r="K8">
        <v>4110</v>
      </c>
      <c r="L8">
        <v>12420</v>
      </c>
      <c r="M8">
        <v>70695</v>
      </c>
      <c r="N8">
        <v>0</v>
      </c>
      <c r="O8">
        <v>6087</v>
      </c>
      <c r="P8">
        <v>36493</v>
      </c>
      <c r="Q8" s="9">
        <v>43.064078082000002</v>
      </c>
      <c r="R8" s="9">
        <v>120.96613622</v>
      </c>
    </row>
    <row r="9" spans="1:18" x14ac:dyDescent="0.25">
      <c r="A9" s="9" t="s">
        <v>55</v>
      </c>
      <c r="B9" s="9" t="s">
        <v>56</v>
      </c>
      <c r="C9" s="9">
        <f t="shared" si="0"/>
        <v>1879</v>
      </c>
      <c r="D9">
        <v>1578</v>
      </c>
      <c r="E9">
        <v>132</v>
      </c>
      <c r="F9">
        <v>167</v>
      </c>
      <c r="G9">
        <v>0</v>
      </c>
      <c r="H9">
        <v>0</v>
      </c>
      <c r="I9">
        <v>2</v>
      </c>
      <c r="J9">
        <v>1198</v>
      </c>
      <c r="K9">
        <v>131</v>
      </c>
      <c r="L9">
        <v>35</v>
      </c>
      <c r="M9">
        <v>903</v>
      </c>
      <c r="N9">
        <v>976</v>
      </c>
      <c r="O9">
        <v>1879</v>
      </c>
      <c r="P9">
        <v>1857</v>
      </c>
      <c r="Q9" s="9">
        <v>18.653006918999999</v>
      </c>
      <c r="R9" s="9">
        <v>8.8142629057999997</v>
      </c>
    </row>
    <row r="10" spans="1:18" x14ac:dyDescent="0.25">
      <c r="A10" s="9" t="s">
        <v>55</v>
      </c>
      <c r="B10" s="9" t="s">
        <v>57</v>
      </c>
      <c r="C10" s="9">
        <f t="shared" si="0"/>
        <v>11630</v>
      </c>
      <c r="D10">
        <v>9843</v>
      </c>
      <c r="E10">
        <v>531</v>
      </c>
      <c r="F10">
        <v>1217</v>
      </c>
      <c r="G10">
        <v>8</v>
      </c>
      <c r="H10">
        <v>0</v>
      </c>
      <c r="I10">
        <v>31</v>
      </c>
      <c r="J10">
        <v>6348</v>
      </c>
      <c r="K10">
        <v>550</v>
      </c>
      <c r="L10">
        <v>351</v>
      </c>
      <c r="M10">
        <v>5184</v>
      </c>
      <c r="N10">
        <v>6446</v>
      </c>
      <c r="O10">
        <v>11630</v>
      </c>
      <c r="P10">
        <v>9589</v>
      </c>
      <c r="Q10" s="9">
        <v>22.237231298000001</v>
      </c>
      <c r="R10" s="9">
        <v>19.379879622000001</v>
      </c>
    </row>
    <row r="11" spans="1:18" x14ac:dyDescent="0.25">
      <c r="A11" s="9" t="s">
        <v>55</v>
      </c>
      <c r="B11" s="9" t="s">
        <v>58</v>
      </c>
      <c r="C11" s="9">
        <f t="shared" si="0"/>
        <v>17724</v>
      </c>
      <c r="D11">
        <v>14832</v>
      </c>
      <c r="E11">
        <v>749</v>
      </c>
      <c r="F11">
        <v>2040</v>
      </c>
      <c r="G11">
        <v>52</v>
      </c>
      <c r="H11">
        <v>0</v>
      </c>
      <c r="I11">
        <v>51</v>
      </c>
      <c r="J11">
        <v>8358</v>
      </c>
      <c r="K11">
        <v>613</v>
      </c>
      <c r="L11">
        <v>801</v>
      </c>
      <c r="M11">
        <v>7938</v>
      </c>
      <c r="N11">
        <v>9786</v>
      </c>
      <c r="O11">
        <v>0</v>
      </c>
      <c r="P11">
        <v>13551</v>
      </c>
      <c r="Q11" s="9">
        <v>27.135353193</v>
      </c>
      <c r="R11" s="9">
        <v>35.669149175999998</v>
      </c>
    </row>
    <row r="12" spans="1:18" x14ac:dyDescent="0.25">
      <c r="A12" s="9" t="s">
        <v>55</v>
      </c>
      <c r="B12" s="9" t="s">
        <v>59</v>
      </c>
      <c r="C12" s="9">
        <f t="shared" si="0"/>
        <v>20332</v>
      </c>
      <c r="D12">
        <v>17116</v>
      </c>
      <c r="E12">
        <v>841</v>
      </c>
      <c r="F12">
        <v>2147</v>
      </c>
      <c r="G12">
        <v>169</v>
      </c>
      <c r="H12">
        <v>0</v>
      </c>
      <c r="I12">
        <v>59</v>
      </c>
      <c r="J12">
        <v>8368</v>
      </c>
      <c r="K12">
        <v>680</v>
      </c>
      <c r="L12">
        <v>1259</v>
      </c>
      <c r="M12">
        <v>9320</v>
      </c>
      <c r="N12">
        <v>11012</v>
      </c>
      <c r="O12">
        <v>0</v>
      </c>
      <c r="P12">
        <v>14308</v>
      </c>
      <c r="Q12" s="9">
        <v>31.991491244999999</v>
      </c>
      <c r="R12" s="9">
        <v>53.938373007999999</v>
      </c>
    </row>
    <row r="13" spans="1:18" x14ac:dyDescent="0.25">
      <c r="A13" s="9" t="s">
        <v>55</v>
      </c>
      <c r="B13" s="9" t="s">
        <v>60</v>
      </c>
      <c r="C13" s="9">
        <f t="shared" si="0"/>
        <v>18839</v>
      </c>
      <c r="D13">
        <v>16304</v>
      </c>
      <c r="E13">
        <v>792</v>
      </c>
      <c r="F13">
        <v>1405</v>
      </c>
      <c r="G13">
        <v>277</v>
      </c>
      <c r="H13">
        <v>0</v>
      </c>
      <c r="I13">
        <v>61</v>
      </c>
      <c r="J13">
        <v>6658</v>
      </c>
      <c r="K13">
        <v>757</v>
      </c>
      <c r="L13">
        <v>1719</v>
      </c>
      <c r="M13">
        <v>8408</v>
      </c>
      <c r="N13">
        <v>10431</v>
      </c>
      <c r="O13">
        <v>0</v>
      </c>
      <c r="P13">
        <v>12227</v>
      </c>
      <c r="Q13" s="9">
        <v>36.992409363999997</v>
      </c>
      <c r="R13" s="9">
        <v>73.839004192999994</v>
      </c>
    </row>
    <row r="14" spans="1:18" x14ac:dyDescent="0.25">
      <c r="A14" s="9" t="s">
        <v>55</v>
      </c>
      <c r="B14" s="9" t="s">
        <v>61</v>
      </c>
      <c r="C14" s="9">
        <f t="shared" si="0"/>
        <v>17924</v>
      </c>
      <c r="D14">
        <v>15758</v>
      </c>
      <c r="E14">
        <v>939</v>
      </c>
      <c r="F14">
        <v>754</v>
      </c>
      <c r="G14">
        <v>357</v>
      </c>
      <c r="H14">
        <v>0</v>
      </c>
      <c r="I14">
        <v>116</v>
      </c>
      <c r="J14">
        <v>4748</v>
      </c>
      <c r="K14">
        <v>695</v>
      </c>
      <c r="L14">
        <v>2323</v>
      </c>
      <c r="M14">
        <v>7925</v>
      </c>
      <c r="N14">
        <v>9999</v>
      </c>
      <c r="O14">
        <v>0</v>
      </c>
      <c r="P14">
        <v>10216</v>
      </c>
      <c r="Q14" s="9">
        <v>41.970263334000002</v>
      </c>
      <c r="R14" s="9">
        <v>103.52717027</v>
      </c>
    </row>
    <row r="15" spans="1:18" x14ac:dyDescent="0.25">
      <c r="A15" s="9" t="s">
        <v>55</v>
      </c>
      <c r="B15" s="9" t="s">
        <v>62</v>
      </c>
      <c r="C15" s="9">
        <f t="shared" si="0"/>
        <v>15411</v>
      </c>
      <c r="D15">
        <v>13853</v>
      </c>
      <c r="E15">
        <v>916</v>
      </c>
      <c r="F15">
        <v>172</v>
      </c>
      <c r="G15">
        <v>280</v>
      </c>
      <c r="H15">
        <v>0</v>
      </c>
      <c r="I15">
        <v>190</v>
      </c>
      <c r="J15">
        <v>2871</v>
      </c>
      <c r="K15">
        <v>527</v>
      </c>
      <c r="L15">
        <v>2540</v>
      </c>
      <c r="M15">
        <v>6851</v>
      </c>
      <c r="N15">
        <v>8560</v>
      </c>
      <c r="O15">
        <v>0</v>
      </c>
      <c r="P15">
        <v>7313</v>
      </c>
      <c r="Q15" s="9">
        <v>46.924534422999997</v>
      </c>
      <c r="R15" s="9">
        <v>142.15969113</v>
      </c>
    </row>
    <row r="16" spans="1:18" x14ac:dyDescent="0.25">
      <c r="A16" s="9" t="s">
        <v>55</v>
      </c>
      <c r="B16" s="9" t="s">
        <v>63</v>
      </c>
      <c r="C16" s="9">
        <f t="shared" si="0"/>
        <v>14365</v>
      </c>
      <c r="D16">
        <v>12906</v>
      </c>
      <c r="E16">
        <v>981</v>
      </c>
      <c r="F16">
        <v>20</v>
      </c>
      <c r="G16">
        <v>181</v>
      </c>
      <c r="H16">
        <v>0</v>
      </c>
      <c r="I16">
        <v>277</v>
      </c>
      <c r="J16">
        <v>1676</v>
      </c>
      <c r="K16">
        <v>352</v>
      </c>
      <c r="L16">
        <v>3038</v>
      </c>
      <c r="M16">
        <v>6223</v>
      </c>
      <c r="N16">
        <v>8142</v>
      </c>
      <c r="O16">
        <v>0</v>
      </c>
      <c r="P16">
        <v>5573</v>
      </c>
      <c r="Q16" s="9">
        <v>52.036547163000002</v>
      </c>
      <c r="R16" s="9">
        <v>184.79568395000001</v>
      </c>
    </row>
    <row r="17" spans="1:18" x14ac:dyDescent="0.25">
      <c r="A17" s="9" t="s">
        <v>55</v>
      </c>
      <c r="B17" s="9" t="s">
        <v>64</v>
      </c>
      <c r="C17" s="9">
        <f t="shared" si="0"/>
        <v>39976</v>
      </c>
      <c r="D17">
        <v>8779</v>
      </c>
      <c r="E17">
        <v>652</v>
      </c>
      <c r="F17">
        <v>6</v>
      </c>
      <c r="G17">
        <v>56</v>
      </c>
      <c r="H17">
        <v>30251</v>
      </c>
      <c r="I17">
        <v>232</v>
      </c>
      <c r="J17">
        <v>2790</v>
      </c>
      <c r="K17">
        <v>2084</v>
      </c>
      <c r="L17">
        <v>10139</v>
      </c>
      <c r="M17">
        <v>17943</v>
      </c>
      <c r="N17">
        <v>22033</v>
      </c>
      <c r="O17">
        <v>0</v>
      </c>
      <c r="P17">
        <v>11323</v>
      </c>
      <c r="Q17" s="9">
        <v>61.197868720999999</v>
      </c>
      <c r="R17" s="9">
        <v>214.06736541999999</v>
      </c>
    </row>
    <row r="18" spans="1:18" x14ac:dyDescent="0.25">
      <c r="A18" s="9" t="s">
        <v>55</v>
      </c>
      <c r="B18" s="9" t="s">
        <v>65</v>
      </c>
      <c r="C18" s="9">
        <f t="shared" si="0"/>
        <v>55357</v>
      </c>
      <c r="D18">
        <v>46645</v>
      </c>
      <c r="E18">
        <v>2409</v>
      </c>
      <c r="F18">
        <v>5872</v>
      </c>
      <c r="G18">
        <v>274</v>
      </c>
      <c r="H18">
        <v>0</v>
      </c>
      <c r="I18">
        <v>157</v>
      </c>
      <c r="J18">
        <v>25699</v>
      </c>
      <c r="K18">
        <v>2143</v>
      </c>
      <c r="L18">
        <v>2741</v>
      </c>
      <c r="M18">
        <v>24990</v>
      </c>
      <c r="N18">
        <v>30367</v>
      </c>
      <c r="O18">
        <v>13509</v>
      </c>
      <c r="P18">
        <v>41878</v>
      </c>
      <c r="Q18" s="9">
        <v>28.140722944</v>
      </c>
      <c r="R18" s="9">
        <v>40.060136929000002</v>
      </c>
    </row>
    <row r="19" spans="1:18" x14ac:dyDescent="0.25">
      <c r="A19" s="9" t="s">
        <v>55</v>
      </c>
      <c r="B19" s="9" t="s">
        <v>66</v>
      </c>
      <c r="C19" s="9">
        <f t="shared" si="0"/>
        <v>102723</v>
      </c>
      <c r="D19">
        <v>64324</v>
      </c>
      <c r="E19">
        <v>4124</v>
      </c>
      <c r="F19">
        <v>2056</v>
      </c>
      <c r="G19">
        <v>1106</v>
      </c>
      <c r="H19">
        <v>30251</v>
      </c>
      <c r="I19">
        <v>862</v>
      </c>
      <c r="J19">
        <v>17316</v>
      </c>
      <c r="K19">
        <v>4246</v>
      </c>
      <c r="L19">
        <v>19464</v>
      </c>
      <c r="M19">
        <v>45705</v>
      </c>
      <c r="N19">
        <v>57018</v>
      </c>
      <c r="O19">
        <v>0</v>
      </c>
      <c r="P19">
        <v>44079</v>
      </c>
      <c r="Q19" s="9">
        <v>50.948278379999998</v>
      </c>
      <c r="R19" s="9">
        <v>159.68049998999999</v>
      </c>
    </row>
    <row r="20" spans="1:18" x14ac:dyDescent="0.25">
      <c r="A20" s="9" t="s">
        <v>67</v>
      </c>
      <c r="B20" s="9" t="s">
        <v>68</v>
      </c>
      <c r="C20" s="9">
        <f t="shared" si="0"/>
        <v>7482</v>
      </c>
      <c r="D20">
        <v>4247</v>
      </c>
      <c r="E20">
        <v>304</v>
      </c>
      <c r="F20">
        <v>425</v>
      </c>
      <c r="G20">
        <v>64</v>
      </c>
      <c r="H20">
        <v>2397</v>
      </c>
      <c r="I20">
        <v>45</v>
      </c>
      <c r="J20">
        <v>51</v>
      </c>
      <c r="K20">
        <v>361</v>
      </c>
      <c r="L20">
        <v>2651</v>
      </c>
      <c r="M20">
        <v>3692</v>
      </c>
      <c r="N20">
        <v>3790</v>
      </c>
      <c r="O20">
        <v>580</v>
      </c>
      <c r="P20">
        <v>2366</v>
      </c>
      <c r="Q20" s="9">
        <v>47.226944666999998</v>
      </c>
      <c r="R20" s="9">
        <v>178.45509222000001</v>
      </c>
    </row>
    <row r="21" spans="1:18" x14ac:dyDescent="0.25">
      <c r="A21" s="9" t="s">
        <v>67</v>
      </c>
      <c r="B21" s="9" t="s">
        <v>69</v>
      </c>
      <c r="C21" s="9">
        <f t="shared" si="0"/>
        <v>50056</v>
      </c>
      <c r="D21">
        <v>33442</v>
      </c>
      <c r="E21">
        <v>2627</v>
      </c>
      <c r="F21">
        <v>3475</v>
      </c>
      <c r="G21">
        <v>571</v>
      </c>
      <c r="H21">
        <v>9467</v>
      </c>
      <c r="I21">
        <v>474</v>
      </c>
      <c r="J21">
        <v>89</v>
      </c>
      <c r="K21">
        <v>192</v>
      </c>
      <c r="L21">
        <v>4830</v>
      </c>
      <c r="M21">
        <v>21531</v>
      </c>
      <c r="N21">
        <v>28525</v>
      </c>
      <c r="O21">
        <v>3268</v>
      </c>
      <c r="P21">
        <v>17989</v>
      </c>
      <c r="Q21" s="9">
        <v>43.534101806000002</v>
      </c>
      <c r="R21" s="9">
        <v>182.81017261</v>
      </c>
    </row>
    <row r="22" spans="1:18" x14ac:dyDescent="0.25">
      <c r="A22" s="9" t="s">
        <v>67</v>
      </c>
      <c r="B22" s="9" t="s">
        <v>70</v>
      </c>
      <c r="C22" s="9">
        <f t="shared" si="0"/>
        <v>27070</v>
      </c>
      <c r="D22">
        <v>16204</v>
      </c>
      <c r="E22">
        <v>1870</v>
      </c>
      <c r="F22">
        <v>1391</v>
      </c>
      <c r="G22">
        <v>354</v>
      </c>
      <c r="H22">
        <v>6990</v>
      </c>
      <c r="I22">
        <v>261</v>
      </c>
      <c r="J22">
        <v>172</v>
      </c>
      <c r="K22">
        <v>246</v>
      </c>
      <c r="L22">
        <v>4523</v>
      </c>
      <c r="M22">
        <v>12400</v>
      </c>
      <c r="N22">
        <v>14670</v>
      </c>
      <c r="O22">
        <v>739</v>
      </c>
      <c r="P22">
        <v>10824</v>
      </c>
      <c r="Q22" s="9">
        <v>47.225341706999998</v>
      </c>
      <c r="R22" s="9">
        <v>158.92844477</v>
      </c>
    </row>
    <row r="23" spans="1:18" x14ac:dyDescent="0.25">
      <c r="A23" s="9" t="s">
        <v>67</v>
      </c>
      <c r="B23" s="9" t="s">
        <v>71</v>
      </c>
      <c r="C23" s="9">
        <f t="shared" si="0"/>
        <v>8405</v>
      </c>
      <c r="D23">
        <v>5061</v>
      </c>
      <c r="E23">
        <v>708</v>
      </c>
      <c r="F23">
        <v>401</v>
      </c>
      <c r="G23">
        <v>107</v>
      </c>
      <c r="H23">
        <v>2042</v>
      </c>
      <c r="I23">
        <v>86</v>
      </c>
      <c r="J23">
        <v>77</v>
      </c>
      <c r="K23">
        <v>126</v>
      </c>
      <c r="L23">
        <v>1989</v>
      </c>
      <c r="M23">
        <v>4105</v>
      </c>
      <c r="N23">
        <v>4300</v>
      </c>
      <c r="O23">
        <v>123</v>
      </c>
      <c r="P23">
        <v>3771</v>
      </c>
      <c r="Q23" s="9">
        <v>47.580487804999997</v>
      </c>
      <c r="R23" s="9">
        <v>134.13848899000001</v>
      </c>
    </row>
    <row r="24" spans="1:18" x14ac:dyDescent="0.25">
      <c r="A24" s="9" t="s">
        <v>67</v>
      </c>
      <c r="B24" s="9" t="s">
        <v>72</v>
      </c>
      <c r="C24" s="9">
        <f t="shared" si="0"/>
        <v>6768</v>
      </c>
      <c r="D24">
        <v>3952</v>
      </c>
      <c r="E24">
        <v>438</v>
      </c>
      <c r="F24">
        <v>216</v>
      </c>
      <c r="G24">
        <v>75</v>
      </c>
      <c r="H24">
        <v>2043</v>
      </c>
      <c r="I24">
        <v>44</v>
      </c>
      <c r="J24">
        <v>277</v>
      </c>
      <c r="K24">
        <v>624</v>
      </c>
      <c r="L24">
        <v>2931</v>
      </c>
      <c r="M24">
        <v>3134</v>
      </c>
      <c r="N24">
        <v>3634</v>
      </c>
      <c r="O24">
        <v>53</v>
      </c>
      <c r="P24">
        <v>3337</v>
      </c>
      <c r="Q24" s="9">
        <v>49.808953901000002</v>
      </c>
      <c r="R24" s="9">
        <v>111.66356383</v>
      </c>
    </row>
    <row r="25" spans="1:18" x14ac:dyDescent="0.25">
      <c r="A25" s="9" t="s">
        <v>67</v>
      </c>
      <c r="B25" s="9" t="s">
        <v>73</v>
      </c>
      <c r="C25" s="9">
        <f t="shared" si="0"/>
        <v>58299</v>
      </c>
      <c r="D25">
        <v>48063</v>
      </c>
      <c r="E25">
        <v>586</v>
      </c>
      <c r="F25">
        <v>2020</v>
      </c>
      <c r="G25">
        <v>209</v>
      </c>
      <c r="H25">
        <v>7312</v>
      </c>
      <c r="I25">
        <v>109</v>
      </c>
      <c r="J25">
        <v>42349</v>
      </c>
      <c r="K25">
        <v>4840</v>
      </c>
      <c r="L25">
        <v>5281</v>
      </c>
      <c r="M25">
        <v>25833</v>
      </c>
      <c r="N25">
        <v>32466</v>
      </c>
      <c r="O25">
        <v>8746</v>
      </c>
      <c r="P25">
        <v>47670</v>
      </c>
      <c r="Q25" s="9">
        <v>38.481620610999997</v>
      </c>
      <c r="R25" s="9">
        <v>33.433781025000002</v>
      </c>
    </row>
    <row r="26" spans="1:18" x14ac:dyDescent="0.25">
      <c r="A26" s="9" t="s">
        <v>74</v>
      </c>
      <c r="B26" s="9" t="s">
        <v>75</v>
      </c>
      <c r="C26" s="9">
        <f t="shared" si="0"/>
        <v>62932</v>
      </c>
      <c r="D26">
        <v>40586</v>
      </c>
      <c r="E26">
        <v>3131</v>
      </c>
      <c r="F26">
        <v>4088</v>
      </c>
      <c r="G26">
        <v>715</v>
      </c>
      <c r="H26">
        <v>13847</v>
      </c>
      <c r="I26">
        <v>565</v>
      </c>
      <c r="J26">
        <v>272</v>
      </c>
      <c r="K26">
        <v>636</v>
      </c>
      <c r="L26">
        <v>9543</v>
      </c>
      <c r="M26">
        <v>27774</v>
      </c>
      <c r="N26">
        <v>35158</v>
      </c>
      <c r="O26">
        <v>3973</v>
      </c>
      <c r="P26">
        <v>21913</v>
      </c>
      <c r="Q26" s="9">
        <v>44.574493103999998</v>
      </c>
      <c r="R26" s="9">
        <v>181.93043284999999</v>
      </c>
    </row>
    <row r="27" spans="1:18" x14ac:dyDescent="0.25">
      <c r="A27" s="9" t="s">
        <v>74</v>
      </c>
      <c r="B27" s="9" t="s">
        <v>76</v>
      </c>
      <c r="C27" s="9">
        <f t="shared" si="0"/>
        <v>18349</v>
      </c>
      <c r="D27">
        <v>11467</v>
      </c>
      <c r="E27">
        <v>1462</v>
      </c>
      <c r="F27">
        <v>1062</v>
      </c>
      <c r="G27">
        <v>229</v>
      </c>
      <c r="H27">
        <v>3925</v>
      </c>
      <c r="I27">
        <v>204</v>
      </c>
      <c r="J27">
        <v>38</v>
      </c>
      <c r="K27">
        <v>163</v>
      </c>
      <c r="L27">
        <v>2352</v>
      </c>
      <c r="M27">
        <v>8596</v>
      </c>
      <c r="N27">
        <v>9753</v>
      </c>
      <c r="O27">
        <v>602</v>
      </c>
      <c r="P27">
        <v>7829</v>
      </c>
      <c r="Q27" s="9">
        <v>45.771213690000003</v>
      </c>
      <c r="R27" s="9">
        <v>146.57714317</v>
      </c>
    </row>
    <row r="28" spans="1:18" x14ac:dyDescent="0.25">
      <c r="A28" s="9" t="s">
        <v>74</v>
      </c>
      <c r="B28" s="9" t="s">
        <v>77</v>
      </c>
      <c r="C28" s="9">
        <f t="shared" si="0"/>
        <v>5705</v>
      </c>
      <c r="D28">
        <v>3350</v>
      </c>
      <c r="E28">
        <v>444</v>
      </c>
      <c r="F28">
        <v>277</v>
      </c>
      <c r="G28">
        <v>73</v>
      </c>
      <c r="H28">
        <v>1520</v>
      </c>
      <c r="I28">
        <v>41</v>
      </c>
      <c r="J28">
        <v>4</v>
      </c>
      <c r="K28">
        <v>16</v>
      </c>
      <c r="L28">
        <v>525</v>
      </c>
      <c r="M28">
        <v>2400</v>
      </c>
      <c r="N28">
        <v>3305</v>
      </c>
      <c r="O28">
        <v>62</v>
      </c>
      <c r="P28">
        <v>2550</v>
      </c>
      <c r="Q28" s="9">
        <v>47.891323401000001</v>
      </c>
      <c r="R28" s="9">
        <v>166.97616126</v>
      </c>
    </row>
    <row r="29" spans="1:18" x14ac:dyDescent="0.25">
      <c r="A29" s="9" t="s">
        <v>74</v>
      </c>
      <c r="B29" s="9" t="s">
        <v>78</v>
      </c>
      <c r="C29" s="9">
        <f t="shared" si="0"/>
        <v>435</v>
      </c>
      <c r="D29">
        <v>264</v>
      </c>
      <c r="E29">
        <v>22</v>
      </c>
      <c r="F29">
        <v>11</v>
      </c>
      <c r="G29">
        <v>3</v>
      </c>
      <c r="H29">
        <v>130</v>
      </c>
      <c r="I29">
        <v>5</v>
      </c>
      <c r="J29">
        <v>0</v>
      </c>
      <c r="K29">
        <v>1</v>
      </c>
      <c r="L29">
        <v>38</v>
      </c>
      <c r="M29">
        <v>145</v>
      </c>
      <c r="N29">
        <v>290</v>
      </c>
      <c r="O29">
        <v>1</v>
      </c>
      <c r="P29">
        <v>157</v>
      </c>
      <c r="Q29" s="9">
        <v>48.868965516999999</v>
      </c>
      <c r="R29" s="9">
        <v>198.10114942999999</v>
      </c>
    </row>
    <row r="30" spans="1:18" x14ac:dyDescent="0.25">
      <c r="A30" s="9" t="s">
        <v>74</v>
      </c>
      <c r="B30" s="9" t="s">
        <v>79</v>
      </c>
      <c r="C30" s="9">
        <f t="shared" si="0"/>
        <v>1686</v>
      </c>
      <c r="D30">
        <v>1016</v>
      </c>
      <c r="E30">
        <v>158</v>
      </c>
      <c r="F30">
        <v>66</v>
      </c>
      <c r="G30">
        <v>27</v>
      </c>
      <c r="H30">
        <v>406</v>
      </c>
      <c r="I30">
        <v>13</v>
      </c>
      <c r="J30">
        <v>7</v>
      </c>
      <c r="K30">
        <v>22</v>
      </c>
      <c r="L30">
        <v>352</v>
      </c>
      <c r="M30">
        <v>809</v>
      </c>
      <c r="N30">
        <v>877</v>
      </c>
      <c r="O30">
        <v>8</v>
      </c>
      <c r="P30">
        <v>850</v>
      </c>
      <c r="Q30" s="9">
        <v>48.429418742999999</v>
      </c>
      <c r="R30" s="9">
        <v>129.01067616</v>
      </c>
    </row>
    <row r="31" spans="1:18" x14ac:dyDescent="0.25">
      <c r="A31" s="9" t="s">
        <v>74</v>
      </c>
      <c r="B31" s="9" t="s">
        <v>80</v>
      </c>
      <c r="C31" s="9">
        <f t="shared" si="0"/>
        <v>1231</v>
      </c>
      <c r="D31">
        <v>736</v>
      </c>
      <c r="E31">
        <v>100</v>
      </c>
      <c r="F31">
        <v>48</v>
      </c>
      <c r="G31">
        <v>10</v>
      </c>
      <c r="H31">
        <v>328</v>
      </c>
      <c r="I31">
        <v>9</v>
      </c>
      <c r="J31">
        <v>2</v>
      </c>
      <c r="K31">
        <v>16</v>
      </c>
      <c r="L31">
        <v>270</v>
      </c>
      <c r="M31">
        <v>577</v>
      </c>
      <c r="N31">
        <v>654</v>
      </c>
      <c r="O31">
        <v>18</v>
      </c>
      <c r="P31">
        <v>522</v>
      </c>
      <c r="Q31" s="9">
        <v>48.035743298</v>
      </c>
      <c r="R31" s="9">
        <v>133.19983753</v>
      </c>
    </row>
    <row r="32" spans="1:18" x14ac:dyDescent="0.25">
      <c r="A32" s="9" t="s">
        <v>74</v>
      </c>
      <c r="B32" s="9" t="s">
        <v>81</v>
      </c>
      <c r="C32" s="9">
        <f t="shared" si="0"/>
        <v>1764</v>
      </c>
      <c r="D32">
        <v>1026</v>
      </c>
      <c r="E32">
        <v>159</v>
      </c>
      <c r="F32">
        <v>84</v>
      </c>
      <c r="G32">
        <v>23</v>
      </c>
      <c r="H32">
        <v>452</v>
      </c>
      <c r="I32">
        <v>20</v>
      </c>
      <c r="J32">
        <v>5</v>
      </c>
      <c r="K32">
        <v>20</v>
      </c>
      <c r="L32">
        <v>371</v>
      </c>
      <c r="M32">
        <v>922</v>
      </c>
      <c r="N32">
        <v>842</v>
      </c>
      <c r="O32">
        <v>13</v>
      </c>
      <c r="P32">
        <v>806</v>
      </c>
      <c r="Q32" s="9">
        <v>48.629818594</v>
      </c>
      <c r="R32" s="9">
        <v>123.7329932</v>
      </c>
    </row>
    <row r="33" spans="1:18" x14ac:dyDescent="0.25">
      <c r="A33" s="9" t="s">
        <v>74</v>
      </c>
      <c r="B33" s="9" t="s">
        <v>82</v>
      </c>
      <c r="C33" s="9">
        <f t="shared" si="0"/>
        <v>631</v>
      </c>
      <c r="D33">
        <v>363</v>
      </c>
      <c r="E33">
        <v>49</v>
      </c>
      <c r="F33">
        <v>14</v>
      </c>
      <c r="G33">
        <v>3</v>
      </c>
      <c r="H33">
        <v>197</v>
      </c>
      <c r="I33">
        <v>5</v>
      </c>
      <c r="J33">
        <v>7</v>
      </c>
      <c r="K33">
        <v>16</v>
      </c>
      <c r="L33">
        <v>200</v>
      </c>
      <c r="M33">
        <v>306</v>
      </c>
      <c r="N33">
        <v>325</v>
      </c>
      <c r="O33">
        <v>0</v>
      </c>
      <c r="P33">
        <v>318</v>
      </c>
      <c r="Q33" s="9">
        <v>50.510301108999997</v>
      </c>
      <c r="R33" s="9">
        <v>129.65927099999999</v>
      </c>
    </row>
    <row r="34" spans="1:18" x14ac:dyDescent="0.25">
      <c r="A34" s="9" t="s">
        <v>74</v>
      </c>
      <c r="B34" s="9" t="s">
        <v>83</v>
      </c>
      <c r="C34" s="9">
        <f t="shared" ref="C34:C65" si="1">SUM(D34:I34)</f>
        <v>2627</v>
      </c>
      <c r="D34">
        <v>1473</v>
      </c>
      <c r="E34">
        <v>186</v>
      </c>
      <c r="F34">
        <v>95</v>
      </c>
      <c r="G34">
        <v>35</v>
      </c>
      <c r="H34">
        <v>818</v>
      </c>
      <c r="I34">
        <v>20</v>
      </c>
      <c r="J34">
        <v>30</v>
      </c>
      <c r="K34">
        <v>196</v>
      </c>
      <c r="L34">
        <v>1210</v>
      </c>
      <c r="M34">
        <v>1300</v>
      </c>
      <c r="N34">
        <v>1327</v>
      </c>
      <c r="O34">
        <v>16</v>
      </c>
      <c r="P34">
        <v>1229</v>
      </c>
      <c r="Q34" s="9">
        <v>50.617053673000001</v>
      </c>
      <c r="R34" s="9">
        <v>108.31366577999999</v>
      </c>
    </row>
    <row r="35" spans="1:18" x14ac:dyDescent="0.25">
      <c r="A35" s="9" t="s">
        <v>74</v>
      </c>
      <c r="B35" s="9" t="s">
        <v>84</v>
      </c>
      <c r="C35" s="9">
        <f t="shared" si="1"/>
        <v>718</v>
      </c>
      <c r="D35">
        <v>437</v>
      </c>
      <c r="E35">
        <v>41</v>
      </c>
      <c r="F35">
        <v>16</v>
      </c>
      <c r="G35">
        <v>8</v>
      </c>
      <c r="H35">
        <v>214</v>
      </c>
      <c r="I35">
        <v>2</v>
      </c>
      <c r="J35">
        <v>16</v>
      </c>
      <c r="K35">
        <v>107</v>
      </c>
      <c r="L35">
        <v>395</v>
      </c>
      <c r="M35">
        <v>317</v>
      </c>
      <c r="N35">
        <v>401</v>
      </c>
      <c r="O35">
        <v>2</v>
      </c>
      <c r="P35">
        <v>402</v>
      </c>
      <c r="Q35" s="9">
        <v>50.501392758000001</v>
      </c>
      <c r="R35" s="9">
        <v>88.813370473999996</v>
      </c>
    </row>
    <row r="36" spans="1:18" x14ac:dyDescent="0.25">
      <c r="A36" s="9" t="s">
        <v>74</v>
      </c>
      <c r="B36" s="9" t="s">
        <v>85</v>
      </c>
      <c r="C36" s="9">
        <f t="shared" si="1"/>
        <v>62002</v>
      </c>
      <c r="D36">
        <v>50251</v>
      </c>
      <c r="E36">
        <v>781</v>
      </c>
      <c r="F36">
        <v>2167</v>
      </c>
      <c r="G36">
        <v>254</v>
      </c>
      <c r="H36">
        <v>8414</v>
      </c>
      <c r="I36">
        <v>135</v>
      </c>
      <c r="J36">
        <v>42634</v>
      </c>
      <c r="K36">
        <v>5196</v>
      </c>
      <c r="L36">
        <v>6949</v>
      </c>
      <c r="M36">
        <v>27549</v>
      </c>
      <c r="N36">
        <v>34453</v>
      </c>
      <c r="O36">
        <v>8814</v>
      </c>
      <c r="P36">
        <v>49381</v>
      </c>
      <c r="Q36" s="9">
        <v>39.098416180000001</v>
      </c>
      <c r="R36" s="9">
        <v>38.918696171000001</v>
      </c>
    </row>
    <row r="37" spans="1:18" x14ac:dyDescent="0.25">
      <c r="A37" s="9" t="s">
        <v>86</v>
      </c>
      <c r="B37" s="9" t="s">
        <v>87</v>
      </c>
      <c r="C37" s="9">
        <f t="shared" si="1"/>
        <v>3527</v>
      </c>
      <c r="D37">
        <v>3156</v>
      </c>
      <c r="E37">
        <v>124</v>
      </c>
      <c r="F37">
        <v>108</v>
      </c>
      <c r="G37">
        <v>1</v>
      </c>
      <c r="H37">
        <v>136</v>
      </c>
      <c r="I37">
        <v>2</v>
      </c>
      <c r="J37">
        <v>3037</v>
      </c>
      <c r="K37">
        <v>249</v>
      </c>
      <c r="L37">
        <v>46</v>
      </c>
      <c r="M37">
        <v>1351</v>
      </c>
      <c r="N37">
        <v>2176</v>
      </c>
      <c r="O37">
        <v>615</v>
      </c>
      <c r="P37">
        <v>3527</v>
      </c>
      <c r="Q37" s="9">
        <v>34.653529912000003</v>
      </c>
      <c r="R37" s="9" t="s">
        <v>88</v>
      </c>
    </row>
    <row r="38" spans="1:18" x14ac:dyDescent="0.25">
      <c r="A38" s="9" t="s">
        <v>86</v>
      </c>
      <c r="B38" s="9" t="s">
        <v>89</v>
      </c>
      <c r="C38" s="9">
        <f t="shared" si="1"/>
        <v>14101</v>
      </c>
      <c r="D38">
        <v>12305</v>
      </c>
      <c r="E38">
        <v>537</v>
      </c>
      <c r="F38">
        <v>509</v>
      </c>
      <c r="G38">
        <v>15</v>
      </c>
      <c r="H38">
        <v>714</v>
      </c>
      <c r="I38">
        <v>21</v>
      </c>
      <c r="J38">
        <v>11783</v>
      </c>
      <c r="K38">
        <v>1024</v>
      </c>
      <c r="L38">
        <v>261</v>
      </c>
      <c r="M38">
        <v>5537</v>
      </c>
      <c r="N38">
        <v>8564</v>
      </c>
      <c r="O38">
        <v>2754</v>
      </c>
      <c r="P38">
        <v>14101</v>
      </c>
      <c r="Q38" s="9">
        <v>34.621658038</v>
      </c>
      <c r="R38" s="9">
        <v>3.4380540386999998</v>
      </c>
    </row>
    <row r="39" spans="1:18" x14ac:dyDescent="0.25">
      <c r="A39" s="9" t="s">
        <v>86</v>
      </c>
      <c r="B39" s="9" t="s">
        <v>90</v>
      </c>
      <c r="C39" s="9">
        <f t="shared" si="1"/>
        <v>17332</v>
      </c>
      <c r="D39">
        <v>14870</v>
      </c>
      <c r="E39">
        <v>546</v>
      </c>
      <c r="F39">
        <v>793</v>
      </c>
      <c r="G39">
        <v>20</v>
      </c>
      <c r="H39">
        <v>1079</v>
      </c>
      <c r="I39">
        <v>24</v>
      </c>
      <c r="J39">
        <v>12975</v>
      </c>
      <c r="K39">
        <v>2051</v>
      </c>
      <c r="L39">
        <v>456</v>
      </c>
      <c r="M39">
        <v>7379</v>
      </c>
      <c r="N39">
        <v>9953</v>
      </c>
      <c r="O39">
        <v>3311</v>
      </c>
      <c r="P39">
        <v>17332</v>
      </c>
      <c r="Q39" s="9">
        <v>35.047888299</v>
      </c>
      <c r="R39" s="9">
        <v>8.5602930995000008</v>
      </c>
    </row>
    <row r="40" spans="1:18" x14ac:dyDescent="0.25">
      <c r="A40" s="9" t="s">
        <v>86</v>
      </c>
      <c r="B40" s="9" t="s">
        <v>91</v>
      </c>
      <c r="C40" s="9">
        <f t="shared" si="1"/>
        <v>20824</v>
      </c>
      <c r="D40">
        <v>16836</v>
      </c>
      <c r="E40">
        <v>707</v>
      </c>
      <c r="F40">
        <v>1415</v>
      </c>
      <c r="G40">
        <v>53</v>
      </c>
      <c r="H40">
        <v>1778</v>
      </c>
      <c r="I40">
        <v>35</v>
      </c>
      <c r="J40">
        <v>13512</v>
      </c>
      <c r="K40">
        <v>1642</v>
      </c>
      <c r="L40">
        <v>1093</v>
      </c>
      <c r="M40">
        <v>9350</v>
      </c>
      <c r="N40">
        <v>11474</v>
      </c>
      <c r="O40">
        <v>3636</v>
      </c>
      <c r="P40">
        <v>20824</v>
      </c>
      <c r="Q40" s="9">
        <v>36.335190165</v>
      </c>
      <c r="R40" s="9">
        <v>16.055945062999999</v>
      </c>
    </row>
    <row r="41" spans="1:18" x14ac:dyDescent="0.25">
      <c r="A41" s="9" t="s">
        <v>86</v>
      </c>
      <c r="B41" s="9" t="s">
        <v>92</v>
      </c>
      <c r="C41" s="9">
        <f t="shared" si="1"/>
        <v>11578</v>
      </c>
      <c r="D41">
        <v>7607</v>
      </c>
      <c r="E41">
        <v>873</v>
      </c>
      <c r="F41">
        <v>1277</v>
      </c>
      <c r="G41">
        <v>85</v>
      </c>
      <c r="H41">
        <v>1671</v>
      </c>
      <c r="I41">
        <v>65</v>
      </c>
      <c r="J41">
        <v>1091</v>
      </c>
      <c r="K41">
        <v>908</v>
      </c>
      <c r="L41">
        <v>1985</v>
      </c>
      <c r="M41">
        <v>5494</v>
      </c>
      <c r="N41">
        <v>6084</v>
      </c>
      <c r="O41">
        <v>1858</v>
      </c>
      <c r="P41">
        <v>6608</v>
      </c>
      <c r="Q41" s="9">
        <v>39.095785110000001</v>
      </c>
      <c r="R41" s="9">
        <v>35.144930039999998</v>
      </c>
    </row>
    <row r="42" spans="1:18" x14ac:dyDescent="0.25">
      <c r="A42" s="9" t="s">
        <v>86</v>
      </c>
      <c r="B42" s="9" t="s">
        <v>93</v>
      </c>
      <c r="C42" s="9">
        <f t="shared" si="1"/>
        <v>30165</v>
      </c>
      <c r="D42">
        <v>20175</v>
      </c>
      <c r="E42">
        <v>1638</v>
      </c>
      <c r="F42">
        <v>2470</v>
      </c>
      <c r="G42">
        <v>349</v>
      </c>
      <c r="H42">
        <v>5333</v>
      </c>
      <c r="I42">
        <v>200</v>
      </c>
      <c r="J42">
        <v>569</v>
      </c>
      <c r="K42">
        <v>515</v>
      </c>
      <c r="L42">
        <v>7379</v>
      </c>
      <c r="M42">
        <v>14303</v>
      </c>
      <c r="N42">
        <v>15862</v>
      </c>
      <c r="O42">
        <v>1335</v>
      </c>
      <c r="P42">
        <v>11897</v>
      </c>
      <c r="Q42" s="9">
        <v>42.420719376999998</v>
      </c>
      <c r="R42" s="9">
        <v>81.262754848</v>
      </c>
    </row>
    <row r="43" spans="1:18" x14ac:dyDescent="0.25">
      <c r="A43" s="9" t="s">
        <v>86</v>
      </c>
      <c r="B43" s="9" t="s">
        <v>94</v>
      </c>
      <c r="C43" s="9">
        <f t="shared" si="1"/>
        <v>60553</v>
      </c>
      <c r="D43">
        <v>36020</v>
      </c>
      <c r="E43">
        <v>2108</v>
      </c>
      <c r="F43">
        <v>1356</v>
      </c>
      <c r="G43">
        <v>857</v>
      </c>
      <c r="H43">
        <v>19540</v>
      </c>
      <c r="I43">
        <v>672</v>
      </c>
      <c r="J43">
        <v>48</v>
      </c>
      <c r="K43">
        <v>0</v>
      </c>
      <c r="L43">
        <v>10985</v>
      </c>
      <c r="M43">
        <v>27281</v>
      </c>
      <c r="N43">
        <v>33272</v>
      </c>
      <c r="O43">
        <v>0</v>
      </c>
      <c r="P43">
        <v>11668</v>
      </c>
      <c r="Q43" s="9">
        <v>50.939788284999999</v>
      </c>
      <c r="R43" s="9">
        <v>251.47469158999999</v>
      </c>
    </row>
    <row r="44" spans="1:18" x14ac:dyDescent="0.25">
      <c r="A44" s="9" t="s">
        <v>136</v>
      </c>
      <c r="B44" s="9" t="s">
        <v>137</v>
      </c>
      <c r="C44" s="9">
        <f t="shared" si="1"/>
        <v>110969</v>
      </c>
      <c r="D44">
        <v>110969</v>
      </c>
      <c r="E44">
        <v>0</v>
      </c>
      <c r="F44">
        <v>0</v>
      </c>
      <c r="G44">
        <v>0</v>
      </c>
      <c r="H44">
        <v>0</v>
      </c>
      <c r="I44">
        <v>0</v>
      </c>
      <c r="J44">
        <v>39586</v>
      </c>
      <c r="K44">
        <v>4119</v>
      </c>
      <c r="L44">
        <v>12075</v>
      </c>
      <c r="M44">
        <v>44208</v>
      </c>
      <c r="N44">
        <v>66761</v>
      </c>
      <c r="O44">
        <v>11421</v>
      </c>
      <c r="P44">
        <v>67980</v>
      </c>
      <c r="Q44" s="9">
        <v>38.543881624999997</v>
      </c>
      <c r="R44" s="9">
        <v>95.722408960999999</v>
      </c>
    </row>
    <row r="45" spans="1:18" x14ac:dyDescent="0.25">
      <c r="A45" s="9" t="s">
        <v>136</v>
      </c>
      <c r="B45" s="9" t="s">
        <v>138</v>
      </c>
      <c r="C45" s="9">
        <f t="shared" si="1"/>
        <v>6533</v>
      </c>
      <c r="D45">
        <v>0</v>
      </c>
      <c r="E45">
        <v>6533</v>
      </c>
      <c r="F45">
        <v>0</v>
      </c>
      <c r="G45">
        <v>0</v>
      </c>
      <c r="H45">
        <v>0</v>
      </c>
      <c r="I45">
        <v>0</v>
      </c>
      <c r="J45">
        <v>26</v>
      </c>
      <c r="K45">
        <v>61</v>
      </c>
      <c r="L45">
        <v>673</v>
      </c>
      <c r="M45">
        <v>3326</v>
      </c>
      <c r="N45">
        <v>3207</v>
      </c>
      <c r="O45">
        <v>663</v>
      </c>
      <c r="P45">
        <v>4235</v>
      </c>
      <c r="Q45" s="9">
        <v>39.955456910999999</v>
      </c>
      <c r="R45" s="9">
        <v>99.511556712000001</v>
      </c>
    </row>
    <row r="46" spans="1:18" x14ac:dyDescent="0.25">
      <c r="A46" s="9" t="s">
        <v>136</v>
      </c>
      <c r="B46" s="9" t="s">
        <v>139</v>
      </c>
      <c r="C46" s="9">
        <f t="shared" si="1"/>
        <v>7928</v>
      </c>
      <c r="D46">
        <v>0</v>
      </c>
      <c r="E46">
        <v>0</v>
      </c>
      <c r="F46">
        <v>7928</v>
      </c>
      <c r="G46">
        <v>0</v>
      </c>
      <c r="H46">
        <v>0</v>
      </c>
      <c r="I46">
        <v>0</v>
      </c>
      <c r="J46">
        <v>1222</v>
      </c>
      <c r="K46">
        <v>296</v>
      </c>
      <c r="L46">
        <v>1063</v>
      </c>
      <c r="M46">
        <v>7539</v>
      </c>
      <c r="N46">
        <v>389</v>
      </c>
      <c r="O46">
        <v>1384</v>
      </c>
      <c r="P46">
        <v>4830</v>
      </c>
      <c r="Q46" s="9">
        <v>31.103178607</v>
      </c>
      <c r="R46" s="9">
        <v>63.409813319999998</v>
      </c>
    </row>
    <row r="47" spans="1:18" x14ac:dyDescent="0.25">
      <c r="A47" s="9" t="s">
        <v>136</v>
      </c>
      <c r="B47" s="9" t="s">
        <v>140</v>
      </c>
      <c r="C47" s="9">
        <f t="shared" si="1"/>
        <v>1380</v>
      </c>
      <c r="D47">
        <v>0</v>
      </c>
      <c r="E47">
        <v>0</v>
      </c>
      <c r="F47">
        <v>0</v>
      </c>
      <c r="G47">
        <v>1380</v>
      </c>
      <c r="H47">
        <v>0</v>
      </c>
      <c r="I47">
        <v>0</v>
      </c>
      <c r="J47">
        <v>7</v>
      </c>
      <c r="K47">
        <v>14</v>
      </c>
      <c r="L47">
        <v>335</v>
      </c>
      <c r="M47">
        <v>1208</v>
      </c>
      <c r="N47">
        <v>172</v>
      </c>
      <c r="O47">
        <v>8</v>
      </c>
      <c r="P47">
        <v>388</v>
      </c>
      <c r="Q47" s="9">
        <v>41.991304348</v>
      </c>
      <c r="R47" s="9">
        <v>159.35869564999999</v>
      </c>
    </row>
    <row r="48" spans="1:18" x14ac:dyDescent="0.25">
      <c r="A48" s="9" t="s">
        <v>136</v>
      </c>
      <c r="B48" s="9" t="s">
        <v>55</v>
      </c>
      <c r="C48" s="9">
        <f t="shared" si="1"/>
        <v>30251</v>
      </c>
      <c r="D48">
        <v>0</v>
      </c>
      <c r="E48">
        <v>0</v>
      </c>
      <c r="F48">
        <v>0</v>
      </c>
      <c r="G48">
        <v>0</v>
      </c>
      <c r="H48">
        <v>30251</v>
      </c>
      <c r="I48">
        <v>0</v>
      </c>
      <c r="J48">
        <v>2170</v>
      </c>
      <c r="K48">
        <v>1889</v>
      </c>
      <c r="L48">
        <v>7936</v>
      </c>
      <c r="M48">
        <v>13816</v>
      </c>
      <c r="N48">
        <v>16435</v>
      </c>
      <c r="O48">
        <v>0</v>
      </c>
      <c r="P48">
        <v>8263</v>
      </c>
      <c r="Q48" s="9">
        <v>62.841988694999998</v>
      </c>
      <c r="R48" s="9">
        <v>212.34600509000001</v>
      </c>
    </row>
    <row r="49" spans="1:18" x14ac:dyDescent="0.25">
      <c r="A49" s="9" t="s">
        <v>136</v>
      </c>
      <c r="B49" s="9" t="s">
        <v>48</v>
      </c>
      <c r="C49" s="9">
        <f t="shared" si="1"/>
        <v>1019</v>
      </c>
      <c r="D49">
        <v>0</v>
      </c>
      <c r="E49">
        <v>0</v>
      </c>
      <c r="F49">
        <v>0</v>
      </c>
      <c r="G49">
        <v>0</v>
      </c>
      <c r="H49">
        <v>0</v>
      </c>
      <c r="I49">
        <v>1019</v>
      </c>
      <c r="J49">
        <v>4</v>
      </c>
      <c r="K49">
        <v>10</v>
      </c>
      <c r="L49">
        <v>123</v>
      </c>
      <c r="M49">
        <v>598</v>
      </c>
      <c r="N49">
        <v>421</v>
      </c>
      <c r="O49">
        <v>33</v>
      </c>
      <c r="P49">
        <v>261</v>
      </c>
      <c r="Q49" s="9">
        <v>46.686947988</v>
      </c>
      <c r="R49" s="9">
        <v>198.06967614999999</v>
      </c>
    </row>
    <row r="50" spans="1:18" x14ac:dyDescent="0.25">
      <c r="A50" s="9" t="s">
        <v>8</v>
      </c>
      <c r="B50" s="9" t="s">
        <v>9</v>
      </c>
      <c r="C50" s="9">
        <f t="shared" si="1"/>
        <v>2287</v>
      </c>
      <c r="D50">
        <v>1391</v>
      </c>
      <c r="E50">
        <v>186</v>
      </c>
      <c r="F50">
        <v>91</v>
      </c>
      <c r="G50">
        <v>38</v>
      </c>
      <c r="H50">
        <v>550</v>
      </c>
      <c r="I50">
        <v>31</v>
      </c>
      <c r="J50">
        <v>9</v>
      </c>
      <c r="K50">
        <v>11</v>
      </c>
      <c r="L50">
        <v>28</v>
      </c>
      <c r="M50">
        <v>972</v>
      </c>
      <c r="N50">
        <v>1315</v>
      </c>
      <c r="O50">
        <v>126</v>
      </c>
      <c r="P50">
        <v>857</v>
      </c>
      <c r="Q50" s="9">
        <v>45.818976825999997</v>
      </c>
      <c r="R50" s="9">
        <v>180.88062965</v>
      </c>
    </row>
    <row r="51" spans="1:18" x14ac:dyDescent="0.25">
      <c r="A51" s="9" t="s">
        <v>8</v>
      </c>
      <c r="B51" s="9" t="s">
        <v>10</v>
      </c>
      <c r="C51" s="9">
        <f t="shared" si="1"/>
        <v>3577</v>
      </c>
      <c r="D51">
        <v>2182</v>
      </c>
      <c r="E51">
        <v>274</v>
      </c>
      <c r="F51">
        <v>211</v>
      </c>
      <c r="G51">
        <v>39</v>
      </c>
      <c r="H51">
        <v>836</v>
      </c>
      <c r="I51">
        <v>35</v>
      </c>
      <c r="J51">
        <v>17</v>
      </c>
      <c r="K51">
        <v>13</v>
      </c>
      <c r="L51">
        <v>30</v>
      </c>
      <c r="M51">
        <v>1633</v>
      </c>
      <c r="N51">
        <v>1944</v>
      </c>
      <c r="O51">
        <v>181</v>
      </c>
      <c r="P51">
        <v>1397</v>
      </c>
      <c r="Q51" s="9">
        <v>45.229242382000002</v>
      </c>
      <c r="R51" s="9">
        <v>182.70058707999999</v>
      </c>
    </row>
    <row r="52" spans="1:18" x14ac:dyDescent="0.25">
      <c r="A52" s="9" t="s">
        <v>8</v>
      </c>
      <c r="B52" s="9" t="s">
        <v>11</v>
      </c>
      <c r="C52" s="9">
        <f t="shared" si="1"/>
        <v>8354</v>
      </c>
      <c r="D52">
        <v>5539</v>
      </c>
      <c r="E52">
        <v>490</v>
      </c>
      <c r="F52">
        <v>447</v>
      </c>
      <c r="G52">
        <v>73</v>
      </c>
      <c r="H52">
        <v>1717</v>
      </c>
      <c r="I52">
        <v>88</v>
      </c>
      <c r="J52">
        <v>964</v>
      </c>
      <c r="K52">
        <v>279</v>
      </c>
      <c r="L52">
        <v>749</v>
      </c>
      <c r="M52">
        <v>3619</v>
      </c>
      <c r="N52">
        <v>4735</v>
      </c>
      <c r="O52">
        <v>522</v>
      </c>
      <c r="P52">
        <v>4052</v>
      </c>
      <c r="Q52" s="9">
        <v>44.229351209000001</v>
      </c>
      <c r="R52" s="9">
        <v>144.96205411</v>
      </c>
    </row>
    <row r="53" spans="1:18" x14ac:dyDescent="0.25">
      <c r="A53" s="9" t="s">
        <v>8</v>
      </c>
      <c r="B53" s="9" t="s">
        <v>12</v>
      </c>
      <c r="C53" s="9">
        <f t="shared" si="1"/>
        <v>5899</v>
      </c>
      <c r="D53">
        <v>3963</v>
      </c>
      <c r="E53">
        <v>273</v>
      </c>
      <c r="F53">
        <v>377</v>
      </c>
      <c r="G53">
        <v>63</v>
      </c>
      <c r="H53">
        <v>1176</v>
      </c>
      <c r="I53">
        <v>47</v>
      </c>
      <c r="J53">
        <v>229</v>
      </c>
      <c r="K53">
        <v>56</v>
      </c>
      <c r="L53">
        <v>180</v>
      </c>
      <c r="M53">
        <v>2591</v>
      </c>
      <c r="N53">
        <v>3308</v>
      </c>
      <c r="O53">
        <v>428</v>
      </c>
      <c r="P53">
        <v>2294</v>
      </c>
      <c r="Q53" s="9">
        <v>43.678250550999998</v>
      </c>
      <c r="R53" s="9">
        <v>177.45956942000001</v>
      </c>
    </row>
    <row r="54" spans="1:18" x14ac:dyDescent="0.25">
      <c r="A54" s="9" t="s">
        <v>8</v>
      </c>
      <c r="B54" s="9" t="s">
        <v>13</v>
      </c>
      <c r="C54" s="9">
        <f t="shared" si="1"/>
        <v>8104</v>
      </c>
      <c r="D54">
        <v>5383</v>
      </c>
      <c r="E54">
        <v>516</v>
      </c>
      <c r="F54">
        <v>557</v>
      </c>
      <c r="G54">
        <v>94</v>
      </c>
      <c r="H54">
        <v>1495</v>
      </c>
      <c r="I54">
        <v>59</v>
      </c>
      <c r="J54">
        <v>565</v>
      </c>
      <c r="K54">
        <v>201</v>
      </c>
      <c r="L54">
        <v>688</v>
      </c>
      <c r="M54">
        <v>3667</v>
      </c>
      <c r="N54">
        <v>4437</v>
      </c>
      <c r="O54">
        <v>620</v>
      </c>
      <c r="P54">
        <v>3514</v>
      </c>
      <c r="Q54" s="9">
        <v>43.14165844</v>
      </c>
      <c r="R54" s="9">
        <v>144.23975813999999</v>
      </c>
    </row>
    <row r="55" spans="1:18" x14ac:dyDescent="0.25">
      <c r="A55" s="9" t="s">
        <v>8</v>
      </c>
      <c r="B55" s="9" t="s">
        <v>14</v>
      </c>
      <c r="C55" s="9">
        <f t="shared" si="1"/>
        <v>70315</v>
      </c>
      <c r="D55">
        <v>53557</v>
      </c>
      <c r="E55">
        <v>1474</v>
      </c>
      <c r="F55">
        <v>2643</v>
      </c>
      <c r="G55">
        <v>443</v>
      </c>
      <c r="H55">
        <v>11915</v>
      </c>
      <c r="I55">
        <v>283</v>
      </c>
      <c r="J55">
        <v>32538</v>
      </c>
      <c r="K55">
        <v>3819</v>
      </c>
      <c r="L55">
        <v>15127</v>
      </c>
      <c r="M55">
        <v>30296</v>
      </c>
      <c r="N55">
        <v>40019</v>
      </c>
      <c r="O55">
        <v>7439</v>
      </c>
      <c r="P55">
        <v>45375</v>
      </c>
      <c r="Q55" s="9">
        <v>41.552670126999999</v>
      </c>
      <c r="R55" s="9">
        <v>88.231358885000006</v>
      </c>
    </row>
    <row r="56" spans="1:18" x14ac:dyDescent="0.25">
      <c r="A56" s="9" t="s">
        <v>8</v>
      </c>
      <c r="B56" s="9" t="s">
        <v>15</v>
      </c>
      <c r="C56" s="9">
        <f t="shared" si="1"/>
        <v>7354</v>
      </c>
      <c r="D56">
        <v>4829</v>
      </c>
      <c r="E56">
        <v>395</v>
      </c>
      <c r="F56">
        <v>561</v>
      </c>
      <c r="G56">
        <v>61</v>
      </c>
      <c r="H56">
        <v>1450</v>
      </c>
      <c r="I56">
        <v>58</v>
      </c>
      <c r="J56">
        <v>662</v>
      </c>
      <c r="K56">
        <v>294</v>
      </c>
      <c r="L56">
        <v>727</v>
      </c>
      <c r="M56">
        <v>3576</v>
      </c>
      <c r="N56">
        <v>3778</v>
      </c>
      <c r="O56">
        <v>565</v>
      </c>
      <c r="P56">
        <v>3142</v>
      </c>
      <c r="Q56" s="9">
        <v>43.442344302000002</v>
      </c>
      <c r="R56" s="9">
        <v>134.07138972000001</v>
      </c>
    </row>
    <row r="57" spans="1:18" x14ac:dyDescent="0.25">
      <c r="A57" s="9" t="s">
        <v>8</v>
      </c>
      <c r="B57" s="9" t="s">
        <v>16</v>
      </c>
      <c r="C57" s="9">
        <f t="shared" si="1"/>
        <v>1699</v>
      </c>
      <c r="D57">
        <v>1073</v>
      </c>
      <c r="E57">
        <v>145</v>
      </c>
      <c r="F57">
        <v>92</v>
      </c>
      <c r="G57">
        <v>17</v>
      </c>
      <c r="H57">
        <v>357</v>
      </c>
      <c r="I57">
        <v>15</v>
      </c>
      <c r="J57">
        <v>18</v>
      </c>
      <c r="K57">
        <v>7</v>
      </c>
      <c r="L57">
        <v>11</v>
      </c>
      <c r="M57">
        <v>758</v>
      </c>
      <c r="N57">
        <v>941</v>
      </c>
      <c r="O57">
        <v>98</v>
      </c>
      <c r="P57">
        <v>708</v>
      </c>
      <c r="Q57" s="9">
        <v>44.414949970999999</v>
      </c>
      <c r="R57" s="9">
        <v>164.94643908</v>
      </c>
    </row>
    <row r="58" spans="1:18" x14ac:dyDescent="0.25">
      <c r="A58" s="9" t="s">
        <v>8</v>
      </c>
      <c r="B58" s="9" t="s">
        <v>17</v>
      </c>
      <c r="C58" s="9">
        <f t="shared" si="1"/>
        <v>859</v>
      </c>
      <c r="D58">
        <v>512</v>
      </c>
      <c r="E58">
        <v>53</v>
      </c>
      <c r="F58">
        <v>66</v>
      </c>
      <c r="G58">
        <v>11</v>
      </c>
      <c r="H58">
        <v>211</v>
      </c>
      <c r="I58">
        <v>6</v>
      </c>
      <c r="J58">
        <v>12</v>
      </c>
      <c r="K58">
        <v>10</v>
      </c>
      <c r="L58">
        <v>9</v>
      </c>
      <c r="M58">
        <v>399</v>
      </c>
      <c r="N58">
        <v>460</v>
      </c>
      <c r="O58">
        <v>41</v>
      </c>
      <c r="P58">
        <v>351</v>
      </c>
      <c r="Q58" s="9">
        <v>45.895227007999999</v>
      </c>
      <c r="R58" s="9">
        <v>183.18859139</v>
      </c>
    </row>
    <row r="59" spans="1:18" x14ac:dyDescent="0.25">
      <c r="A59" s="9" t="s">
        <v>8</v>
      </c>
      <c r="B59" s="9" t="s">
        <v>18</v>
      </c>
      <c r="C59" s="9">
        <f t="shared" si="1"/>
        <v>616</v>
      </c>
      <c r="D59">
        <v>445</v>
      </c>
      <c r="E59">
        <v>19</v>
      </c>
      <c r="F59">
        <v>55</v>
      </c>
      <c r="G59">
        <v>0</v>
      </c>
      <c r="H59">
        <v>93</v>
      </c>
      <c r="I59">
        <v>4</v>
      </c>
      <c r="J59">
        <v>0</v>
      </c>
      <c r="K59">
        <v>0</v>
      </c>
      <c r="L59">
        <v>3</v>
      </c>
      <c r="M59">
        <v>288</v>
      </c>
      <c r="N59">
        <v>328</v>
      </c>
      <c r="O59">
        <v>53</v>
      </c>
      <c r="P59">
        <v>258</v>
      </c>
      <c r="Q59" s="9">
        <v>43.712662338000001</v>
      </c>
      <c r="R59" s="9">
        <v>139.67045454999999</v>
      </c>
    </row>
    <row r="60" spans="1:18" x14ac:dyDescent="0.25">
      <c r="A60" s="9" t="s">
        <v>8</v>
      </c>
      <c r="B60" s="9" t="s">
        <v>19</v>
      </c>
      <c r="C60" s="9">
        <f t="shared" si="1"/>
        <v>1318</v>
      </c>
      <c r="D60">
        <v>774</v>
      </c>
      <c r="E60">
        <v>103</v>
      </c>
      <c r="F60">
        <v>57</v>
      </c>
      <c r="G60">
        <v>21</v>
      </c>
      <c r="H60">
        <v>340</v>
      </c>
      <c r="I60">
        <v>23</v>
      </c>
      <c r="J60">
        <v>0</v>
      </c>
      <c r="K60">
        <v>2</v>
      </c>
      <c r="L60">
        <v>8</v>
      </c>
      <c r="M60">
        <v>598</v>
      </c>
      <c r="N60">
        <v>720</v>
      </c>
      <c r="O60">
        <v>72</v>
      </c>
      <c r="P60">
        <v>538</v>
      </c>
      <c r="Q60" s="9">
        <v>46.153262519000002</v>
      </c>
      <c r="R60" s="9">
        <v>194.22382397999999</v>
      </c>
    </row>
    <row r="61" spans="1:18" x14ac:dyDescent="0.25">
      <c r="A61" s="9" t="s">
        <v>8</v>
      </c>
      <c r="B61" s="9" t="s">
        <v>20</v>
      </c>
      <c r="C61" s="9">
        <f t="shared" si="1"/>
        <v>3689</v>
      </c>
      <c r="D61">
        <v>2484</v>
      </c>
      <c r="E61">
        <v>251</v>
      </c>
      <c r="F61">
        <v>199</v>
      </c>
      <c r="G61">
        <v>55</v>
      </c>
      <c r="H61">
        <v>661</v>
      </c>
      <c r="I61">
        <v>39</v>
      </c>
      <c r="J61">
        <v>215</v>
      </c>
      <c r="K61">
        <v>54</v>
      </c>
      <c r="L61">
        <v>71</v>
      </c>
      <c r="M61">
        <v>1605</v>
      </c>
      <c r="N61">
        <v>2084</v>
      </c>
      <c r="O61">
        <v>212</v>
      </c>
      <c r="P61">
        <v>1790</v>
      </c>
      <c r="Q61" s="9">
        <v>43.541610192</v>
      </c>
      <c r="R61" s="9">
        <v>140.97858497999999</v>
      </c>
    </row>
    <row r="62" spans="1:18" x14ac:dyDescent="0.25">
      <c r="A62" s="9" t="s">
        <v>8</v>
      </c>
      <c r="B62" s="9" t="s">
        <v>21</v>
      </c>
      <c r="C62" s="9">
        <f t="shared" si="1"/>
        <v>6789</v>
      </c>
      <c r="D62">
        <v>4418</v>
      </c>
      <c r="E62">
        <v>209</v>
      </c>
      <c r="F62">
        <v>278</v>
      </c>
      <c r="G62">
        <v>38</v>
      </c>
      <c r="H62">
        <v>1820</v>
      </c>
      <c r="I62">
        <v>26</v>
      </c>
      <c r="J62">
        <v>2104</v>
      </c>
      <c r="K62">
        <v>452</v>
      </c>
      <c r="L62">
        <v>1959</v>
      </c>
      <c r="M62">
        <v>3454</v>
      </c>
      <c r="N62">
        <v>3335</v>
      </c>
      <c r="O62">
        <v>491</v>
      </c>
      <c r="P62">
        <v>3740</v>
      </c>
      <c r="Q62" s="9">
        <v>46.222271321000001</v>
      </c>
      <c r="R62" s="9">
        <v>91.161437620000001</v>
      </c>
    </row>
    <row r="63" spans="1:18" x14ac:dyDescent="0.25">
      <c r="A63" s="9" t="s">
        <v>8</v>
      </c>
      <c r="B63" s="9" t="s">
        <v>22</v>
      </c>
      <c r="C63" s="9">
        <f t="shared" si="1"/>
        <v>6442</v>
      </c>
      <c r="D63">
        <v>3789</v>
      </c>
      <c r="E63">
        <v>514</v>
      </c>
      <c r="F63">
        <v>490</v>
      </c>
      <c r="G63">
        <v>94</v>
      </c>
      <c r="H63">
        <v>1486</v>
      </c>
      <c r="I63">
        <v>69</v>
      </c>
      <c r="J63">
        <v>612</v>
      </c>
      <c r="K63">
        <v>102</v>
      </c>
      <c r="L63">
        <v>305</v>
      </c>
      <c r="M63">
        <v>3156</v>
      </c>
      <c r="N63">
        <v>3286</v>
      </c>
      <c r="O63">
        <v>443</v>
      </c>
      <c r="P63">
        <v>3092</v>
      </c>
      <c r="Q63" s="9">
        <v>44.830642658000002</v>
      </c>
      <c r="R63" s="9">
        <v>150.79199007</v>
      </c>
    </row>
    <row r="64" spans="1:18" x14ac:dyDescent="0.25">
      <c r="A64" s="9" t="s">
        <v>8</v>
      </c>
      <c r="B64" s="9" t="s">
        <v>23</v>
      </c>
      <c r="C64" s="9">
        <f t="shared" si="1"/>
        <v>7433</v>
      </c>
      <c r="D64">
        <v>4757</v>
      </c>
      <c r="E64">
        <v>424</v>
      </c>
      <c r="F64">
        <v>430</v>
      </c>
      <c r="G64">
        <v>113</v>
      </c>
      <c r="H64">
        <v>1645</v>
      </c>
      <c r="I64">
        <v>64</v>
      </c>
      <c r="J64">
        <v>567</v>
      </c>
      <c r="K64">
        <v>124</v>
      </c>
      <c r="L64">
        <v>446</v>
      </c>
      <c r="M64">
        <v>3374</v>
      </c>
      <c r="N64">
        <v>4059</v>
      </c>
      <c r="O64">
        <v>413</v>
      </c>
      <c r="P64">
        <v>3155</v>
      </c>
      <c r="Q64" s="9">
        <v>44.869769945000002</v>
      </c>
      <c r="R64" s="9">
        <v>147.50275797</v>
      </c>
    </row>
    <row r="65" spans="1:18" x14ac:dyDescent="0.25">
      <c r="A65" s="9" t="s">
        <v>8</v>
      </c>
      <c r="B65" s="9" t="s">
        <v>24</v>
      </c>
      <c r="C65" s="9">
        <f t="shared" si="1"/>
        <v>18881</v>
      </c>
      <c r="D65">
        <v>12775</v>
      </c>
      <c r="E65">
        <v>929</v>
      </c>
      <c r="F65">
        <v>1101</v>
      </c>
      <c r="G65">
        <v>193</v>
      </c>
      <c r="H65">
        <v>3735</v>
      </c>
      <c r="I65">
        <v>148</v>
      </c>
      <c r="J65">
        <v>3883</v>
      </c>
      <c r="K65">
        <v>894</v>
      </c>
      <c r="L65">
        <v>1694</v>
      </c>
      <c r="M65">
        <v>8785</v>
      </c>
      <c r="N65">
        <v>10096</v>
      </c>
      <c r="O65">
        <v>1417</v>
      </c>
      <c r="P65">
        <v>9494</v>
      </c>
      <c r="Q65" s="9">
        <v>43.416662252999998</v>
      </c>
      <c r="R65" s="9">
        <v>123.41374927</v>
      </c>
    </row>
    <row r="66" spans="1:18" x14ac:dyDescent="0.25">
      <c r="A66" s="9" t="s">
        <v>8</v>
      </c>
      <c r="B66" s="9" t="s">
        <v>25</v>
      </c>
      <c r="C66" s="9">
        <f t="shared" ref="C66:C97" si="2">SUM(D66:I66)</f>
        <v>4398</v>
      </c>
      <c r="D66">
        <v>3044</v>
      </c>
      <c r="E66">
        <v>276</v>
      </c>
      <c r="F66">
        <v>269</v>
      </c>
      <c r="G66">
        <v>27</v>
      </c>
      <c r="H66">
        <v>758</v>
      </c>
      <c r="I66">
        <v>24</v>
      </c>
      <c r="J66">
        <v>596</v>
      </c>
      <c r="K66">
        <v>69</v>
      </c>
      <c r="L66">
        <v>164</v>
      </c>
      <c r="M66">
        <v>1896</v>
      </c>
      <c r="N66">
        <v>2502</v>
      </c>
      <c r="O66">
        <v>384</v>
      </c>
      <c r="P66">
        <v>2156</v>
      </c>
      <c r="Q66" s="9">
        <v>42.070031833000002</v>
      </c>
      <c r="R66" s="9">
        <v>139.83447021000001</v>
      </c>
    </row>
    <row r="67" spans="1:18" x14ac:dyDescent="0.25">
      <c r="A67" s="9" t="s">
        <v>8</v>
      </c>
      <c r="B67" s="9" t="s">
        <v>26</v>
      </c>
      <c r="C67" s="9">
        <f t="shared" si="2"/>
        <v>66</v>
      </c>
      <c r="D67">
        <v>54</v>
      </c>
      <c r="E67">
        <v>2</v>
      </c>
      <c r="F67">
        <v>4</v>
      </c>
      <c r="G67">
        <v>0</v>
      </c>
      <c r="H67">
        <v>6</v>
      </c>
      <c r="I67">
        <v>0</v>
      </c>
      <c r="J67">
        <v>24</v>
      </c>
      <c r="K67">
        <v>2</v>
      </c>
      <c r="L67">
        <v>6</v>
      </c>
      <c r="M67">
        <v>28</v>
      </c>
      <c r="N67">
        <v>38</v>
      </c>
      <c r="O67">
        <v>4</v>
      </c>
      <c r="P67">
        <v>44</v>
      </c>
      <c r="Q67" s="9">
        <v>39.272727273000001</v>
      </c>
      <c r="R67" s="9">
        <v>75.924242423999999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198C7-B3CB-4CA8-971D-B707014568E0}">
  <dimension ref="A1:R67"/>
  <sheetViews>
    <sheetView workbookViewId="0">
      <selection activeCell="C3" sqref="C3"/>
    </sheetView>
    <sheetView workbookViewId="1">
      <selection activeCell="H31" sqref="H31"/>
    </sheetView>
  </sheetViews>
  <sheetFormatPr baseColWidth="10" defaultRowHeight="15" x14ac:dyDescent="0.25"/>
  <cols>
    <col min="1" max="1" width="24.5703125" bestFit="1" customWidth="1"/>
    <col min="2" max="2" width="32.28515625" bestFit="1" customWidth="1"/>
    <col min="3" max="3" width="32.28515625" customWidth="1"/>
    <col min="4" max="4" width="18.85546875" bestFit="1" customWidth="1"/>
    <col min="5" max="5" width="15.85546875" bestFit="1" customWidth="1"/>
    <col min="6" max="6" width="22.28515625" bestFit="1" customWidth="1"/>
    <col min="7" max="7" width="19.42578125" bestFit="1" customWidth="1"/>
    <col min="8" max="8" width="6.5703125" bestFit="1" customWidth="1"/>
    <col min="9" max="9" width="9.140625" bestFit="1" customWidth="1"/>
    <col min="10" max="10" width="20.140625" bestFit="1" customWidth="1"/>
    <col min="11" max="11" width="19.140625" bestFit="1" customWidth="1"/>
    <col min="12" max="12" width="20.140625" bestFit="1" customWidth="1"/>
    <col min="13" max="13" width="11" bestFit="1" customWidth="1"/>
    <col min="15" max="15" width="17.85546875" bestFit="1" customWidth="1"/>
    <col min="16" max="16" width="21.42578125" bestFit="1" customWidth="1"/>
    <col min="17" max="17" width="13.5703125" bestFit="1" customWidth="1"/>
    <col min="18" max="18" width="24.85546875" bestFit="1" customWidth="1"/>
  </cols>
  <sheetData>
    <row r="1" spans="1:18" x14ac:dyDescent="0.25">
      <c r="A1" t="s">
        <v>5</v>
      </c>
      <c r="B1" t="s">
        <v>6</v>
      </c>
      <c r="C1" t="s">
        <v>95</v>
      </c>
      <c r="D1" t="s">
        <v>132</v>
      </c>
      <c r="E1" t="s">
        <v>133</v>
      </c>
      <c r="F1" t="s">
        <v>134</v>
      </c>
      <c r="G1" t="s">
        <v>135</v>
      </c>
      <c r="H1" t="s">
        <v>96</v>
      </c>
      <c r="I1" t="s">
        <v>48</v>
      </c>
      <c r="J1" t="s">
        <v>124</v>
      </c>
      <c r="K1" t="s">
        <v>125</v>
      </c>
      <c r="L1" t="s">
        <v>126</v>
      </c>
      <c r="M1" t="s">
        <v>49</v>
      </c>
      <c r="N1" t="s">
        <v>50</v>
      </c>
      <c r="O1" t="s">
        <v>51</v>
      </c>
      <c r="P1" t="s">
        <v>127</v>
      </c>
      <c r="Q1" t="s">
        <v>52</v>
      </c>
      <c r="R1" t="s">
        <v>53</v>
      </c>
    </row>
    <row r="2" spans="1:18" x14ac:dyDescent="0.25">
      <c r="A2" s="9" t="s">
        <v>7</v>
      </c>
      <c r="B2" s="9" t="s">
        <v>1</v>
      </c>
      <c r="C2" s="9">
        <f t="shared" ref="C2:C33" si="0">SUM(D2:I2)</f>
        <v>108795</v>
      </c>
      <c r="D2">
        <v>78123</v>
      </c>
      <c r="E2">
        <v>5389</v>
      </c>
      <c r="F2">
        <v>227</v>
      </c>
      <c r="G2">
        <v>0</v>
      </c>
      <c r="H2">
        <v>24232</v>
      </c>
      <c r="I2">
        <v>824</v>
      </c>
      <c r="J2">
        <v>26302</v>
      </c>
      <c r="K2">
        <v>3129</v>
      </c>
      <c r="L2">
        <v>12454</v>
      </c>
      <c r="M2">
        <v>38274</v>
      </c>
      <c r="N2">
        <v>70521</v>
      </c>
      <c r="O2">
        <v>10708</v>
      </c>
      <c r="P2">
        <v>58634</v>
      </c>
      <c r="Q2" s="9">
        <v>43.797104646000001</v>
      </c>
      <c r="R2" s="9">
        <v>127.33923434</v>
      </c>
    </row>
    <row r="3" spans="1:18" x14ac:dyDescent="0.25">
      <c r="A3" s="9" t="s">
        <v>7</v>
      </c>
      <c r="B3" s="9" t="s">
        <v>2</v>
      </c>
      <c r="C3" s="9">
        <f t="shared" si="0"/>
        <v>11631</v>
      </c>
      <c r="D3">
        <v>6801</v>
      </c>
      <c r="E3">
        <v>131</v>
      </c>
      <c r="F3">
        <v>69</v>
      </c>
      <c r="G3">
        <v>0</v>
      </c>
      <c r="H3">
        <v>4561</v>
      </c>
      <c r="I3">
        <v>69</v>
      </c>
      <c r="J3">
        <v>4243</v>
      </c>
      <c r="K3">
        <v>1194</v>
      </c>
      <c r="L3">
        <v>2364</v>
      </c>
      <c r="M3">
        <v>5789</v>
      </c>
      <c r="N3">
        <v>5842</v>
      </c>
      <c r="O3">
        <v>560</v>
      </c>
      <c r="P3">
        <v>5971</v>
      </c>
      <c r="Q3" s="9">
        <v>50.202734073000002</v>
      </c>
      <c r="R3" s="9">
        <v>128.95090705999999</v>
      </c>
    </row>
    <row r="4" spans="1:18" x14ac:dyDescent="0.25">
      <c r="A4" s="9" t="s">
        <v>7</v>
      </c>
      <c r="B4" s="9" t="s">
        <v>3</v>
      </c>
      <c r="C4" s="9">
        <f t="shared" si="0"/>
        <v>20478</v>
      </c>
      <c r="D4">
        <v>9407</v>
      </c>
      <c r="E4">
        <v>669</v>
      </c>
      <c r="F4">
        <v>8634</v>
      </c>
      <c r="G4">
        <v>1099</v>
      </c>
      <c r="H4">
        <v>583</v>
      </c>
      <c r="I4">
        <v>86</v>
      </c>
      <c r="J4">
        <v>2380</v>
      </c>
      <c r="K4">
        <v>753</v>
      </c>
      <c r="L4">
        <v>4040</v>
      </c>
      <c r="M4">
        <v>18383</v>
      </c>
      <c r="N4">
        <v>2095</v>
      </c>
      <c r="O4">
        <v>1344</v>
      </c>
      <c r="P4">
        <v>9992</v>
      </c>
      <c r="Q4" s="9">
        <v>37.999707002999997</v>
      </c>
      <c r="R4" s="9">
        <v>106.93055962</v>
      </c>
    </row>
    <row r="5" spans="1:18" x14ac:dyDescent="0.25">
      <c r="A5" s="9" t="s">
        <v>7</v>
      </c>
      <c r="B5" s="9" t="s">
        <v>4</v>
      </c>
      <c r="C5" s="9">
        <f t="shared" si="0"/>
        <v>16211</v>
      </c>
      <c r="D5">
        <v>14589</v>
      </c>
      <c r="E5">
        <v>156</v>
      </c>
      <c r="F5">
        <v>318</v>
      </c>
      <c r="G5">
        <v>275</v>
      </c>
      <c r="H5">
        <v>841</v>
      </c>
      <c r="I5">
        <v>32</v>
      </c>
      <c r="J5">
        <v>8178</v>
      </c>
      <c r="K5">
        <v>1232</v>
      </c>
      <c r="L5">
        <v>3385</v>
      </c>
      <c r="M5">
        <v>8195</v>
      </c>
      <c r="N5">
        <v>8016</v>
      </c>
      <c r="O5">
        <v>693</v>
      </c>
      <c r="P5">
        <v>10810</v>
      </c>
      <c r="Q5" s="9">
        <v>39.102893096999999</v>
      </c>
      <c r="R5" s="9">
        <v>74.086854604999999</v>
      </c>
    </row>
    <row r="6" spans="1:18" x14ac:dyDescent="0.25">
      <c r="A6" s="9" t="s">
        <v>7</v>
      </c>
      <c r="B6" s="9" t="s">
        <v>128</v>
      </c>
      <c r="C6" s="9">
        <f t="shared" si="0"/>
        <v>60</v>
      </c>
      <c r="D6">
        <v>50</v>
      </c>
      <c r="E6">
        <v>2</v>
      </c>
      <c r="F6">
        <v>1</v>
      </c>
      <c r="G6">
        <v>3</v>
      </c>
      <c r="H6">
        <v>4</v>
      </c>
      <c r="I6">
        <v>0</v>
      </c>
      <c r="J6">
        <v>1</v>
      </c>
      <c r="K6">
        <v>7</v>
      </c>
      <c r="L6">
        <v>31</v>
      </c>
      <c r="M6">
        <v>30</v>
      </c>
      <c r="N6">
        <v>30</v>
      </c>
      <c r="O6">
        <v>4</v>
      </c>
      <c r="P6">
        <v>32</v>
      </c>
      <c r="Q6" s="9">
        <v>39.216666666999998</v>
      </c>
      <c r="R6" s="9">
        <v>81.583333332999999</v>
      </c>
    </row>
    <row r="7" spans="1:18" x14ac:dyDescent="0.25">
      <c r="A7" s="9" t="s">
        <v>54</v>
      </c>
      <c r="B7" s="9" t="s">
        <v>50</v>
      </c>
      <c r="C7" s="9">
        <f t="shared" si="0"/>
        <v>86504</v>
      </c>
      <c r="D7">
        <v>65820</v>
      </c>
      <c r="E7">
        <v>3161</v>
      </c>
      <c r="F7">
        <v>512</v>
      </c>
      <c r="G7">
        <v>172</v>
      </c>
      <c r="H7">
        <v>16424</v>
      </c>
      <c r="I7">
        <v>415</v>
      </c>
      <c r="J7">
        <v>25157</v>
      </c>
      <c r="K7">
        <v>2251</v>
      </c>
      <c r="L7">
        <v>9771</v>
      </c>
      <c r="M7">
        <v>0</v>
      </c>
      <c r="N7">
        <v>86504</v>
      </c>
      <c r="O7">
        <v>7264</v>
      </c>
      <c r="P7">
        <v>48952</v>
      </c>
      <c r="Q7" s="9">
        <v>42.990867473999998</v>
      </c>
      <c r="R7" s="9">
        <v>116.90621243</v>
      </c>
    </row>
    <row r="8" spans="1:18" x14ac:dyDescent="0.25">
      <c r="A8" s="9" t="s">
        <v>54</v>
      </c>
      <c r="B8" s="9" t="s">
        <v>49</v>
      </c>
      <c r="C8" s="9">
        <f t="shared" si="0"/>
        <v>70671</v>
      </c>
      <c r="D8">
        <v>43150</v>
      </c>
      <c r="E8">
        <v>3186</v>
      </c>
      <c r="F8">
        <v>8737</v>
      </c>
      <c r="G8">
        <v>1205</v>
      </c>
      <c r="H8">
        <v>13797</v>
      </c>
      <c r="I8">
        <v>596</v>
      </c>
      <c r="J8">
        <v>15947</v>
      </c>
      <c r="K8">
        <v>4064</v>
      </c>
      <c r="L8">
        <v>12503</v>
      </c>
      <c r="M8">
        <v>70671</v>
      </c>
      <c r="N8">
        <v>0</v>
      </c>
      <c r="O8">
        <v>6045</v>
      </c>
      <c r="P8">
        <v>36487</v>
      </c>
      <c r="Q8" s="9">
        <v>43.077641464999999</v>
      </c>
      <c r="R8" s="9">
        <v>122.20693070999999</v>
      </c>
    </row>
    <row r="9" spans="1:18" x14ac:dyDescent="0.25">
      <c r="A9" s="9" t="s">
        <v>55</v>
      </c>
      <c r="B9" s="9" t="s">
        <v>56</v>
      </c>
      <c r="C9" s="9">
        <f t="shared" si="0"/>
        <v>1861</v>
      </c>
      <c r="D9">
        <v>1556</v>
      </c>
      <c r="E9">
        <v>127</v>
      </c>
      <c r="F9">
        <v>177</v>
      </c>
      <c r="G9">
        <v>0</v>
      </c>
      <c r="H9">
        <v>0</v>
      </c>
      <c r="I9">
        <v>1</v>
      </c>
      <c r="J9">
        <v>1162</v>
      </c>
      <c r="K9">
        <v>129</v>
      </c>
      <c r="L9">
        <v>32</v>
      </c>
      <c r="M9">
        <v>908</v>
      </c>
      <c r="N9">
        <v>953</v>
      </c>
      <c r="O9">
        <v>1861</v>
      </c>
      <c r="P9">
        <v>1846</v>
      </c>
      <c r="Q9" s="9">
        <v>18.653412144000001</v>
      </c>
      <c r="R9" s="9">
        <v>8.6926383665000007</v>
      </c>
    </row>
    <row r="10" spans="1:18" x14ac:dyDescent="0.25">
      <c r="A10" s="9" t="s">
        <v>55</v>
      </c>
      <c r="B10" s="9" t="s">
        <v>57</v>
      </c>
      <c r="C10" s="9">
        <f t="shared" si="0"/>
        <v>11448</v>
      </c>
      <c r="D10">
        <v>9618</v>
      </c>
      <c r="E10">
        <v>530</v>
      </c>
      <c r="F10">
        <v>1266</v>
      </c>
      <c r="G10">
        <v>8</v>
      </c>
      <c r="H10">
        <v>0</v>
      </c>
      <c r="I10">
        <v>26</v>
      </c>
      <c r="J10">
        <v>6094</v>
      </c>
      <c r="K10">
        <v>556</v>
      </c>
      <c r="L10">
        <v>355</v>
      </c>
      <c r="M10">
        <v>5137</v>
      </c>
      <c r="N10">
        <v>6311</v>
      </c>
      <c r="O10">
        <v>11448</v>
      </c>
      <c r="P10">
        <v>9408</v>
      </c>
      <c r="Q10" s="9">
        <v>22.228336827</v>
      </c>
      <c r="R10" s="9">
        <v>19.665705800000001</v>
      </c>
    </row>
    <row r="11" spans="1:18" x14ac:dyDescent="0.25">
      <c r="A11" s="9" t="s">
        <v>55</v>
      </c>
      <c r="B11" s="9" t="s">
        <v>58</v>
      </c>
      <c r="C11" s="9">
        <f t="shared" si="0"/>
        <v>17492</v>
      </c>
      <c r="D11">
        <v>14327</v>
      </c>
      <c r="E11">
        <v>724</v>
      </c>
      <c r="F11">
        <v>2344</v>
      </c>
      <c r="G11">
        <v>49</v>
      </c>
      <c r="H11">
        <v>0</v>
      </c>
      <c r="I11">
        <v>48</v>
      </c>
      <c r="J11">
        <v>7989</v>
      </c>
      <c r="K11">
        <v>605</v>
      </c>
      <c r="L11">
        <v>813</v>
      </c>
      <c r="M11">
        <v>7902</v>
      </c>
      <c r="N11">
        <v>9590</v>
      </c>
      <c r="O11">
        <v>0</v>
      </c>
      <c r="P11">
        <v>13307</v>
      </c>
      <c r="Q11" s="9">
        <v>27.126800823</v>
      </c>
      <c r="R11" s="9">
        <v>36.407386234000001</v>
      </c>
    </row>
    <row r="12" spans="1:18" x14ac:dyDescent="0.25">
      <c r="A12" s="9" t="s">
        <v>55</v>
      </c>
      <c r="B12" s="9" t="s">
        <v>59</v>
      </c>
      <c r="C12" s="9">
        <f t="shared" si="0"/>
        <v>20185</v>
      </c>
      <c r="D12">
        <v>16661</v>
      </c>
      <c r="E12">
        <v>799</v>
      </c>
      <c r="F12">
        <v>2496</v>
      </c>
      <c r="G12">
        <v>165</v>
      </c>
      <c r="H12">
        <v>0</v>
      </c>
      <c r="I12">
        <v>64</v>
      </c>
      <c r="J12">
        <v>8075</v>
      </c>
      <c r="K12">
        <v>671</v>
      </c>
      <c r="L12">
        <v>1262</v>
      </c>
      <c r="M12">
        <v>9368</v>
      </c>
      <c r="N12">
        <v>10817</v>
      </c>
      <c r="O12">
        <v>0</v>
      </c>
      <c r="P12">
        <v>14205</v>
      </c>
      <c r="Q12" s="9">
        <v>31.985038395</v>
      </c>
      <c r="R12" s="9">
        <v>54.705622986999998</v>
      </c>
    </row>
    <row r="13" spans="1:18" x14ac:dyDescent="0.25">
      <c r="A13" s="9" t="s">
        <v>55</v>
      </c>
      <c r="B13" s="9" t="s">
        <v>60</v>
      </c>
      <c r="C13" s="9">
        <f t="shared" si="0"/>
        <v>18597</v>
      </c>
      <c r="D13">
        <v>15783</v>
      </c>
      <c r="E13">
        <v>764</v>
      </c>
      <c r="F13">
        <v>1701</v>
      </c>
      <c r="G13">
        <v>286</v>
      </c>
      <c r="H13">
        <v>0</v>
      </c>
      <c r="I13">
        <v>63</v>
      </c>
      <c r="J13">
        <v>6297</v>
      </c>
      <c r="K13">
        <v>765</v>
      </c>
      <c r="L13">
        <v>1720</v>
      </c>
      <c r="M13">
        <v>8364</v>
      </c>
      <c r="N13">
        <v>10233</v>
      </c>
      <c r="O13">
        <v>0</v>
      </c>
      <c r="P13">
        <v>12040</v>
      </c>
      <c r="Q13" s="9">
        <v>36.987309781</v>
      </c>
      <c r="R13" s="9">
        <v>75.257783513000007</v>
      </c>
    </row>
    <row r="14" spans="1:18" x14ac:dyDescent="0.25">
      <c r="A14" s="9" t="s">
        <v>55</v>
      </c>
      <c r="B14" s="9" t="s">
        <v>61</v>
      </c>
      <c r="C14" s="9">
        <f t="shared" si="0"/>
        <v>17796</v>
      </c>
      <c r="D14">
        <v>15469</v>
      </c>
      <c r="E14">
        <v>894</v>
      </c>
      <c r="F14">
        <v>964</v>
      </c>
      <c r="G14">
        <v>355</v>
      </c>
      <c r="H14">
        <v>0</v>
      </c>
      <c r="I14">
        <v>114</v>
      </c>
      <c r="J14">
        <v>4504</v>
      </c>
      <c r="K14">
        <v>655</v>
      </c>
      <c r="L14">
        <v>2330</v>
      </c>
      <c r="M14">
        <v>7905</v>
      </c>
      <c r="N14">
        <v>9891</v>
      </c>
      <c r="O14">
        <v>0</v>
      </c>
      <c r="P14">
        <v>10141</v>
      </c>
      <c r="Q14" s="9">
        <v>41.965722634000002</v>
      </c>
      <c r="R14" s="9">
        <v>105.51798157</v>
      </c>
    </row>
    <row r="15" spans="1:18" x14ac:dyDescent="0.25">
      <c r="A15" s="9" t="s">
        <v>55</v>
      </c>
      <c r="B15" s="9" t="s">
        <v>62</v>
      </c>
      <c r="C15" s="9">
        <f t="shared" si="0"/>
        <v>15328</v>
      </c>
      <c r="D15">
        <v>13705</v>
      </c>
      <c r="E15">
        <v>886</v>
      </c>
      <c r="F15">
        <v>266</v>
      </c>
      <c r="G15">
        <v>278</v>
      </c>
      <c r="H15">
        <v>0</v>
      </c>
      <c r="I15">
        <v>193</v>
      </c>
      <c r="J15">
        <v>2718</v>
      </c>
      <c r="K15">
        <v>511</v>
      </c>
      <c r="L15">
        <v>2561</v>
      </c>
      <c r="M15">
        <v>6841</v>
      </c>
      <c r="N15">
        <v>8487</v>
      </c>
      <c r="O15">
        <v>0</v>
      </c>
      <c r="P15">
        <v>7285</v>
      </c>
      <c r="Q15" s="9">
        <v>46.926017745000003</v>
      </c>
      <c r="R15" s="9">
        <v>143.76343946</v>
      </c>
    </row>
    <row r="16" spans="1:18" x14ac:dyDescent="0.25">
      <c r="A16" s="9" t="s">
        <v>55</v>
      </c>
      <c r="B16" s="9" t="s">
        <v>63</v>
      </c>
      <c r="C16" s="9">
        <f t="shared" si="0"/>
        <v>14458</v>
      </c>
      <c r="D16">
        <v>13011</v>
      </c>
      <c r="E16">
        <v>967</v>
      </c>
      <c r="F16">
        <v>27</v>
      </c>
      <c r="G16">
        <v>180</v>
      </c>
      <c r="H16">
        <v>0</v>
      </c>
      <c r="I16">
        <v>273</v>
      </c>
      <c r="J16">
        <v>1573</v>
      </c>
      <c r="K16">
        <v>356</v>
      </c>
      <c r="L16">
        <v>3086</v>
      </c>
      <c r="M16">
        <v>6286</v>
      </c>
      <c r="N16">
        <v>8172</v>
      </c>
      <c r="O16">
        <v>0</v>
      </c>
      <c r="P16">
        <v>5692</v>
      </c>
      <c r="Q16" s="9">
        <v>52.042467838</v>
      </c>
      <c r="R16" s="9">
        <v>186.20812007000001</v>
      </c>
    </row>
    <row r="17" spans="1:18" x14ac:dyDescent="0.25">
      <c r="A17" s="9" t="s">
        <v>55</v>
      </c>
      <c r="B17" s="9" t="s">
        <v>64</v>
      </c>
      <c r="C17" s="9">
        <f t="shared" si="0"/>
        <v>40010</v>
      </c>
      <c r="D17">
        <v>8840</v>
      </c>
      <c r="E17">
        <v>656</v>
      </c>
      <c r="F17">
        <v>8</v>
      </c>
      <c r="G17">
        <v>56</v>
      </c>
      <c r="H17">
        <v>30221</v>
      </c>
      <c r="I17">
        <v>229</v>
      </c>
      <c r="J17">
        <v>2692</v>
      </c>
      <c r="K17">
        <v>2067</v>
      </c>
      <c r="L17">
        <v>10115</v>
      </c>
      <c r="M17">
        <v>17960</v>
      </c>
      <c r="N17">
        <v>22050</v>
      </c>
      <c r="O17">
        <v>0</v>
      </c>
      <c r="P17">
        <v>11515</v>
      </c>
      <c r="Q17" s="9">
        <v>61.172981755000002</v>
      </c>
      <c r="R17" s="9">
        <v>214.79105224</v>
      </c>
    </row>
    <row r="18" spans="1:18" x14ac:dyDescent="0.25">
      <c r="A18" s="9" t="s">
        <v>55</v>
      </c>
      <c r="B18" s="9" t="s">
        <v>65</v>
      </c>
      <c r="C18" s="9">
        <f t="shared" si="0"/>
        <v>54704</v>
      </c>
      <c r="D18">
        <v>45305</v>
      </c>
      <c r="E18">
        <v>2320</v>
      </c>
      <c r="F18">
        <v>6665</v>
      </c>
      <c r="G18">
        <v>265</v>
      </c>
      <c r="H18">
        <v>0</v>
      </c>
      <c r="I18">
        <v>149</v>
      </c>
      <c r="J18">
        <v>24663</v>
      </c>
      <c r="K18">
        <v>2135</v>
      </c>
      <c r="L18">
        <v>2765</v>
      </c>
      <c r="M18">
        <v>24975</v>
      </c>
      <c r="N18">
        <v>29729</v>
      </c>
      <c r="O18">
        <v>13309</v>
      </c>
      <c r="P18">
        <v>41265</v>
      </c>
      <c r="Q18" s="9">
        <v>28.141159695999999</v>
      </c>
      <c r="R18" s="9">
        <v>40.729708979000002</v>
      </c>
    </row>
    <row r="19" spans="1:18" x14ac:dyDescent="0.25">
      <c r="A19" s="9" t="s">
        <v>55</v>
      </c>
      <c r="B19" s="9" t="s">
        <v>66</v>
      </c>
      <c r="C19" s="9">
        <f t="shared" si="0"/>
        <v>102471</v>
      </c>
      <c r="D19">
        <v>63665</v>
      </c>
      <c r="E19">
        <v>4027</v>
      </c>
      <c r="F19">
        <v>2584</v>
      </c>
      <c r="G19">
        <v>1112</v>
      </c>
      <c r="H19">
        <v>30221</v>
      </c>
      <c r="I19">
        <v>862</v>
      </c>
      <c r="J19">
        <v>16441</v>
      </c>
      <c r="K19">
        <v>4180</v>
      </c>
      <c r="L19">
        <v>19509</v>
      </c>
      <c r="M19">
        <v>45696</v>
      </c>
      <c r="N19">
        <v>56775</v>
      </c>
      <c r="O19">
        <v>0</v>
      </c>
      <c r="P19">
        <v>44174</v>
      </c>
      <c r="Q19" s="9">
        <v>50.978208469000002</v>
      </c>
      <c r="R19" s="9">
        <v>161.22866956999999</v>
      </c>
    </row>
    <row r="20" spans="1:18" x14ac:dyDescent="0.25">
      <c r="A20" s="9" t="s">
        <v>67</v>
      </c>
      <c r="B20" s="9" t="s">
        <v>68</v>
      </c>
      <c r="C20" s="9">
        <f t="shared" si="0"/>
        <v>7489</v>
      </c>
      <c r="D20">
        <v>4226</v>
      </c>
      <c r="E20">
        <v>283</v>
      </c>
      <c r="F20">
        <v>499</v>
      </c>
      <c r="G20">
        <v>62</v>
      </c>
      <c r="H20">
        <v>2380</v>
      </c>
      <c r="I20">
        <v>39</v>
      </c>
      <c r="J20">
        <v>44</v>
      </c>
      <c r="K20">
        <v>378</v>
      </c>
      <c r="L20">
        <v>2616</v>
      </c>
      <c r="M20">
        <v>3714</v>
      </c>
      <c r="N20">
        <v>3775</v>
      </c>
      <c r="O20">
        <v>584</v>
      </c>
      <c r="P20">
        <v>2377</v>
      </c>
      <c r="Q20" s="9">
        <v>47.179062625</v>
      </c>
      <c r="R20" s="9">
        <v>179.00307117</v>
      </c>
    </row>
    <row r="21" spans="1:18" x14ac:dyDescent="0.25">
      <c r="A21" s="9" t="s">
        <v>67</v>
      </c>
      <c r="B21" s="9" t="s">
        <v>69</v>
      </c>
      <c r="C21" s="9">
        <f t="shared" si="0"/>
        <v>50637</v>
      </c>
      <c r="D21">
        <v>33487</v>
      </c>
      <c r="E21">
        <v>2544</v>
      </c>
      <c r="F21">
        <v>4048</v>
      </c>
      <c r="G21">
        <v>569</v>
      </c>
      <c r="H21">
        <v>9522</v>
      </c>
      <c r="I21">
        <v>467</v>
      </c>
      <c r="J21">
        <v>81</v>
      </c>
      <c r="K21">
        <v>200</v>
      </c>
      <c r="L21">
        <v>4862</v>
      </c>
      <c r="M21">
        <v>21909</v>
      </c>
      <c r="N21">
        <v>28728</v>
      </c>
      <c r="O21">
        <v>3342</v>
      </c>
      <c r="P21">
        <v>18736</v>
      </c>
      <c r="Q21" s="9">
        <v>43.494302585</v>
      </c>
      <c r="R21" s="9">
        <v>182.45083634</v>
      </c>
    </row>
    <row r="22" spans="1:18" x14ac:dyDescent="0.25">
      <c r="A22" s="9" t="s">
        <v>67</v>
      </c>
      <c r="B22" s="9" t="s">
        <v>70</v>
      </c>
      <c r="C22" s="9">
        <f t="shared" si="0"/>
        <v>27318</v>
      </c>
      <c r="D22">
        <v>16187</v>
      </c>
      <c r="E22">
        <v>1840</v>
      </c>
      <c r="F22">
        <v>1655</v>
      </c>
      <c r="G22">
        <v>355</v>
      </c>
      <c r="H22">
        <v>7025</v>
      </c>
      <c r="I22">
        <v>256</v>
      </c>
      <c r="J22">
        <v>155</v>
      </c>
      <c r="K22">
        <v>248</v>
      </c>
      <c r="L22">
        <v>4565</v>
      </c>
      <c r="M22">
        <v>12552</v>
      </c>
      <c r="N22">
        <v>14766</v>
      </c>
      <c r="O22">
        <v>728</v>
      </c>
      <c r="P22">
        <v>11192</v>
      </c>
      <c r="Q22" s="9">
        <v>47.204590379999999</v>
      </c>
      <c r="R22" s="9">
        <v>158.79438465000001</v>
      </c>
    </row>
    <row r="23" spans="1:18" x14ac:dyDescent="0.25">
      <c r="A23" s="9" t="s">
        <v>67</v>
      </c>
      <c r="B23" s="9" t="s">
        <v>71</v>
      </c>
      <c r="C23" s="9">
        <f t="shared" si="0"/>
        <v>8469</v>
      </c>
      <c r="D23">
        <v>5108</v>
      </c>
      <c r="E23">
        <v>672</v>
      </c>
      <c r="F23">
        <v>468</v>
      </c>
      <c r="G23">
        <v>111</v>
      </c>
      <c r="H23">
        <v>2024</v>
      </c>
      <c r="I23">
        <v>86</v>
      </c>
      <c r="J23">
        <v>72</v>
      </c>
      <c r="K23">
        <v>115</v>
      </c>
      <c r="L23">
        <v>1992</v>
      </c>
      <c r="M23">
        <v>4157</v>
      </c>
      <c r="N23">
        <v>4312</v>
      </c>
      <c r="O23">
        <v>118</v>
      </c>
      <c r="P23">
        <v>3877</v>
      </c>
      <c r="Q23" s="9">
        <v>47.530168850999999</v>
      </c>
      <c r="R23" s="9">
        <v>134.21383871</v>
      </c>
    </row>
    <row r="24" spans="1:18" x14ac:dyDescent="0.25">
      <c r="A24" s="9" t="s">
        <v>67</v>
      </c>
      <c r="B24" s="9" t="s">
        <v>72</v>
      </c>
      <c r="C24" s="9">
        <f t="shared" si="0"/>
        <v>6730</v>
      </c>
      <c r="D24">
        <v>3894</v>
      </c>
      <c r="E24">
        <v>406</v>
      </c>
      <c r="F24">
        <v>273</v>
      </c>
      <c r="G24">
        <v>73</v>
      </c>
      <c r="H24">
        <v>2038</v>
      </c>
      <c r="I24">
        <v>46</v>
      </c>
      <c r="J24">
        <v>227</v>
      </c>
      <c r="K24">
        <v>585</v>
      </c>
      <c r="L24">
        <v>2955</v>
      </c>
      <c r="M24">
        <v>3126</v>
      </c>
      <c r="N24">
        <v>3604</v>
      </c>
      <c r="O24">
        <v>52</v>
      </c>
      <c r="P24">
        <v>3324</v>
      </c>
      <c r="Q24" s="9">
        <v>49.889301633999999</v>
      </c>
      <c r="R24" s="9">
        <v>112.92540862</v>
      </c>
    </row>
    <row r="25" spans="1:18" x14ac:dyDescent="0.25">
      <c r="A25" s="9" t="s">
        <v>67</v>
      </c>
      <c r="B25" s="9" t="s">
        <v>73</v>
      </c>
      <c r="C25" s="9">
        <f t="shared" si="0"/>
        <v>56532</v>
      </c>
      <c r="D25">
        <v>46068</v>
      </c>
      <c r="E25">
        <v>602</v>
      </c>
      <c r="F25">
        <v>2306</v>
      </c>
      <c r="G25">
        <v>207</v>
      </c>
      <c r="H25">
        <v>7232</v>
      </c>
      <c r="I25">
        <v>117</v>
      </c>
      <c r="J25">
        <v>40525</v>
      </c>
      <c r="K25">
        <v>4789</v>
      </c>
      <c r="L25">
        <v>5284</v>
      </c>
      <c r="M25">
        <v>25213</v>
      </c>
      <c r="N25">
        <v>31319</v>
      </c>
      <c r="O25">
        <v>8485</v>
      </c>
      <c r="P25">
        <v>45933</v>
      </c>
      <c r="Q25" s="9">
        <v>38.556109814000003</v>
      </c>
      <c r="R25" s="9">
        <v>34.236078681000002</v>
      </c>
    </row>
    <row r="26" spans="1:18" x14ac:dyDescent="0.25">
      <c r="A26" s="9" t="s">
        <v>74</v>
      </c>
      <c r="B26" s="9" t="s">
        <v>75</v>
      </c>
      <c r="C26" s="9">
        <f t="shared" si="0"/>
        <v>63567</v>
      </c>
      <c r="D26">
        <v>40626</v>
      </c>
      <c r="E26">
        <v>3036</v>
      </c>
      <c r="F26">
        <v>4764</v>
      </c>
      <c r="G26">
        <v>713</v>
      </c>
      <c r="H26">
        <v>13880</v>
      </c>
      <c r="I26">
        <v>548</v>
      </c>
      <c r="J26">
        <v>237</v>
      </c>
      <c r="K26">
        <v>670</v>
      </c>
      <c r="L26">
        <v>9572</v>
      </c>
      <c r="M26">
        <v>28207</v>
      </c>
      <c r="N26">
        <v>35360</v>
      </c>
      <c r="O26">
        <v>4041</v>
      </c>
      <c r="P26">
        <v>22722</v>
      </c>
      <c r="Q26" s="9">
        <v>44.528906507999999</v>
      </c>
      <c r="R26" s="9">
        <v>181.68224079000001</v>
      </c>
    </row>
    <row r="27" spans="1:18" x14ac:dyDescent="0.25">
      <c r="A27" s="9" t="s">
        <v>74</v>
      </c>
      <c r="B27" s="9" t="s">
        <v>76</v>
      </c>
      <c r="C27" s="9">
        <f t="shared" si="0"/>
        <v>18522</v>
      </c>
      <c r="D27">
        <v>11475</v>
      </c>
      <c r="E27">
        <v>1426</v>
      </c>
      <c r="F27">
        <v>1248</v>
      </c>
      <c r="G27">
        <v>228</v>
      </c>
      <c r="H27">
        <v>3951</v>
      </c>
      <c r="I27">
        <v>194</v>
      </c>
      <c r="J27">
        <v>40</v>
      </c>
      <c r="K27">
        <v>157</v>
      </c>
      <c r="L27">
        <v>2365</v>
      </c>
      <c r="M27">
        <v>8699</v>
      </c>
      <c r="N27">
        <v>9823</v>
      </c>
      <c r="O27">
        <v>607</v>
      </c>
      <c r="P27">
        <v>8083</v>
      </c>
      <c r="Q27" s="9">
        <v>45.738689125999997</v>
      </c>
      <c r="R27" s="9">
        <v>146.40465392999999</v>
      </c>
    </row>
    <row r="28" spans="1:18" x14ac:dyDescent="0.25">
      <c r="A28" s="9" t="s">
        <v>74</v>
      </c>
      <c r="B28" s="9" t="s">
        <v>77</v>
      </c>
      <c r="C28" s="9">
        <f t="shared" si="0"/>
        <v>5763</v>
      </c>
      <c r="D28">
        <v>3344</v>
      </c>
      <c r="E28">
        <v>433</v>
      </c>
      <c r="F28">
        <v>338</v>
      </c>
      <c r="G28">
        <v>73</v>
      </c>
      <c r="H28">
        <v>1526</v>
      </c>
      <c r="I28">
        <v>49</v>
      </c>
      <c r="J28">
        <v>6</v>
      </c>
      <c r="K28">
        <v>14</v>
      </c>
      <c r="L28">
        <v>526</v>
      </c>
      <c r="M28">
        <v>2434</v>
      </c>
      <c r="N28">
        <v>3329</v>
      </c>
      <c r="O28">
        <v>59</v>
      </c>
      <c r="P28">
        <v>2648</v>
      </c>
      <c r="Q28" s="9">
        <v>47.904043033000001</v>
      </c>
      <c r="R28" s="9">
        <v>166.96304008000001</v>
      </c>
    </row>
    <row r="29" spans="1:18" x14ac:dyDescent="0.25">
      <c r="A29" s="9" t="s">
        <v>74</v>
      </c>
      <c r="B29" s="9" t="s">
        <v>78</v>
      </c>
      <c r="C29" s="9">
        <f t="shared" si="0"/>
        <v>445</v>
      </c>
      <c r="D29">
        <v>263</v>
      </c>
      <c r="E29">
        <v>26</v>
      </c>
      <c r="F29">
        <v>16</v>
      </c>
      <c r="G29">
        <v>3</v>
      </c>
      <c r="H29">
        <v>132</v>
      </c>
      <c r="I29">
        <v>5</v>
      </c>
      <c r="J29">
        <v>0</v>
      </c>
      <c r="K29">
        <v>1</v>
      </c>
      <c r="L29">
        <v>37</v>
      </c>
      <c r="M29">
        <v>149</v>
      </c>
      <c r="N29">
        <v>296</v>
      </c>
      <c r="O29">
        <v>1</v>
      </c>
      <c r="P29">
        <v>176</v>
      </c>
      <c r="Q29" s="9">
        <v>48.806741572999996</v>
      </c>
      <c r="R29" s="9">
        <v>197.92134831000001</v>
      </c>
    </row>
    <row r="30" spans="1:18" x14ac:dyDescent="0.25">
      <c r="A30" s="9" t="s">
        <v>74</v>
      </c>
      <c r="B30" s="9" t="s">
        <v>79</v>
      </c>
      <c r="C30" s="9">
        <f t="shared" si="0"/>
        <v>1695</v>
      </c>
      <c r="D30">
        <v>1024</v>
      </c>
      <c r="E30">
        <v>146</v>
      </c>
      <c r="F30">
        <v>85</v>
      </c>
      <c r="G30">
        <v>27</v>
      </c>
      <c r="H30">
        <v>398</v>
      </c>
      <c r="I30">
        <v>15</v>
      </c>
      <c r="J30">
        <v>7</v>
      </c>
      <c r="K30">
        <v>19</v>
      </c>
      <c r="L30">
        <v>346</v>
      </c>
      <c r="M30">
        <v>822</v>
      </c>
      <c r="N30">
        <v>873</v>
      </c>
      <c r="O30">
        <v>7</v>
      </c>
      <c r="P30">
        <v>876</v>
      </c>
      <c r="Q30" s="9">
        <v>48.378761062000002</v>
      </c>
      <c r="R30" s="9">
        <v>129.38702065000001</v>
      </c>
    </row>
    <row r="31" spans="1:18" x14ac:dyDescent="0.25">
      <c r="A31" s="9" t="s">
        <v>74</v>
      </c>
      <c r="B31" s="9" t="s">
        <v>80</v>
      </c>
      <c r="C31" s="9">
        <f t="shared" si="0"/>
        <v>1244</v>
      </c>
      <c r="D31">
        <v>730</v>
      </c>
      <c r="E31">
        <v>101</v>
      </c>
      <c r="F31">
        <v>62</v>
      </c>
      <c r="G31">
        <v>10</v>
      </c>
      <c r="H31">
        <v>331</v>
      </c>
      <c r="I31">
        <v>10</v>
      </c>
      <c r="J31">
        <v>1</v>
      </c>
      <c r="K31">
        <v>14</v>
      </c>
      <c r="L31">
        <v>268</v>
      </c>
      <c r="M31">
        <v>584</v>
      </c>
      <c r="N31">
        <v>660</v>
      </c>
      <c r="O31">
        <v>15</v>
      </c>
      <c r="P31">
        <v>538</v>
      </c>
      <c r="Q31" s="9">
        <v>48.064308681999997</v>
      </c>
      <c r="R31" s="9">
        <v>133.00080385999999</v>
      </c>
    </row>
    <row r="32" spans="1:18" x14ac:dyDescent="0.25">
      <c r="A32" s="9" t="s">
        <v>74</v>
      </c>
      <c r="B32" s="9" t="s">
        <v>81</v>
      </c>
      <c r="C32" s="9">
        <f t="shared" si="0"/>
        <v>1776</v>
      </c>
      <c r="D32">
        <v>1050</v>
      </c>
      <c r="E32">
        <v>138</v>
      </c>
      <c r="F32">
        <v>93</v>
      </c>
      <c r="G32">
        <v>24</v>
      </c>
      <c r="H32">
        <v>451</v>
      </c>
      <c r="I32">
        <v>20</v>
      </c>
      <c r="J32">
        <v>5</v>
      </c>
      <c r="K32">
        <v>19</v>
      </c>
      <c r="L32">
        <v>373</v>
      </c>
      <c r="M32">
        <v>936</v>
      </c>
      <c r="N32">
        <v>840</v>
      </c>
      <c r="O32">
        <v>13</v>
      </c>
      <c r="P32">
        <v>827</v>
      </c>
      <c r="Q32" s="9">
        <v>48.532657657999998</v>
      </c>
      <c r="R32" s="9">
        <v>123.41948198</v>
      </c>
    </row>
    <row r="33" spans="1:18" x14ac:dyDescent="0.25">
      <c r="A33" s="9" t="s">
        <v>74</v>
      </c>
      <c r="B33" s="9" t="s">
        <v>82</v>
      </c>
      <c r="C33" s="9">
        <f t="shared" si="0"/>
        <v>647</v>
      </c>
      <c r="D33">
        <v>374</v>
      </c>
      <c r="E33">
        <v>49</v>
      </c>
      <c r="F33">
        <v>18</v>
      </c>
      <c r="G33">
        <v>3</v>
      </c>
      <c r="H33">
        <v>198</v>
      </c>
      <c r="I33">
        <v>5</v>
      </c>
      <c r="J33">
        <v>7</v>
      </c>
      <c r="K33">
        <v>19</v>
      </c>
      <c r="L33">
        <v>207</v>
      </c>
      <c r="M33">
        <v>315</v>
      </c>
      <c r="N33">
        <v>332</v>
      </c>
      <c r="O33">
        <v>0</v>
      </c>
      <c r="P33">
        <v>336</v>
      </c>
      <c r="Q33" s="9">
        <v>50.316846986000002</v>
      </c>
      <c r="R33" s="9">
        <v>129.54095827</v>
      </c>
    </row>
    <row r="34" spans="1:18" x14ac:dyDescent="0.25">
      <c r="A34" s="9" t="s">
        <v>74</v>
      </c>
      <c r="B34" s="9" t="s">
        <v>83</v>
      </c>
      <c r="C34" s="9">
        <f t="shared" ref="C34:C65" si="1">SUM(D34:I34)</f>
        <v>2628</v>
      </c>
      <c r="D34">
        <v>1471</v>
      </c>
      <c r="E34">
        <v>163</v>
      </c>
      <c r="F34">
        <v>120</v>
      </c>
      <c r="G34">
        <v>35</v>
      </c>
      <c r="H34">
        <v>818</v>
      </c>
      <c r="I34">
        <v>21</v>
      </c>
      <c r="J34">
        <v>30</v>
      </c>
      <c r="K34">
        <v>183</v>
      </c>
      <c r="L34">
        <v>1219</v>
      </c>
      <c r="M34">
        <v>1300</v>
      </c>
      <c r="N34">
        <v>1328</v>
      </c>
      <c r="O34">
        <v>13</v>
      </c>
      <c r="P34">
        <v>1239</v>
      </c>
      <c r="Q34" s="9">
        <v>50.638888889</v>
      </c>
      <c r="R34" s="9">
        <v>108.37366819</v>
      </c>
    </row>
    <row r="35" spans="1:18" x14ac:dyDescent="0.25">
      <c r="A35" s="9" t="s">
        <v>74</v>
      </c>
      <c r="B35" s="9" t="s">
        <v>84</v>
      </c>
      <c r="C35" s="9">
        <f t="shared" si="1"/>
        <v>691</v>
      </c>
      <c r="D35">
        <v>419</v>
      </c>
      <c r="E35">
        <v>40</v>
      </c>
      <c r="F35">
        <v>21</v>
      </c>
      <c r="G35">
        <v>7</v>
      </c>
      <c r="H35">
        <v>202</v>
      </c>
      <c r="I35">
        <v>2</v>
      </c>
      <c r="J35">
        <v>10</v>
      </c>
      <c r="K35">
        <v>98</v>
      </c>
      <c r="L35">
        <v>393</v>
      </c>
      <c r="M35">
        <v>306</v>
      </c>
      <c r="N35">
        <v>385</v>
      </c>
      <c r="O35">
        <v>2</v>
      </c>
      <c r="P35">
        <v>384</v>
      </c>
      <c r="Q35" s="9">
        <v>50.481910274999997</v>
      </c>
      <c r="R35" s="9">
        <v>89.913169319999994</v>
      </c>
    </row>
    <row r="36" spans="1:18" x14ac:dyDescent="0.25">
      <c r="A36" s="9" t="s">
        <v>74</v>
      </c>
      <c r="B36" s="9" t="s">
        <v>85</v>
      </c>
      <c r="C36" s="9">
        <f t="shared" si="1"/>
        <v>60197</v>
      </c>
      <c r="D36">
        <v>48194</v>
      </c>
      <c r="E36">
        <v>789</v>
      </c>
      <c r="F36">
        <v>2484</v>
      </c>
      <c r="G36">
        <v>254</v>
      </c>
      <c r="H36">
        <v>8334</v>
      </c>
      <c r="I36">
        <v>142</v>
      </c>
      <c r="J36">
        <v>40761</v>
      </c>
      <c r="K36">
        <v>5121</v>
      </c>
      <c r="L36">
        <v>6968</v>
      </c>
      <c r="M36">
        <v>26919</v>
      </c>
      <c r="N36">
        <v>33278</v>
      </c>
      <c r="O36">
        <v>8551</v>
      </c>
      <c r="P36">
        <v>47610</v>
      </c>
      <c r="Q36" s="9">
        <v>39.191089257000002</v>
      </c>
      <c r="R36" s="9">
        <v>39.929730716999998</v>
      </c>
    </row>
    <row r="37" spans="1:18" x14ac:dyDescent="0.25">
      <c r="A37" s="9" t="s">
        <v>86</v>
      </c>
      <c r="B37" s="9" t="s">
        <v>87</v>
      </c>
      <c r="C37" s="9">
        <f t="shared" si="1"/>
        <v>3098</v>
      </c>
      <c r="D37">
        <v>2788</v>
      </c>
      <c r="E37">
        <v>97</v>
      </c>
      <c r="F37">
        <v>100</v>
      </c>
      <c r="G37">
        <v>2</v>
      </c>
      <c r="H37">
        <v>108</v>
      </c>
      <c r="I37">
        <v>3</v>
      </c>
      <c r="J37">
        <v>2693</v>
      </c>
      <c r="K37">
        <v>182</v>
      </c>
      <c r="L37">
        <v>43</v>
      </c>
      <c r="M37">
        <v>1183</v>
      </c>
      <c r="N37">
        <v>1915</v>
      </c>
      <c r="O37">
        <v>638</v>
      </c>
      <c r="P37">
        <v>3098</v>
      </c>
      <c r="Q37" s="9">
        <v>33.721755971999997</v>
      </c>
      <c r="R37" s="9" t="s">
        <v>88</v>
      </c>
    </row>
    <row r="38" spans="1:18" x14ac:dyDescent="0.25">
      <c r="A38" s="9" t="s">
        <v>86</v>
      </c>
      <c r="B38" s="9" t="s">
        <v>89</v>
      </c>
      <c r="C38" s="9">
        <f t="shared" si="1"/>
        <v>13399</v>
      </c>
      <c r="D38">
        <v>11591</v>
      </c>
      <c r="E38">
        <v>515</v>
      </c>
      <c r="F38">
        <v>529</v>
      </c>
      <c r="G38">
        <v>16</v>
      </c>
      <c r="H38">
        <v>727</v>
      </c>
      <c r="I38">
        <v>21</v>
      </c>
      <c r="J38">
        <v>10899</v>
      </c>
      <c r="K38">
        <v>1205</v>
      </c>
      <c r="L38">
        <v>257</v>
      </c>
      <c r="M38">
        <v>5272</v>
      </c>
      <c r="N38">
        <v>8127</v>
      </c>
      <c r="O38">
        <v>2666</v>
      </c>
      <c r="P38">
        <v>13399</v>
      </c>
      <c r="Q38" s="9">
        <v>34.654750354999997</v>
      </c>
      <c r="R38" s="9">
        <v>3.4226434809000001</v>
      </c>
    </row>
    <row r="39" spans="1:18" x14ac:dyDescent="0.25">
      <c r="A39" s="9" t="s">
        <v>86</v>
      </c>
      <c r="B39" s="9" t="s">
        <v>90</v>
      </c>
      <c r="C39" s="9">
        <f t="shared" si="1"/>
        <v>18128</v>
      </c>
      <c r="D39">
        <v>15462</v>
      </c>
      <c r="E39">
        <v>568</v>
      </c>
      <c r="F39">
        <v>947</v>
      </c>
      <c r="G39">
        <v>24</v>
      </c>
      <c r="H39">
        <v>1104</v>
      </c>
      <c r="I39">
        <v>23</v>
      </c>
      <c r="J39">
        <v>13826</v>
      </c>
      <c r="K39">
        <v>1990</v>
      </c>
      <c r="L39">
        <v>434</v>
      </c>
      <c r="M39">
        <v>7800</v>
      </c>
      <c r="N39">
        <v>10328</v>
      </c>
      <c r="O39">
        <v>3413</v>
      </c>
      <c r="P39">
        <v>18128</v>
      </c>
      <c r="Q39" s="9">
        <v>34.959565312999999</v>
      </c>
      <c r="R39" s="9">
        <v>8.5530119153000008</v>
      </c>
    </row>
    <row r="40" spans="1:18" x14ac:dyDescent="0.25">
      <c r="A40" s="9" t="s">
        <v>86</v>
      </c>
      <c r="B40" s="9" t="s">
        <v>91</v>
      </c>
      <c r="C40" s="9">
        <f t="shared" si="1"/>
        <v>19382</v>
      </c>
      <c r="D40">
        <v>15361</v>
      </c>
      <c r="E40">
        <v>677</v>
      </c>
      <c r="F40">
        <v>1553</v>
      </c>
      <c r="G40">
        <v>53</v>
      </c>
      <c r="H40">
        <v>1703</v>
      </c>
      <c r="I40">
        <v>35</v>
      </c>
      <c r="J40">
        <v>12058</v>
      </c>
      <c r="K40">
        <v>1470</v>
      </c>
      <c r="L40">
        <v>1109</v>
      </c>
      <c r="M40">
        <v>8742</v>
      </c>
      <c r="N40">
        <v>10640</v>
      </c>
      <c r="O40">
        <v>3371</v>
      </c>
      <c r="P40">
        <v>19382</v>
      </c>
      <c r="Q40" s="9">
        <v>36.465638220999999</v>
      </c>
      <c r="R40" s="9">
        <v>16.025590754</v>
      </c>
    </row>
    <row r="41" spans="1:18" x14ac:dyDescent="0.25">
      <c r="A41" s="9" t="s">
        <v>86</v>
      </c>
      <c r="B41" s="9" t="s">
        <v>92</v>
      </c>
      <c r="C41" s="9">
        <f t="shared" si="1"/>
        <v>11633</v>
      </c>
      <c r="D41">
        <v>7530</v>
      </c>
      <c r="E41">
        <v>880</v>
      </c>
      <c r="F41">
        <v>1402</v>
      </c>
      <c r="G41">
        <v>80</v>
      </c>
      <c r="H41">
        <v>1679</v>
      </c>
      <c r="I41">
        <v>62</v>
      </c>
      <c r="J41">
        <v>1021</v>
      </c>
      <c r="K41">
        <v>974</v>
      </c>
      <c r="L41">
        <v>1977</v>
      </c>
      <c r="M41">
        <v>5573</v>
      </c>
      <c r="N41">
        <v>6060</v>
      </c>
      <c r="O41">
        <v>1893</v>
      </c>
      <c r="P41">
        <v>6901</v>
      </c>
      <c r="Q41" s="9">
        <v>39.086907934000003</v>
      </c>
      <c r="R41" s="9">
        <v>35.579644115999997</v>
      </c>
    </row>
    <row r="42" spans="1:18" x14ac:dyDescent="0.25">
      <c r="A42" s="9" t="s">
        <v>86</v>
      </c>
      <c r="B42" s="9" t="s">
        <v>93</v>
      </c>
      <c r="C42" s="9">
        <f t="shared" si="1"/>
        <v>30501</v>
      </c>
      <c r="D42">
        <v>20009</v>
      </c>
      <c r="E42">
        <v>1564</v>
      </c>
      <c r="F42">
        <v>3025</v>
      </c>
      <c r="G42">
        <v>351</v>
      </c>
      <c r="H42">
        <v>5350</v>
      </c>
      <c r="I42">
        <v>202</v>
      </c>
      <c r="J42">
        <v>563</v>
      </c>
      <c r="K42">
        <v>494</v>
      </c>
      <c r="L42">
        <v>7398</v>
      </c>
      <c r="M42">
        <v>14536</v>
      </c>
      <c r="N42">
        <v>15965</v>
      </c>
      <c r="O42">
        <v>1328</v>
      </c>
      <c r="P42">
        <v>12342</v>
      </c>
      <c r="Q42" s="9">
        <v>42.370643585000003</v>
      </c>
      <c r="R42" s="9">
        <v>81.286547982000002</v>
      </c>
    </row>
    <row r="43" spans="1:18" x14ac:dyDescent="0.25">
      <c r="A43" s="9" t="s">
        <v>86</v>
      </c>
      <c r="B43" s="9" t="s">
        <v>94</v>
      </c>
      <c r="C43" s="9">
        <f t="shared" si="1"/>
        <v>61034</v>
      </c>
      <c r="D43">
        <v>36229</v>
      </c>
      <c r="E43">
        <v>2046</v>
      </c>
      <c r="F43">
        <v>1693</v>
      </c>
      <c r="G43">
        <v>851</v>
      </c>
      <c r="H43">
        <v>19550</v>
      </c>
      <c r="I43">
        <v>665</v>
      </c>
      <c r="J43">
        <v>44</v>
      </c>
      <c r="K43">
        <v>0</v>
      </c>
      <c r="L43">
        <v>11056</v>
      </c>
      <c r="M43">
        <v>27565</v>
      </c>
      <c r="N43">
        <v>33469</v>
      </c>
      <c r="O43">
        <v>0</v>
      </c>
      <c r="P43">
        <v>12189</v>
      </c>
      <c r="Q43" s="9">
        <v>50.903496412000003</v>
      </c>
      <c r="R43" s="9">
        <v>251.36001245</v>
      </c>
    </row>
    <row r="44" spans="1:18" x14ac:dyDescent="0.25">
      <c r="A44" s="9" t="s">
        <v>136</v>
      </c>
      <c r="B44" s="9" t="s">
        <v>137</v>
      </c>
      <c r="C44" s="9">
        <f t="shared" si="1"/>
        <v>108970</v>
      </c>
      <c r="D44">
        <v>108970</v>
      </c>
      <c r="E44">
        <v>0</v>
      </c>
      <c r="F44">
        <v>0</v>
      </c>
      <c r="G44">
        <v>0</v>
      </c>
      <c r="H44">
        <v>0</v>
      </c>
      <c r="I44">
        <v>0</v>
      </c>
      <c r="J44">
        <v>37586</v>
      </c>
      <c r="K44">
        <v>4000</v>
      </c>
      <c r="L44">
        <v>11985</v>
      </c>
      <c r="M44">
        <v>43150</v>
      </c>
      <c r="N44">
        <v>65820</v>
      </c>
      <c r="O44">
        <v>11174</v>
      </c>
      <c r="P44">
        <v>66627</v>
      </c>
      <c r="Q44" s="9">
        <v>38.669064880000001</v>
      </c>
      <c r="R44" s="9">
        <v>97.719913738000002</v>
      </c>
    </row>
    <row r="45" spans="1:18" x14ac:dyDescent="0.25">
      <c r="A45" s="9" t="s">
        <v>136</v>
      </c>
      <c r="B45" s="9" t="s">
        <v>138</v>
      </c>
      <c r="C45" s="9">
        <f t="shared" si="1"/>
        <v>6347</v>
      </c>
      <c r="D45">
        <v>0</v>
      </c>
      <c r="E45">
        <v>6347</v>
      </c>
      <c r="F45">
        <v>0</v>
      </c>
      <c r="G45">
        <v>0</v>
      </c>
      <c r="H45">
        <v>0</v>
      </c>
      <c r="I45">
        <v>0</v>
      </c>
      <c r="J45">
        <v>29</v>
      </c>
      <c r="K45">
        <v>74</v>
      </c>
      <c r="L45">
        <v>674</v>
      </c>
      <c r="M45">
        <v>3186</v>
      </c>
      <c r="N45">
        <v>3161</v>
      </c>
      <c r="O45">
        <v>657</v>
      </c>
      <c r="P45">
        <v>4238</v>
      </c>
      <c r="Q45" s="9">
        <v>40.019851899000003</v>
      </c>
      <c r="R45" s="9">
        <v>99.848117220999995</v>
      </c>
    </row>
    <row r="46" spans="1:18" x14ac:dyDescent="0.25">
      <c r="A46" s="9" t="s">
        <v>136</v>
      </c>
      <c r="B46" s="9" t="s">
        <v>139</v>
      </c>
      <c r="C46" s="9">
        <f t="shared" si="1"/>
        <v>9249</v>
      </c>
      <c r="D46">
        <v>0</v>
      </c>
      <c r="E46">
        <v>0</v>
      </c>
      <c r="F46">
        <v>9249</v>
      </c>
      <c r="G46">
        <v>0</v>
      </c>
      <c r="H46">
        <v>0</v>
      </c>
      <c r="I46">
        <v>0</v>
      </c>
      <c r="J46">
        <v>1367</v>
      </c>
      <c r="K46">
        <v>334</v>
      </c>
      <c r="L46">
        <v>1270</v>
      </c>
      <c r="M46">
        <v>8737</v>
      </c>
      <c r="N46">
        <v>512</v>
      </c>
      <c r="O46">
        <v>1443</v>
      </c>
      <c r="P46">
        <v>5501</v>
      </c>
      <c r="Q46" s="9">
        <v>31.548167369000002</v>
      </c>
      <c r="R46" s="9">
        <v>66.658665802000002</v>
      </c>
    </row>
    <row r="47" spans="1:18" x14ac:dyDescent="0.25">
      <c r="A47" s="9" t="s">
        <v>136</v>
      </c>
      <c r="B47" s="9" t="s">
        <v>140</v>
      </c>
      <c r="C47" s="9">
        <f t="shared" si="1"/>
        <v>1377</v>
      </c>
      <c r="D47">
        <v>0</v>
      </c>
      <c r="E47">
        <v>0</v>
      </c>
      <c r="F47">
        <v>0</v>
      </c>
      <c r="G47">
        <v>1377</v>
      </c>
      <c r="H47">
        <v>0</v>
      </c>
      <c r="I47">
        <v>0</v>
      </c>
      <c r="J47">
        <v>7</v>
      </c>
      <c r="K47">
        <v>18</v>
      </c>
      <c r="L47">
        <v>331</v>
      </c>
      <c r="M47">
        <v>1205</v>
      </c>
      <c r="N47">
        <v>172</v>
      </c>
      <c r="O47">
        <v>8</v>
      </c>
      <c r="P47">
        <v>403</v>
      </c>
      <c r="Q47" s="9">
        <v>42.006535948</v>
      </c>
      <c r="R47" s="9">
        <v>158.64705882000001</v>
      </c>
    </row>
    <row r="48" spans="1:18" x14ac:dyDescent="0.25">
      <c r="A48" s="9" t="s">
        <v>136</v>
      </c>
      <c r="B48" s="9" t="s">
        <v>55</v>
      </c>
      <c r="C48" s="9">
        <f t="shared" si="1"/>
        <v>30221</v>
      </c>
      <c r="D48">
        <v>0</v>
      </c>
      <c r="E48">
        <v>0</v>
      </c>
      <c r="F48">
        <v>0</v>
      </c>
      <c r="G48">
        <v>0</v>
      </c>
      <c r="H48">
        <v>30221</v>
      </c>
      <c r="I48">
        <v>0</v>
      </c>
      <c r="J48">
        <v>2107</v>
      </c>
      <c r="K48">
        <v>1879</v>
      </c>
      <c r="L48">
        <v>7886</v>
      </c>
      <c r="M48">
        <v>13797</v>
      </c>
      <c r="N48">
        <v>16424</v>
      </c>
      <c r="O48">
        <v>0</v>
      </c>
      <c r="P48">
        <v>8398</v>
      </c>
      <c r="Q48" s="9">
        <v>62.819628735000002</v>
      </c>
      <c r="R48" s="9">
        <v>212.88299527000001</v>
      </c>
    </row>
    <row r="49" spans="1:18" x14ac:dyDescent="0.25">
      <c r="A49" s="9" t="s">
        <v>136</v>
      </c>
      <c r="B49" s="9" t="s">
        <v>48</v>
      </c>
      <c r="C49" s="9">
        <f t="shared" si="1"/>
        <v>1011</v>
      </c>
      <c r="D49">
        <v>0</v>
      </c>
      <c r="E49">
        <v>0</v>
      </c>
      <c r="F49">
        <v>0</v>
      </c>
      <c r="G49">
        <v>0</v>
      </c>
      <c r="H49">
        <v>0</v>
      </c>
      <c r="I49">
        <v>1011</v>
      </c>
      <c r="J49">
        <v>8</v>
      </c>
      <c r="K49">
        <v>10</v>
      </c>
      <c r="L49">
        <v>128</v>
      </c>
      <c r="M49">
        <v>596</v>
      </c>
      <c r="N49">
        <v>415</v>
      </c>
      <c r="O49">
        <v>27</v>
      </c>
      <c r="P49">
        <v>272</v>
      </c>
      <c r="Q49" s="9">
        <v>46.828882295</v>
      </c>
      <c r="R49" s="9">
        <v>196.38575667999999</v>
      </c>
    </row>
    <row r="50" spans="1:18" x14ac:dyDescent="0.25">
      <c r="A50" s="9" t="s">
        <v>8</v>
      </c>
      <c r="B50" s="9" t="s">
        <v>9</v>
      </c>
      <c r="C50" s="9">
        <f t="shared" si="1"/>
        <v>2328</v>
      </c>
      <c r="D50">
        <v>1415</v>
      </c>
      <c r="E50">
        <v>165</v>
      </c>
      <c r="F50">
        <v>125</v>
      </c>
      <c r="G50">
        <v>38</v>
      </c>
      <c r="H50">
        <v>556</v>
      </c>
      <c r="I50">
        <v>29</v>
      </c>
      <c r="J50">
        <v>10</v>
      </c>
      <c r="K50">
        <v>16</v>
      </c>
      <c r="L50">
        <v>26</v>
      </c>
      <c r="M50">
        <v>996</v>
      </c>
      <c r="N50">
        <v>1332</v>
      </c>
      <c r="O50">
        <v>133</v>
      </c>
      <c r="P50">
        <v>910</v>
      </c>
      <c r="Q50" s="9">
        <v>45.707903780000002</v>
      </c>
      <c r="R50" s="9">
        <v>180.11383162000001</v>
      </c>
    </row>
    <row r="51" spans="1:18" x14ac:dyDescent="0.25">
      <c r="A51" s="9" t="s">
        <v>8</v>
      </c>
      <c r="B51" s="9" t="s">
        <v>10</v>
      </c>
      <c r="C51" s="9">
        <f t="shared" si="1"/>
        <v>3611</v>
      </c>
      <c r="D51">
        <v>2214</v>
      </c>
      <c r="E51">
        <v>248</v>
      </c>
      <c r="F51">
        <v>221</v>
      </c>
      <c r="G51">
        <v>42</v>
      </c>
      <c r="H51">
        <v>850</v>
      </c>
      <c r="I51">
        <v>36</v>
      </c>
      <c r="J51">
        <v>15</v>
      </c>
      <c r="K51">
        <v>13</v>
      </c>
      <c r="L51">
        <v>27</v>
      </c>
      <c r="M51">
        <v>1650</v>
      </c>
      <c r="N51">
        <v>1961</v>
      </c>
      <c r="O51">
        <v>180</v>
      </c>
      <c r="P51">
        <v>1431</v>
      </c>
      <c r="Q51" s="9">
        <v>45.222376073</v>
      </c>
      <c r="R51" s="9">
        <v>183.26419274</v>
      </c>
    </row>
    <row r="52" spans="1:18" x14ac:dyDescent="0.25">
      <c r="A52" s="9" t="s">
        <v>8</v>
      </c>
      <c r="B52" s="9" t="s">
        <v>11</v>
      </c>
      <c r="C52" s="9">
        <f t="shared" si="1"/>
        <v>8324</v>
      </c>
      <c r="D52">
        <v>5433</v>
      </c>
      <c r="E52">
        <v>505</v>
      </c>
      <c r="F52">
        <v>509</v>
      </c>
      <c r="G52">
        <v>72</v>
      </c>
      <c r="H52">
        <v>1717</v>
      </c>
      <c r="I52">
        <v>88</v>
      </c>
      <c r="J52">
        <v>916</v>
      </c>
      <c r="K52">
        <v>281</v>
      </c>
      <c r="L52">
        <v>732</v>
      </c>
      <c r="M52">
        <v>3621</v>
      </c>
      <c r="N52">
        <v>4703</v>
      </c>
      <c r="O52">
        <v>513</v>
      </c>
      <c r="P52">
        <v>4115</v>
      </c>
      <c r="Q52" s="9">
        <v>44.31283037</v>
      </c>
      <c r="R52" s="9">
        <v>146.27342623999999</v>
      </c>
    </row>
    <row r="53" spans="1:18" x14ac:dyDescent="0.25">
      <c r="A53" s="9" t="s">
        <v>8</v>
      </c>
      <c r="B53" s="9" t="s">
        <v>12</v>
      </c>
      <c r="C53" s="9">
        <f t="shared" si="1"/>
        <v>5920</v>
      </c>
      <c r="D53">
        <v>3944</v>
      </c>
      <c r="E53">
        <v>265</v>
      </c>
      <c r="F53">
        <v>425</v>
      </c>
      <c r="G53">
        <v>60</v>
      </c>
      <c r="H53">
        <v>1182</v>
      </c>
      <c r="I53">
        <v>44</v>
      </c>
      <c r="J53">
        <v>220</v>
      </c>
      <c r="K53">
        <v>53</v>
      </c>
      <c r="L53">
        <v>170</v>
      </c>
      <c r="M53">
        <v>2594</v>
      </c>
      <c r="N53">
        <v>3326</v>
      </c>
      <c r="O53">
        <v>428</v>
      </c>
      <c r="P53">
        <v>2341</v>
      </c>
      <c r="Q53" s="9">
        <v>43.713513513999999</v>
      </c>
      <c r="R53" s="9">
        <v>178.18141892</v>
      </c>
    </row>
    <row r="54" spans="1:18" x14ac:dyDescent="0.25">
      <c r="A54" s="9" t="s">
        <v>8</v>
      </c>
      <c r="B54" s="9" t="s">
        <v>13</v>
      </c>
      <c r="C54" s="9">
        <f t="shared" si="1"/>
        <v>8171</v>
      </c>
      <c r="D54">
        <v>5377</v>
      </c>
      <c r="E54">
        <v>511</v>
      </c>
      <c r="F54">
        <v>632</v>
      </c>
      <c r="G54">
        <v>98</v>
      </c>
      <c r="H54">
        <v>1497</v>
      </c>
      <c r="I54">
        <v>56</v>
      </c>
      <c r="J54">
        <v>552</v>
      </c>
      <c r="K54">
        <v>202</v>
      </c>
      <c r="L54">
        <v>683</v>
      </c>
      <c r="M54">
        <v>3722</v>
      </c>
      <c r="N54">
        <v>4449</v>
      </c>
      <c r="O54">
        <v>636</v>
      </c>
      <c r="P54">
        <v>3616</v>
      </c>
      <c r="Q54" s="9">
        <v>43.105984579999998</v>
      </c>
      <c r="R54" s="9">
        <v>144.27805653999999</v>
      </c>
    </row>
    <row r="55" spans="1:18" x14ac:dyDescent="0.25">
      <c r="A55" s="9" t="s">
        <v>8</v>
      </c>
      <c r="B55" s="9" t="s">
        <v>14</v>
      </c>
      <c r="C55" s="9">
        <f t="shared" si="1"/>
        <v>69092</v>
      </c>
      <c r="D55">
        <v>51944</v>
      </c>
      <c r="E55">
        <v>1480</v>
      </c>
      <c r="F55">
        <v>3085</v>
      </c>
      <c r="G55">
        <v>439</v>
      </c>
      <c r="H55">
        <v>11859</v>
      </c>
      <c r="I55">
        <v>285</v>
      </c>
      <c r="J55">
        <v>30978</v>
      </c>
      <c r="K55">
        <v>3767</v>
      </c>
      <c r="L55">
        <v>15226</v>
      </c>
      <c r="M55">
        <v>29981</v>
      </c>
      <c r="N55">
        <v>39111</v>
      </c>
      <c r="O55">
        <v>7264</v>
      </c>
      <c r="P55">
        <v>44148</v>
      </c>
      <c r="Q55" s="9">
        <v>41.686736525000001</v>
      </c>
      <c r="R55" s="9">
        <v>90.356090429999995</v>
      </c>
    </row>
    <row r="56" spans="1:18" x14ac:dyDescent="0.25">
      <c r="A56" s="9" t="s">
        <v>8</v>
      </c>
      <c r="B56" s="9" t="s">
        <v>15</v>
      </c>
      <c r="C56" s="9">
        <f t="shared" si="1"/>
        <v>7354</v>
      </c>
      <c r="D56">
        <v>4784</v>
      </c>
      <c r="E56">
        <v>354</v>
      </c>
      <c r="F56">
        <v>656</v>
      </c>
      <c r="G56">
        <v>61</v>
      </c>
      <c r="H56">
        <v>1440</v>
      </c>
      <c r="I56">
        <v>59</v>
      </c>
      <c r="J56">
        <v>618</v>
      </c>
      <c r="K56">
        <v>284</v>
      </c>
      <c r="L56">
        <v>729</v>
      </c>
      <c r="M56">
        <v>3584</v>
      </c>
      <c r="N56">
        <v>3770</v>
      </c>
      <c r="O56">
        <v>534</v>
      </c>
      <c r="P56">
        <v>3181</v>
      </c>
      <c r="Q56" s="9">
        <v>43.449279304000001</v>
      </c>
      <c r="R56" s="9">
        <v>134.60144138999999</v>
      </c>
    </row>
    <row r="57" spans="1:18" x14ac:dyDescent="0.25">
      <c r="A57" s="9" t="s">
        <v>8</v>
      </c>
      <c r="B57" s="9" t="s">
        <v>16</v>
      </c>
      <c r="C57" s="9">
        <f t="shared" si="1"/>
        <v>1733</v>
      </c>
      <c r="D57">
        <v>1077</v>
      </c>
      <c r="E57">
        <v>143</v>
      </c>
      <c r="F57">
        <v>125</v>
      </c>
      <c r="G57">
        <v>16</v>
      </c>
      <c r="H57">
        <v>358</v>
      </c>
      <c r="I57">
        <v>14</v>
      </c>
      <c r="J57">
        <v>17</v>
      </c>
      <c r="K57">
        <v>7</v>
      </c>
      <c r="L57">
        <v>12</v>
      </c>
      <c r="M57">
        <v>789</v>
      </c>
      <c r="N57">
        <v>944</v>
      </c>
      <c r="O57">
        <v>103</v>
      </c>
      <c r="P57">
        <v>743</v>
      </c>
      <c r="Q57" s="9">
        <v>44.284477784000003</v>
      </c>
      <c r="R57" s="9">
        <v>163.88863243</v>
      </c>
    </row>
    <row r="58" spans="1:18" x14ac:dyDescent="0.25">
      <c r="A58" s="9" t="s">
        <v>8</v>
      </c>
      <c r="B58" s="9" t="s">
        <v>17</v>
      </c>
      <c r="C58" s="9">
        <f t="shared" si="1"/>
        <v>861</v>
      </c>
      <c r="D58">
        <v>518</v>
      </c>
      <c r="E58">
        <v>49</v>
      </c>
      <c r="F58">
        <v>70</v>
      </c>
      <c r="G58">
        <v>12</v>
      </c>
      <c r="H58">
        <v>207</v>
      </c>
      <c r="I58">
        <v>5</v>
      </c>
      <c r="J58">
        <v>13</v>
      </c>
      <c r="K58">
        <v>12</v>
      </c>
      <c r="L58">
        <v>9</v>
      </c>
      <c r="M58">
        <v>404</v>
      </c>
      <c r="N58">
        <v>457</v>
      </c>
      <c r="O58">
        <v>36</v>
      </c>
      <c r="P58">
        <v>361</v>
      </c>
      <c r="Q58" s="9">
        <v>46.039488966</v>
      </c>
      <c r="R58" s="9">
        <v>182.42392566999999</v>
      </c>
    </row>
    <row r="59" spans="1:18" x14ac:dyDescent="0.25">
      <c r="A59" s="9" t="s">
        <v>8</v>
      </c>
      <c r="B59" s="9" t="s">
        <v>18</v>
      </c>
      <c r="C59" s="9">
        <f t="shared" si="1"/>
        <v>629</v>
      </c>
      <c r="D59">
        <v>450</v>
      </c>
      <c r="E59">
        <v>21</v>
      </c>
      <c r="F59">
        <v>60</v>
      </c>
      <c r="G59">
        <v>0</v>
      </c>
      <c r="H59">
        <v>94</v>
      </c>
      <c r="I59">
        <v>4</v>
      </c>
      <c r="J59">
        <v>2</v>
      </c>
      <c r="K59">
        <v>0</v>
      </c>
      <c r="L59">
        <v>3</v>
      </c>
      <c r="M59">
        <v>294</v>
      </c>
      <c r="N59">
        <v>335</v>
      </c>
      <c r="O59">
        <v>56</v>
      </c>
      <c r="P59">
        <v>269</v>
      </c>
      <c r="Q59" s="9">
        <v>43.624801271999999</v>
      </c>
      <c r="R59" s="9">
        <v>138.53259141000001</v>
      </c>
    </row>
    <row r="60" spans="1:18" x14ac:dyDescent="0.25">
      <c r="A60" s="9" t="s">
        <v>8</v>
      </c>
      <c r="B60" s="9" t="s">
        <v>19</v>
      </c>
      <c r="C60" s="9">
        <f t="shared" si="1"/>
        <v>1326</v>
      </c>
      <c r="D60">
        <v>766</v>
      </c>
      <c r="E60">
        <v>110</v>
      </c>
      <c r="F60">
        <v>66</v>
      </c>
      <c r="G60">
        <v>21</v>
      </c>
      <c r="H60">
        <v>336</v>
      </c>
      <c r="I60">
        <v>27</v>
      </c>
      <c r="J60">
        <v>0</v>
      </c>
      <c r="K60">
        <v>2</v>
      </c>
      <c r="L60">
        <v>10</v>
      </c>
      <c r="M60">
        <v>606</v>
      </c>
      <c r="N60">
        <v>720</v>
      </c>
      <c r="O60">
        <v>70</v>
      </c>
      <c r="P60">
        <v>569</v>
      </c>
      <c r="Q60" s="9">
        <v>46.026395172999997</v>
      </c>
      <c r="R60" s="9">
        <v>193.40497737999999</v>
      </c>
    </row>
    <row r="61" spans="1:18" x14ac:dyDescent="0.25">
      <c r="A61" s="9" t="s">
        <v>8</v>
      </c>
      <c r="B61" s="9" t="s">
        <v>20</v>
      </c>
      <c r="C61" s="9">
        <f t="shared" si="1"/>
        <v>3711</v>
      </c>
      <c r="D61">
        <v>2472</v>
      </c>
      <c r="E61">
        <v>239</v>
      </c>
      <c r="F61">
        <v>245</v>
      </c>
      <c r="G61">
        <v>53</v>
      </c>
      <c r="H61">
        <v>665</v>
      </c>
      <c r="I61">
        <v>37</v>
      </c>
      <c r="J61">
        <v>217</v>
      </c>
      <c r="K61">
        <v>51</v>
      </c>
      <c r="L61">
        <v>75</v>
      </c>
      <c r="M61">
        <v>1623</v>
      </c>
      <c r="N61">
        <v>2088</v>
      </c>
      <c r="O61">
        <v>207</v>
      </c>
      <c r="P61">
        <v>1826</v>
      </c>
      <c r="Q61" s="9">
        <v>43.501482080000002</v>
      </c>
      <c r="R61" s="9">
        <v>141.09054162999999</v>
      </c>
    </row>
    <row r="62" spans="1:18" x14ac:dyDescent="0.25">
      <c r="A62" s="9" t="s">
        <v>8</v>
      </c>
      <c r="B62" s="9" t="s">
        <v>21</v>
      </c>
      <c r="C62" s="9">
        <f t="shared" si="1"/>
        <v>6707</v>
      </c>
      <c r="D62">
        <v>4310</v>
      </c>
      <c r="E62">
        <v>186</v>
      </c>
      <c r="F62">
        <v>342</v>
      </c>
      <c r="G62">
        <v>39</v>
      </c>
      <c r="H62">
        <v>1804</v>
      </c>
      <c r="I62">
        <v>26</v>
      </c>
      <c r="J62">
        <v>2022</v>
      </c>
      <c r="K62">
        <v>437</v>
      </c>
      <c r="L62">
        <v>1953</v>
      </c>
      <c r="M62">
        <v>3436</v>
      </c>
      <c r="N62">
        <v>3271</v>
      </c>
      <c r="O62">
        <v>471</v>
      </c>
      <c r="P62">
        <v>3678</v>
      </c>
      <c r="Q62" s="9">
        <v>46.308483674000001</v>
      </c>
      <c r="R62" s="9">
        <v>92.843148948999996</v>
      </c>
    </row>
    <row r="63" spans="1:18" x14ac:dyDescent="0.25">
      <c r="A63" s="9" t="s">
        <v>8</v>
      </c>
      <c r="B63" s="9" t="s">
        <v>22</v>
      </c>
      <c r="C63" s="9">
        <f t="shared" si="1"/>
        <v>6519</v>
      </c>
      <c r="D63">
        <v>3792</v>
      </c>
      <c r="E63">
        <v>484</v>
      </c>
      <c r="F63">
        <v>581</v>
      </c>
      <c r="G63">
        <v>89</v>
      </c>
      <c r="H63">
        <v>1502</v>
      </c>
      <c r="I63">
        <v>71</v>
      </c>
      <c r="J63">
        <v>588</v>
      </c>
      <c r="K63">
        <v>103</v>
      </c>
      <c r="L63">
        <v>313</v>
      </c>
      <c r="M63">
        <v>3211</v>
      </c>
      <c r="N63">
        <v>3308</v>
      </c>
      <c r="O63">
        <v>440</v>
      </c>
      <c r="P63">
        <v>3161</v>
      </c>
      <c r="Q63" s="9">
        <v>44.750728639000002</v>
      </c>
      <c r="R63" s="9">
        <v>151.18944622999999</v>
      </c>
    </row>
    <row r="64" spans="1:18" x14ac:dyDescent="0.25">
      <c r="A64" s="9" t="s">
        <v>8</v>
      </c>
      <c r="B64" s="9" t="s">
        <v>23</v>
      </c>
      <c r="C64" s="9">
        <f t="shared" si="1"/>
        <v>7553</v>
      </c>
      <c r="D64">
        <v>4755</v>
      </c>
      <c r="E64">
        <v>428</v>
      </c>
      <c r="F64">
        <v>536</v>
      </c>
      <c r="G64">
        <v>112</v>
      </c>
      <c r="H64">
        <v>1662</v>
      </c>
      <c r="I64">
        <v>60</v>
      </c>
      <c r="J64">
        <v>546</v>
      </c>
      <c r="K64">
        <v>126</v>
      </c>
      <c r="L64">
        <v>453</v>
      </c>
      <c r="M64">
        <v>3437</v>
      </c>
      <c r="N64">
        <v>4116</v>
      </c>
      <c r="O64">
        <v>426</v>
      </c>
      <c r="P64">
        <v>3290</v>
      </c>
      <c r="Q64" s="9">
        <v>44.831060506</v>
      </c>
      <c r="R64" s="9">
        <v>147.29114258999999</v>
      </c>
    </row>
    <row r="65" spans="1:18" x14ac:dyDescent="0.25">
      <c r="A65" s="9" t="s">
        <v>8</v>
      </c>
      <c r="B65" s="9" t="s">
        <v>24</v>
      </c>
      <c r="C65" s="9">
        <f t="shared" si="1"/>
        <v>18824</v>
      </c>
      <c r="D65">
        <v>12602</v>
      </c>
      <c r="E65">
        <v>892</v>
      </c>
      <c r="F65">
        <v>1275</v>
      </c>
      <c r="G65">
        <v>197</v>
      </c>
      <c r="H65">
        <v>3713</v>
      </c>
      <c r="I65">
        <v>145</v>
      </c>
      <c r="J65">
        <v>3770</v>
      </c>
      <c r="K65">
        <v>883</v>
      </c>
      <c r="L65">
        <v>1685</v>
      </c>
      <c r="M65">
        <v>8782</v>
      </c>
      <c r="N65">
        <v>10042</v>
      </c>
      <c r="O65">
        <v>1417</v>
      </c>
      <c r="P65">
        <v>9527</v>
      </c>
      <c r="Q65" s="9">
        <v>43.402146195999997</v>
      </c>
      <c r="R65" s="9">
        <v>123.87776243</v>
      </c>
    </row>
    <row r="66" spans="1:18" x14ac:dyDescent="0.25">
      <c r="A66" s="9" t="s">
        <v>8</v>
      </c>
      <c r="B66" s="9" t="s">
        <v>25</v>
      </c>
      <c r="C66" s="9">
        <f t="shared" ref="C66:C97" si="2">SUM(D66:I66)</f>
        <v>4450</v>
      </c>
      <c r="D66">
        <v>3070</v>
      </c>
      <c r="E66">
        <v>265</v>
      </c>
      <c r="F66">
        <v>291</v>
      </c>
      <c r="G66">
        <v>28</v>
      </c>
      <c r="H66">
        <v>771</v>
      </c>
      <c r="I66">
        <v>25</v>
      </c>
      <c r="J66">
        <v>598</v>
      </c>
      <c r="K66">
        <v>76</v>
      </c>
      <c r="L66">
        <v>162</v>
      </c>
      <c r="M66">
        <v>1913</v>
      </c>
      <c r="N66">
        <v>2537</v>
      </c>
      <c r="O66">
        <v>389</v>
      </c>
      <c r="P66">
        <v>2230</v>
      </c>
      <c r="Q66" s="9">
        <v>42.068539326</v>
      </c>
      <c r="R66" s="9">
        <v>139.01752809000001</v>
      </c>
    </row>
    <row r="67" spans="1:18" x14ac:dyDescent="0.25">
      <c r="A67" s="9" t="s">
        <v>8</v>
      </c>
      <c r="B67" s="9" t="s">
        <v>26</v>
      </c>
      <c r="C67" s="9">
        <f t="shared" si="2"/>
        <v>62</v>
      </c>
      <c r="D67">
        <v>47</v>
      </c>
      <c r="E67">
        <v>2</v>
      </c>
      <c r="F67">
        <v>5</v>
      </c>
      <c r="G67">
        <v>0</v>
      </c>
      <c r="H67">
        <v>8</v>
      </c>
      <c r="I67">
        <v>0</v>
      </c>
      <c r="J67">
        <v>22</v>
      </c>
      <c r="K67">
        <v>2</v>
      </c>
      <c r="L67">
        <v>6</v>
      </c>
      <c r="M67">
        <v>28</v>
      </c>
      <c r="N67">
        <v>34</v>
      </c>
      <c r="O67">
        <v>6</v>
      </c>
      <c r="P67">
        <v>43</v>
      </c>
      <c r="Q67" s="9" t="s">
        <v>129</v>
      </c>
      <c r="R67" s="9">
        <v>75.096774194000005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EA1F-0EAE-44D5-8A93-30E6082F9185}">
  <dimension ref="A1:R67"/>
  <sheetViews>
    <sheetView workbookViewId="0">
      <selection activeCell="C3" sqref="C3"/>
    </sheetView>
    <sheetView workbookViewId="1">
      <selection activeCell="H31" sqref="H31"/>
    </sheetView>
  </sheetViews>
  <sheetFormatPr baseColWidth="10" defaultRowHeight="15" x14ac:dyDescent="0.25"/>
  <cols>
    <col min="1" max="1" width="24.5703125" bestFit="1" customWidth="1"/>
    <col min="2" max="2" width="32.28515625" bestFit="1" customWidth="1"/>
    <col min="3" max="3" width="32.28515625" customWidth="1"/>
    <col min="4" max="4" width="18.85546875" bestFit="1" customWidth="1"/>
    <col min="5" max="5" width="15.85546875" bestFit="1" customWidth="1"/>
    <col min="6" max="6" width="22.28515625" bestFit="1" customWidth="1"/>
    <col min="7" max="7" width="19.42578125" bestFit="1" customWidth="1"/>
    <col min="8" max="8" width="6.5703125" bestFit="1" customWidth="1"/>
    <col min="9" max="9" width="9.140625" bestFit="1" customWidth="1"/>
    <col min="10" max="10" width="20.140625" bestFit="1" customWidth="1"/>
    <col min="11" max="11" width="19.140625" bestFit="1" customWidth="1"/>
    <col min="12" max="12" width="20.140625" bestFit="1" customWidth="1"/>
    <col min="13" max="13" width="11" bestFit="1" customWidth="1"/>
    <col min="15" max="15" width="17.85546875" bestFit="1" customWidth="1"/>
    <col min="16" max="16" width="21.42578125" bestFit="1" customWidth="1"/>
    <col min="17" max="17" width="13.5703125" bestFit="1" customWidth="1"/>
    <col min="18" max="18" width="24.85546875" bestFit="1" customWidth="1"/>
  </cols>
  <sheetData>
    <row r="1" spans="1:18" x14ac:dyDescent="0.25">
      <c r="A1" t="s">
        <v>5</v>
      </c>
      <c r="B1" t="s">
        <v>6</v>
      </c>
      <c r="C1" t="s">
        <v>95</v>
      </c>
      <c r="D1" t="s">
        <v>132</v>
      </c>
      <c r="E1" t="s">
        <v>133</v>
      </c>
      <c r="F1" t="s">
        <v>134</v>
      </c>
      <c r="G1" t="s">
        <v>135</v>
      </c>
      <c r="H1" t="s">
        <v>96</v>
      </c>
      <c r="I1" t="s">
        <v>48</v>
      </c>
      <c r="J1" t="s">
        <v>124</v>
      </c>
      <c r="K1" t="s">
        <v>125</v>
      </c>
      <c r="L1" t="s">
        <v>126</v>
      </c>
      <c r="M1" t="s">
        <v>49</v>
      </c>
      <c r="N1" t="s">
        <v>50</v>
      </c>
      <c r="O1" t="s">
        <v>51</v>
      </c>
      <c r="P1" t="s">
        <v>127</v>
      </c>
      <c r="Q1" t="s">
        <v>52</v>
      </c>
      <c r="R1" t="s">
        <v>53</v>
      </c>
    </row>
    <row r="2" spans="1:18" x14ac:dyDescent="0.25">
      <c r="A2" s="9" t="s">
        <v>7</v>
      </c>
      <c r="B2" s="9" t="s">
        <v>1</v>
      </c>
      <c r="C2" s="9">
        <f t="shared" ref="C2:C33" si="0">SUM(D2:I2)</f>
        <v>107434</v>
      </c>
      <c r="D2">
        <v>76869</v>
      </c>
      <c r="E2">
        <v>5330</v>
      </c>
      <c r="F2">
        <v>221</v>
      </c>
      <c r="G2">
        <v>0</v>
      </c>
      <c r="H2">
        <v>24204</v>
      </c>
      <c r="I2">
        <v>810</v>
      </c>
      <c r="J2">
        <v>24772</v>
      </c>
      <c r="K2">
        <v>3103</v>
      </c>
      <c r="L2">
        <v>12394</v>
      </c>
      <c r="M2">
        <v>37787</v>
      </c>
      <c r="N2">
        <v>69647</v>
      </c>
      <c r="O2">
        <v>10362</v>
      </c>
      <c r="P2">
        <v>57265</v>
      </c>
      <c r="Q2" s="9">
        <v>43.956261519000002</v>
      </c>
      <c r="R2" s="9">
        <v>129.42851425000001</v>
      </c>
    </row>
    <row r="3" spans="1:18" x14ac:dyDescent="0.25">
      <c r="A3" s="9" t="s">
        <v>7</v>
      </c>
      <c r="B3" s="9" t="s">
        <v>2</v>
      </c>
      <c r="C3" s="9">
        <f t="shared" si="0"/>
        <v>11576</v>
      </c>
      <c r="D3">
        <v>6727</v>
      </c>
      <c r="E3">
        <v>130</v>
      </c>
      <c r="F3">
        <v>66</v>
      </c>
      <c r="G3">
        <v>0</v>
      </c>
      <c r="H3">
        <v>4585</v>
      </c>
      <c r="I3">
        <v>68</v>
      </c>
      <c r="J3">
        <v>4154</v>
      </c>
      <c r="K3">
        <v>1214</v>
      </c>
      <c r="L3">
        <v>2362</v>
      </c>
      <c r="M3">
        <v>5759</v>
      </c>
      <c r="N3">
        <v>5817</v>
      </c>
      <c r="O3">
        <v>548</v>
      </c>
      <c r="P3">
        <v>5937</v>
      </c>
      <c r="Q3" s="9">
        <v>50.374395301</v>
      </c>
      <c r="R3" s="9">
        <v>129.93745680999999</v>
      </c>
    </row>
    <row r="4" spans="1:18" x14ac:dyDescent="0.25">
      <c r="A4" s="9" t="s">
        <v>7</v>
      </c>
      <c r="B4" s="9" t="s">
        <v>3</v>
      </c>
      <c r="C4" s="9">
        <f t="shared" si="0"/>
        <v>20354</v>
      </c>
      <c r="D4">
        <v>9386</v>
      </c>
      <c r="E4">
        <v>704</v>
      </c>
      <c r="F4">
        <v>8482</v>
      </c>
      <c r="G4">
        <v>1094</v>
      </c>
      <c r="H4">
        <v>597</v>
      </c>
      <c r="I4">
        <v>91</v>
      </c>
      <c r="J4">
        <v>2269</v>
      </c>
      <c r="K4">
        <v>739</v>
      </c>
      <c r="L4">
        <v>4015</v>
      </c>
      <c r="M4">
        <v>18253</v>
      </c>
      <c r="N4">
        <v>2101</v>
      </c>
      <c r="O4">
        <v>1344</v>
      </c>
      <c r="P4">
        <v>9851</v>
      </c>
      <c r="Q4" s="9">
        <v>38.005649994999999</v>
      </c>
      <c r="R4" s="9">
        <v>107.87845141</v>
      </c>
    </row>
    <row r="5" spans="1:18" x14ac:dyDescent="0.25">
      <c r="A5" s="9" t="s">
        <v>7</v>
      </c>
      <c r="B5" s="9" t="s">
        <v>4</v>
      </c>
      <c r="C5" s="9">
        <f t="shared" si="0"/>
        <v>16495</v>
      </c>
      <c r="D5">
        <v>14865</v>
      </c>
      <c r="E5">
        <v>145</v>
      </c>
      <c r="F5">
        <v>317</v>
      </c>
      <c r="G5">
        <v>281</v>
      </c>
      <c r="H5">
        <v>852</v>
      </c>
      <c r="I5">
        <v>35</v>
      </c>
      <c r="J5">
        <v>8406</v>
      </c>
      <c r="K5">
        <v>1200</v>
      </c>
      <c r="L5">
        <v>3418</v>
      </c>
      <c r="M5">
        <v>8337</v>
      </c>
      <c r="N5">
        <v>8158</v>
      </c>
      <c r="O5">
        <v>707</v>
      </c>
      <c r="P5">
        <v>11038</v>
      </c>
      <c r="Q5" s="9">
        <v>39.047953925000002</v>
      </c>
      <c r="R5" s="9">
        <v>73.601515610999996</v>
      </c>
    </row>
    <row r="6" spans="1:18" x14ac:dyDescent="0.25">
      <c r="A6" s="9" t="s">
        <v>7</v>
      </c>
      <c r="B6" s="9" t="s">
        <v>128</v>
      </c>
      <c r="C6" s="9">
        <f t="shared" si="0"/>
        <v>56</v>
      </c>
      <c r="D6">
        <v>48</v>
      </c>
      <c r="E6">
        <v>1</v>
      </c>
      <c r="F6">
        <v>3</v>
      </c>
      <c r="G6">
        <v>2</v>
      </c>
      <c r="H6">
        <v>2</v>
      </c>
      <c r="I6">
        <v>0</v>
      </c>
      <c r="J6">
        <v>1</v>
      </c>
      <c r="K6">
        <v>8</v>
      </c>
      <c r="L6">
        <v>27</v>
      </c>
      <c r="M6">
        <v>29</v>
      </c>
      <c r="N6">
        <v>27</v>
      </c>
      <c r="O6">
        <v>4</v>
      </c>
      <c r="P6">
        <v>29</v>
      </c>
      <c r="Q6" s="9">
        <v>38.767857143000001</v>
      </c>
      <c r="R6" s="9">
        <v>79.642857143000001</v>
      </c>
    </row>
    <row r="7" spans="1:18" x14ac:dyDescent="0.25">
      <c r="A7" s="9" t="s">
        <v>54</v>
      </c>
      <c r="B7" s="9" t="s">
        <v>50</v>
      </c>
      <c r="C7" s="9">
        <f t="shared" si="0"/>
        <v>85750</v>
      </c>
      <c r="D7">
        <v>65041</v>
      </c>
      <c r="E7">
        <v>3131</v>
      </c>
      <c r="F7">
        <v>499</v>
      </c>
      <c r="G7">
        <v>172</v>
      </c>
      <c r="H7">
        <v>16495</v>
      </c>
      <c r="I7">
        <v>412</v>
      </c>
      <c r="J7">
        <v>24181</v>
      </c>
      <c r="K7">
        <v>2249</v>
      </c>
      <c r="L7">
        <v>9768</v>
      </c>
      <c r="M7">
        <v>0</v>
      </c>
      <c r="N7">
        <v>85750</v>
      </c>
      <c r="O7">
        <v>7044</v>
      </c>
      <c r="P7">
        <v>48127</v>
      </c>
      <c r="Q7" s="9">
        <v>43.146180758</v>
      </c>
      <c r="R7" s="9">
        <v>118.47616327</v>
      </c>
    </row>
    <row r="8" spans="1:18" x14ac:dyDescent="0.25">
      <c r="A8" s="9" t="s">
        <v>54</v>
      </c>
      <c r="B8" s="9" t="s">
        <v>49</v>
      </c>
      <c r="C8" s="9">
        <f t="shared" si="0"/>
        <v>70165</v>
      </c>
      <c r="D8">
        <v>42854</v>
      </c>
      <c r="E8">
        <v>3179</v>
      </c>
      <c r="F8">
        <v>8590</v>
      </c>
      <c r="G8">
        <v>1205</v>
      </c>
      <c r="H8">
        <v>13745</v>
      </c>
      <c r="I8">
        <v>592</v>
      </c>
      <c r="J8">
        <v>15421</v>
      </c>
      <c r="K8">
        <v>4015</v>
      </c>
      <c r="L8">
        <v>12448</v>
      </c>
      <c r="M8">
        <v>70165</v>
      </c>
      <c r="N8">
        <v>0</v>
      </c>
      <c r="O8">
        <v>5921</v>
      </c>
      <c r="P8">
        <v>35993</v>
      </c>
      <c r="Q8" s="9">
        <v>43.120929238000002</v>
      </c>
      <c r="R8" s="9">
        <v>123.48212072</v>
      </c>
    </row>
    <row r="9" spans="1:18" x14ac:dyDescent="0.25">
      <c r="A9" s="9" t="s">
        <v>55</v>
      </c>
      <c r="B9" s="9" t="s">
        <v>56</v>
      </c>
      <c r="C9" s="9">
        <f t="shared" si="0"/>
        <v>1833</v>
      </c>
      <c r="D9">
        <v>1516</v>
      </c>
      <c r="E9">
        <v>136</v>
      </c>
      <c r="F9">
        <v>180</v>
      </c>
      <c r="G9">
        <v>0</v>
      </c>
      <c r="H9">
        <v>0</v>
      </c>
      <c r="I9">
        <v>1</v>
      </c>
      <c r="J9">
        <v>1130</v>
      </c>
      <c r="K9">
        <v>126</v>
      </c>
      <c r="L9">
        <v>29</v>
      </c>
      <c r="M9">
        <v>895</v>
      </c>
      <c r="N9">
        <v>938</v>
      </c>
      <c r="O9">
        <v>1833</v>
      </c>
      <c r="P9">
        <v>1818</v>
      </c>
      <c r="Q9" s="9">
        <v>18.661211129000002</v>
      </c>
      <c r="R9" s="9">
        <v>8.7179487179000006</v>
      </c>
    </row>
    <row r="10" spans="1:18" x14ac:dyDescent="0.25">
      <c r="A10" s="9" t="s">
        <v>55</v>
      </c>
      <c r="B10" s="9" t="s">
        <v>57</v>
      </c>
      <c r="C10" s="9">
        <f t="shared" si="0"/>
        <v>11132</v>
      </c>
      <c r="D10">
        <v>9313</v>
      </c>
      <c r="E10">
        <v>520</v>
      </c>
      <c r="F10">
        <v>1262</v>
      </c>
      <c r="G10">
        <v>10</v>
      </c>
      <c r="H10">
        <v>0</v>
      </c>
      <c r="I10">
        <v>27</v>
      </c>
      <c r="J10">
        <v>5771</v>
      </c>
      <c r="K10">
        <v>551</v>
      </c>
      <c r="L10">
        <v>354</v>
      </c>
      <c r="M10">
        <v>5026</v>
      </c>
      <c r="N10">
        <v>6106</v>
      </c>
      <c r="O10">
        <v>11132</v>
      </c>
      <c r="P10">
        <v>9069</v>
      </c>
      <c r="Q10" s="9">
        <v>22.238411786</v>
      </c>
      <c r="R10" s="9">
        <v>20.028386633</v>
      </c>
    </row>
    <row r="11" spans="1:18" x14ac:dyDescent="0.25">
      <c r="A11" s="9" t="s">
        <v>55</v>
      </c>
      <c r="B11" s="9" t="s">
        <v>58</v>
      </c>
      <c r="C11" s="9">
        <f t="shared" si="0"/>
        <v>17259</v>
      </c>
      <c r="D11">
        <v>14095</v>
      </c>
      <c r="E11">
        <v>753</v>
      </c>
      <c r="F11">
        <v>2315</v>
      </c>
      <c r="G11">
        <v>46</v>
      </c>
      <c r="H11">
        <v>1</v>
      </c>
      <c r="I11">
        <v>49</v>
      </c>
      <c r="J11">
        <v>7683</v>
      </c>
      <c r="K11">
        <v>600</v>
      </c>
      <c r="L11">
        <v>810</v>
      </c>
      <c r="M11">
        <v>7895</v>
      </c>
      <c r="N11">
        <v>9364</v>
      </c>
      <c r="O11">
        <v>0</v>
      </c>
      <c r="P11">
        <v>13042</v>
      </c>
      <c r="Q11" s="9">
        <v>27.128628542000001</v>
      </c>
      <c r="R11" s="9">
        <v>37.113216293000001</v>
      </c>
    </row>
    <row r="12" spans="1:18" x14ac:dyDescent="0.25">
      <c r="A12" s="9" t="s">
        <v>55</v>
      </c>
      <c r="B12" s="9" t="s">
        <v>59</v>
      </c>
      <c r="C12" s="9">
        <f t="shared" si="0"/>
        <v>19860</v>
      </c>
      <c r="D12">
        <v>16421</v>
      </c>
      <c r="E12">
        <v>764</v>
      </c>
      <c r="F12">
        <v>2444</v>
      </c>
      <c r="G12">
        <v>164</v>
      </c>
      <c r="H12">
        <v>0</v>
      </c>
      <c r="I12">
        <v>67</v>
      </c>
      <c r="J12">
        <v>7776</v>
      </c>
      <c r="K12">
        <v>671</v>
      </c>
      <c r="L12">
        <v>1256</v>
      </c>
      <c r="M12">
        <v>9224</v>
      </c>
      <c r="N12">
        <v>10636</v>
      </c>
      <c r="O12">
        <v>0</v>
      </c>
      <c r="P12">
        <v>13896</v>
      </c>
      <c r="Q12" s="9">
        <v>31.990433030999998</v>
      </c>
      <c r="R12" s="9">
        <v>55.441540785000001</v>
      </c>
    </row>
    <row r="13" spans="1:18" x14ac:dyDescent="0.25">
      <c r="A13" s="9" t="s">
        <v>55</v>
      </c>
      <c r="B13" s="9" t="s">
        <v>60</v>
      </c>
      <c r="C13" s="9">
        <f t="shared" si="0"/>
        <v>18375</v>
      </c>
      <c r="D13">
        <v>15589</v>
      </c>
      <c r="E13">
        <v>775</v>
      </c>
      <c r="F13">
        <v>1664</v>
      </c>
      <c r="G13">
        <v>283</v>
      </c>
      <c r="H13">
        <v>0</v>
      </c>
      <c r="I13">
        <v>64</v>
      </c>
      <c r="J13">
        <v>6063</v>
      </c>
      <c r="K13">
        <v>752</v>
      </c>
      <c r="L13">
        <v>1715</v>
      </c>
      <c r="M13">
        <v>8289</v>
      </c>
      <c r="N13">
        <v>10086</v>
      </c>
      <c r="O13">
        <v>0</v>
      </c>
      <c r="P13">
        <v>11837</v>
      </c>
      <c r="Q13" s="9">
        <v>36.988625849999998</v>
      </c>
      <c r="R13" s="9">
        <v>76.503619048000004</v>
      </c>
    </row>
    <row r="14" spans="1:18" x14ac:dyDescent="0.25">
      <c r="A14" s="9" t="s">
        <v>55</v>
      </c>
      <c r="B14" s="9" t="s">
        <v>61</v>
      </c>
      <c r="C14" s="9">
        <f t="shared" si="0"/>
        <v>17648</v>
      </c>
      <c r="D14">
        <v>15381</v>
      </c>
      <c r="E14">
        <v>860</v>
      </c>
      <c r="F14">
        <v>934</v>
      </c>
      <c r="G14">
        <v>362</v>
      </c>
      <c r="H14">
        <v>0</v>
      </c>
      <c r="I14">
        <v>111</v>
      </c>
      <c r="J14">
        <v>4363</v>
      </c>
      <c r="K14">
        <v>648</v>
      </c>
      <c r="L14">
        <v>2308</v>
      </c>
      <c r="M14">
        <v>7858</v>
      </c>
      <c r="N14">
        <v>9790</v>
      </c>
      <c r="O14">
        <v>0</v>
      </c>
      <c r="P14">
        <v>9987</v>
      </c>
      <c r="Q14" s="9">
        <v>41.965208521999998</v>
      </c>
      <c r="R14" s="9">
        <v>106.81148005</v>
      </c>
    </row>
    <row r="15" spans="1:18" x14ac:dyDescent="0.25">
      <c r="A15" s="9" t="s">
        <v>55</v>
      </c>
      <c r="B15" s="9" t="s">
        <v>62</v>
      </c>
      <c r="C15" s="9">
        <f t="shared" si="0"/>
        <v>15263</v>
      </c>
      <c r="D15">
        <v>13630</v>
      </c>
      <c r="E15">
        <v>898</v>
      </c>
      <c r="F15">
        <v>256</v>
      </c>
      <c r="G15">
        <v>283</v>
      </c>
      <c r="H15">
        <v>0</v>
      </c>
      <c r="I15">
        <v>196</v>
      </c>
      <c r="J15">
        <v>2650</v>
      </c>
      <c r="K15">
        <v>510</v>
      </c>
      <c r="L15">
        <v>2539</v>
      </c>
      <c r="M15">
        <v>6796</v>
      </c>
      <c r="N15">
        <v>8467</v>
      </c>
      <c r="O15">
        <v>0</v>
      </c>
      <c r="P15">
        <v>7240</v>
      </c>
      <c r="Q15" s="9">
        <v>46.931861364</v>
      </c>
      <c r="R15" s="9">
        <v>144.81209461</v>
      </c>
    </row>
    <row r="16" spans="1:18" x14ac:dyDescent="0.25">
      <c r="A16" s="9" t="s">
        <v>55</v>
      </c>
      <c r="B16" s="9" t="s">
        <v>63</v>
      </c>
      <c r="C16" s="9">
        <f t="shared" si="0"/>
        <v>14460</v>
      </c>
      <c r="D16">
        <v>13056</v>
      </c>
      <c r="E16">
        <v>944</v>
      </c>
      <c r="F16">
        <v>25</v>
      </c>
      <c r="G16">
        <v>173</v>
      </c>
      <c r="H16">
        <v>0</v>
      </c>
      <c r="I16">
        <v>262</v>
      </c>
      <c r="J16">
        <v>1521</v>
      </c>
      <c r="K16">
        <v>350</v>
      </c>
      <c r="L16">
        <v>3102</v>
      </c>
      <c r="M16">
        <v>6269</v>
      </c>
      <c r="N16">
        <v>8191</v>
      </c>
      <c r="O16">
        <v>0</v>
      </c>
      <c r="P16">
        <v>5658</v>
      </c>
      <c r="Q16" s="9">
        <v>52.049515906000003</v>
      </c>
      <c r="R16" s="9">
        <v>187.50940525999999</v>
      </c>
    </row>
    <row r="17" spans="1:18" x14ac:dyDescent="0.25">
      <c r="A17" s="9" t="s">
        <v>55</v>
      </c>
      <c r="B17" s="9" t="s">
        <v>64</v>
      </c>
      <c r="C17" s="9">
        <f t="shared" si="0"/>
        <v>40085</v>
      </c>
      <c r="D17">
        <v>8894</v>
      </c>
      <c r="E17">
        <v>660</v>
      </c>
      <c r="F17">
        <v>9</v>
      </c>
      <c r="G17">
        <v>56</v>
      </c>
      <c r="H17">
        <v>30239</v>
      </c>
      <c r="I17">
        <v>227</v>
      </c>
      <c r="J17">
        <v>2645</v>
      </c>
      <c r="K17">
        <v>2056</v>
      </c>
      <c r="L17">
        <v>10103</v>
      </c>
      <c r="M17">
        <v>17913</v>
      </c>
      <c r="N17">
        <v>22172</v>
      </c>
      <c r="O17">
        <v>0</v>
      </c>
      <c r="P17">
        <v>11573</v>
      </c>
      <c r="Q17" s="9">
        <v>61.140900586000001</v>
      </c>
      <c r="R17" s="9">
        <v>215.30487714</v>
      </c>
    </row>
    <row r="18" spans="1:18" x14ac:dyDescent="0.25">
      <c r="A18" s="9" t="s">
        <v>55</v>
      </c>
      <c r="B18" s="9" t="s">
        <v>65</v>
      </c>
      <c r="C18" s="9">
        <f t="shared" si="0"/>
        <v>53748</v>
      </c>
      <c r="D18">
        <v>44431</v>
      </c>
      <c r="E18">
        <v>2322</v>
      </c>
      <c r="F18">
        <v>6578</v>
      </c>
      <c r="G18">
        <v>259</v>
      </c>
      <c r="H18">
        <v>1</v>
      </c>
      <c r="I18">
        <v>157</v>
      </c>
      <c r="J18">
        <v>23651</v>
      </c>
      <c r="K18">
        <v>2117</v>
      </c>
      <c r="L18">
        <v>2755</v>
      </c>
      <c r="M18">
        <v>24688</v>
      </c>
      <c r="N18">
        <v>29060</v>
      </c>
      <c r="O18">
        <v>12965</v>
      </c>
      <c r="P18">
        <v>40290</v>
      </c>
      <c r="Q18" s="9">
        <v>28.160061769999999</v>
      </c>
      <c r="R18" s="9">
        <v>41.432816105000001</v>
      </c>
    </row>
    <row r="19" spans="1:18" x14ac:dyDescent="0.25">
      <c r="A19" s="9" t="s">
        <v>55</v>
      </c>
      <c r="B19" s="9" t="s">
        <v>66</v>
      </c>
      <c r="C19" s="9">
        <f t="shared" si="0"/>
        <v>102167</v>
      </c>
      <c r="D19">
        <v>63464</v>
      </c>
      <c r="E19">
        <v>3988</v>
      </c>
      <c r="F19">
        <v>2511</v>
      </c>
      <c r="G19">
        <v>1118</v>
      </c>
      <c r="H19">
        <v>30239</v>
      </c>
      <c r="I19">
        <v>847</v>
      </c>
      <c r="J19">
        <v>15951</v>
      </c>
      <c r="K19">
        <v>4147</v>
      </c>
      <c r="L19">
        <v>19461</v>
      </c>
      <c r="M19">
        <v>45477</v>
      </c>
      <c r="N19">
        <v>56690</v>
      </c>
      <c r="O19">
        <v>0</v>
      </c>
      <c r="P19">
        <v>43830</v>
      </c>
      <c r="Q19" s="9">
        <v>51.012734053000003</v>
      </c>
      <c r="R19" s="9">
        <v>162.44504585999999</v>
      </c>
    </row>
    <row r="20" spans="1:18" x14ac:dyDescent="0.25">
      <c r="A20" s="9" t="s">
        <v>67</v>
      </c>
      <c r="B20" s="9" t="s">
        <v>68</v>
      </c>
      <c r="C20" s="9">
        <f t="shared" si="0"/>
        <v>7502</v>
      </c>
      <c r="D20">
        <v>4245</v>
      </c>
      <c r="E20">
        <v>278</v>
      </c>
      <c r="F20">
        <v>491</v>
      </c>
      <c r="G20">
        <v>62</v>
      </c>
      <c r="H20">
        <v>2392</v>
      </c>
      <c r="I20">
        <v>34</v>
      </c>
      <c r="J20">
        <v>46</v>
      </c>
      <c r="K20">
        <v>386</v>
      </c>
      <c r="L20">
        <v>2613</v>
      </c>
      <c r="M20">
        <v>3711</v>
      </c>
      <c r="N20">
        <v>3791</v>
      </c>
      <c r="O20">
        <v>580</v>
      </c>
      <c r="P20">
        <v>2367</v>
      </c>
      <c r="Q20" s="9">
        <v>47.258064515999997</v>
      </c>
      <c r="R20" s="9">
        <v>179.69314849</v>
      </c>
    </row>
    <row r="21" spans="1:18" x14ac:dyDescent="0.25">
      <c r="A21" s="9" t="s">
        <v>67</v>
      </c>
      <c r="B21" s="9" t="s">
        <v>69</v>
      </c>
      <c r="C21" s="9">
        <f t="shared" si="0"/>
        <v>50737</v>
      </c>
      <c r="D21">
        <v>33665</v>
      </c>
      <c r="E21">
        <v>2504</v>
      </c>
      <c r="F21">
        <v>3982</v>
      </c>
      <c r="G21">
        <v>572</v>
      </c>
      <c r="H21">
        <v>9549</v>
      </c>
      <c r="I21">
        <v>465</v>
      </c>
      <c r="J21">
        <v>71</v>
      </c>
      <c r="K21">
        <v>192</v>
      </c>
      <c r="L21">
        <v>4838</v>
      </c>
      <c r="M21">
        <v>21916</v>
      </c>
      <c r="N21">
        <v>28821</v>
      </c>
      <c r="O21">
        <v>3320</v>
      </c>
      <c r="P21">
        <v>18854</v>
      </c>
      <c r="Q21" s="9">
        <v>43.514180971999998</v>
      </c>
      <c r="R21" s="9">
        <v>182.79718943</v>
      </c>
    </row>
    <row r="22" spans="1:18" x14ac:dyDescent="0.25">
      <c r="A22" s="9" t="s">
        <v>67</v>
      </c>
      <c r="B22" s="9" t="s">
        <v>70</v>
      </c>
      <c r="C22" s="9">
        <f t="shared" si="0"/>
        <v>27386</v>
      </c>
      <c r="D22">
        <v>16259</v>
      </c>
      <c r="E22">
        <v>1829</v>
      </c>
      <c r="F22">
        <v>1631</v>
      </c>
      <c r="G22">
        <v>359</v>
      </c>
      <c r="H22">
        <v>7051</v>
      </c>
      <c r="I22">
        <v>257</v>
      </c>
      <c r="J22">
        <v>125</v>
      </c>
      <c r="K22">
        <v>251</v>
      </c>
      <c r="L22">
        <v>4581</v>
      </c>
      <c r="M22">
        <v>12576</v>
      </c>
      <c r="N22">
        <v>14810</v>
      </c>
      <c r="O22">
        <v>734</v>
      </c>
      <c r="P22">
        <v>11263</v>
      </c>
      <c r="Q22" s="9">
        <v>47.229204703000001</v>
      </c>
      <c r="R22" s="9">
        <v>159.61199153000001</v>
      </c>
    </row>
    <row r="23" spans="1:18" x14ac:dyDescent="0.25">
      <c r="A23" s="9" t="s">
        <v>67</v>
      </c>
      <c r="B23" s="9" t="s">
        <v>71</v>
      </c>
      <c r="C23" s="9">
        <f t="shared" si="0"/>
        <v>8479</v>
      </c>
      <c r="D23">
        <v>5095</v>
      </c>
      <c r="E23">
        <v>688</v>
      </c>
      <c r="F23">
        <v>463</v>
      </c>
      <c r="G23">
        <v>107</v>
      </c>
      <c r="H23">
        <v>2041</v>
      </c>
      <c r="I23">
        <v>85</v>
      </c>
      <c r="J23">
        <v>74</v>
      </c>
      <c r="K23">
        <v>120</v>
      </c>
      <c r="L23">
        <v>1970</v>
      </c>
      <c r="M23">
        <v>4153</v>
      </c>
      <c r="N23">
        <v>4326</v>
      </c>
      <c r="O23">
        <v>119</v>
      </c>
      <c r="P23">
        <v>3890</v>
      </c>
      <c r="Q23" s="9">
        <v>47.496756693000002</v>
      </c>
      <c r="R23" s="9">
        <v>134.17195423999999</v>
      </c>
    </row>
    <row r="24" spans="1:18" x14ac:dyDescent="0.25">
      <c r="A24" s="9" t="s">
        <v>67</v>
      </c>
      <c r="B24" s="9" t="s">
        <v>72</v>
      </c>
      <c r="C24" s="9">
        <f t="shared" si="0"/>
        <v>6671</v>
      </c>
      <c r="D24">
        <v>3842</v>
      </c>
      <c r="E24">
        <v>414</v>
      </c>
      <c r="F24">
        <v>258</v>
      </c>
      <c r="G24">
        <v>73</v>
      </c>
      <c r="H24">
        <v>2043</v>
      </c>
      <c r="I24">
        <v>41</v>
      </c>
      <c r="J24">
        <v>194</v>
      </c>
      <c r="K24">
        <v>539</v>
      </c>
      <c r="L24">
        <v>2956</v>
      </c>
      <c r="M24">
        <v>3085</v>
      </c>
      <c r="N24">
        <v>3586</v>
      </c>
      <c r="O24">
        <v>44</v>
      </c>
      <c r="P24">
        <v>3233</v>
      </c>
      <c r="Q24" s="9">
        <v>50.022935091999997</v>
      </c>
      <c r="R24" s="9">
        <v>114.36980962</v>
      </c>
    </row>
    <row r="25" spans="1:18" x14ac:dyDescent="0.25">
      <c r="A25" s="9" t="s">
        <v>67</v>
      </c>
      <c r="B25" s="9" t="s">
        <v>73</v>
      </c>
      <c r="C25" s="9">
        <f t="shared" si="0"/>
        <v>55140</v>
      </c>
      <c r="D25">
        <v>44789</v>
      </c>
      <c r="E25">
        <v>597</v>
      </c>
      <c r="F25">
        <v>2264</v>
      </c>
      <c r="G25">
        <v>204</v>
      </c>
      <c r="H25">
        <v>7164</v>
      </c>
      <c r="I25">
        <v>122</v>
      </c>
      <c r="J25">
        <v>39092</v>
      </c>
      <c r="K25">
        <v>4776</v>
      </c>
      <c r="L25">
        <v>5258</v>
      </c>
      <c r="M25">
        <v>24724</v>
      </c>
      <c r="N25">
        <v>30416</v>
      </c>
      <c r="O25">
        <v>8168</v>
      </c>
      <c r="P25">
        <v>44513</v>
      </c>
      <c r="Q25" s="9">
        <v>38.687141820999997</v>
      </c>
      <c r="R25" s="9">
        <v>34.985056221000001</v>
      </c>
    </row>
    <row r="26" spans="1:18" x14ac:dyDescent="0.25">
      <c r="A26" s="9" t="s">
        <v>74</v>
      </c>
      <c r="B26" s="9" t="s">
        <v>75</v>
      </c>
      <c r="C26" s="9">
        <f t="shared" si="0"/>
        <v>63744</v>
      </c>
      <c r="D26">
        <v>40818</v>
      </c>
      <c r="E26">
        <v>2994</v>
      </c>
      <c r="F26">
        <v>4696</v>
      </c>
      <c r="G26">
        <v>718</v>
      </c>
      <c r="H26">
        <v>13975</v>
      </c>
      <c r="I26">
        <v>543</v>
      </c>
      <c r="J26">
        <v>204</v>
      </c>
      <c r="K26">
        <v>675</v>
      </c>
      <c r="L26">
        <v>9557</v>
      </c>
      <c r="M26">
        <v>28258</v>
      </c>
      <c r="N26">
        <v>35486</v>
      </c>
      <c r="O26">
        <v>4014</v>
      </c>
      <c r="P26">
        <v>22850</v>
      </c>
      <c r="Q26" s="9">
        <v>44.568273091999998</v>
      </c>
      <c r="R26" s="9">
        <v>182.12054467999999</v>
      </c>
    </row>
    <row r="27" spans="1:18" x14ac:dyDescent="0.25">
      <c r="A27" s="9" t="s">
        <v>74</v>
      </c>
      <c r="B27" s="9" t="s">
        <v>76</v>
      </c>
      <c r="C27" s="9">
        <f t="shared" si="0"/>
        <v>18544</v>
      </c>
      <c r="D27">
        <v>11545</v>
      </c>
      <c r="E27">
        <v>1413</v>
      </c>
      <c r="F27">
        <v>1227</v>
      </c>
      <c r="G27">
        <v>229</v>
      </c>
      <c r="H27">
        <v>3935</v>
      </c>
      <c r="I27">
        <v>195</v>
      </c>
      <c r="J27">
        <v>35</v>
      </c>
      <c r="K27">
        <v>152</v>
      </c>
      <c r="L27">
        <v>2361</v>
      </c>
      <c r="M27">
        <v>8670</v>
      </c>
      <c r="N27">
        <v>9874</v>
      </c>
      <c r="O27">
        <v>614</v>
      </c>
      <c r="P27">
        <v>8128</v>
      </c>
      <c r="Q27" s="9">
        <v>45.71149698</v>
      </c>
      <c r="R27" s="9">
        <v>147.01768766000001</v>
      </c>
    </row>
    <row r="28" spans="1:18" x14ac:dyDescent="0.25">
      <c r="A28" s="9" t="s">
        <v>74</v>
      </c>
      <c r="B28" s="9" t="s">
        <v>77</v>
      </c>
      <c r="C28" s="9">
        <f t="shared" si="0"/>
        <v>5736</v>
      </c>
      <c r="D28">
        <v>3352</v>
      </c>
      <c r="E28">
        <v>435</v>
      </c>
      <c r="F28">
        <v>323</v>
      </c>
      <c r="G28">
        <v>74</v>
      </c>
      <c r="H28">
        <v>1504</v>
      </c>
      <c r="I28">
        <v>48</v>
      </c>
      <c r="J28">
        <v>5</v>
      </c>
      <c r="K28">
        <v>15</v>
      </c>
      <c r="L28">
        <v>532</v>
      </c>
      <c r="M28">
        <v>2415</v>
      </c>
      <c r="N28">
        <v>3321</v>
      </c>
      <c r="O28">
        <v>58</v>
      </c>
      <c r="P28">
        <v>2646</v>
      </c>
      <c r="Q28" s="9">
        <v>47.942817294000001</v>
      </c>
      <c r="R28" s="9">
        <v>167.79410738999999</v>
      </c>
    </row>
    <row r="29" spans="1:18" x14ac:dyDescent="0.25">
      <c r="A29" s="9" t="s">
        <v>74</v>
      </c>
      <c r="B29" s="9" t="s">
        <v>78</v>
      </c>
      <c r="C29" s="9">
        <f t="shared" si="0"/>
        <v>448</v>
      </c>
      <c r="D29">
        <v>261</v>
      </c>
      <c r="E29">
        <v>30</v>
      </c>
      <c r="F29">
        <v>14</v>
      </c>
      <c r="G29">
        <v>3</v>
      </c>
      <c r="H29">
        <v>137</v>
      </c>
      <c r="I29">
        <v>3</v>
      </c>
      <c r="J29">
        <v>0</v>
      </c>
      <c r="K29">
        <v>1</v>
      </c>
      <c r="L29">
        <v>36</v>
      </c>
      <c r="M29">
        <v>157</v>
      </c>
      <c r="N29">
        <v>291</v>
      </c>
      <c r="O29">
        <v>2</v>
      </c>
      <c r="P29">
        <v>177</v>
      </c>
      <c r="Q29" s="9">
        <v>48.845982143000001</v>
      </c>
      <c r="R29" s="9">
        <v>198.65401786000001</v>
      </c>
    </row>
    <row r="30" spans="1:18" x14ac:dyDescent="0.25">
      <c r="A30" s="9" t="s">
        <v>74</v>
      </c>
      <c r="B30" s="9" t="s">
        <v>79</v>
      </c>
      <c r="C30" s="9">
        <f t="shared" si="0"/>
        <v>1693</v>
      </c>
      <c r="D30">
        <v>996</v>
      </c>
      <c r="E30">
        <v>155</v>
      </c>
      <c r="F30">
        <v>90</v>
      </c>
      <c r="G30">
        <v>28</v>
      </c>
      <c r="H30">
        <v>409</v>
      </c>
      <c r="I30">
        <v>15</v>
      </c>
      <c r="J30">
        <v>5</v>
      </c>
      <c r="K30">
        <v>16</v>
      </c>
      <c r="L30">
        <v>342</v>
      </c>
      <c r="M30">
        <v>832</v>
      </c>
      <c r="N30">
        <v>861</v>
      </c>
      <c r="O30">
        <v>6</v>
      </c>
      <c r="P30">
        <v>870</v>
      </c>
      <c r="Q30" s="9">
        <v>48.486709982000001</v>
      </c>
      <c r="R30" s="9">
        <v>129.77259303</v>
      </c>
    </row>
    <row r="31" spans="1:18" x14ac:dyDescent="0.25">
      <c r="A31" s="9" t="s">
        <v>74</v>
      </c>
      <c r="B31" s="9" t="s">
        <v>80</v>
      </c>
      <c r="C31" s="9">
        <f t="shared" si="0"/>
        <v>1262</v>
      </c>
      <c r="D31">
        <v>731</v>
      </c>
      <c r="E31">
        <v>108</v>
      </c>
      <c r="F31">
        <v>61</v>
      </c>
      <c r="G31">
        <v>10</v>
      </c>
      <c r="H31">
        <v>344</v>
      </c>
      <c r="I31">
        <v>8</v>
      </c>
      <c r="J31">
        <v>1</v>
      </c>
      <c r="K31">
        <v>19</v>
      </c>
      <c r="L31">
        <v>273</v>
      </c>
      <c r="M31">
        <v>595</v>
      </c>
      <c r="N31">
        <v>667</v>
      </c>
      <c r="O31">
        <v>16</v>
      </c>
      <c r="P31">
        <v>550</v>
      </c>
      <c r="Q31" s="9">
        <v>48.126782884000001</v>
      </c>
      <c r="R31" s="9">
        <v>132.76386687999999</v>
      </c>
    </row>
    <row r="32" spans="1:18" x14ac:dyDescent="0.25">
      <c r="A32" s="9" t="s">
        <v>74</v>
      </c>
      <c r="B32" s="9" t="s">
        <v>81</v>
      </c>
      <c r="C32" s="9">
        <f t="shared" si="0"/>
        <v>1772</v>
      </c>
      <c r="D32">
        <v>1052</v>
      </c>
      <c r="E32">
        <v>137</v>
      </c>
      <c r="F32">
        <v>87</v>
      </c>
      <c r="G32">
        <v>22</v>
      </c>
      <c r="H32">
        <v>454</v>
      </c>
      <c r="I32">
        <v>20</v>
      </c>
      <c r="J32">
        <v>7</v>
      </c>
      <c r="K32">
        <v>20</v>
      </c>
      <c r="L32">
        <v>364</v>
      </c>
      <c r="M32">
        <v>923</v>
      </c>
      <c r="N32">
        <v>849</v>
      </c>
      <c r="O32">
        <v>11</v>
      </c>
      <c r="P32">
        <v>825</v>
      </c>
      <c r="Q32" s="9">
        <v>48.465011287000003</v>
      </c>
      <c r="R32" s="9">
        <v>123.9006772</v>
      </c>
    </row>
    <row r="33" spans="1:18" x14ac:dyDescent="0.25">
      <c r="A33" s="9" t="s">
        <v>74</v>
      </c>
      <c r="B33" s="9" t="s">
        <v>82</v>
      </c>
      <c r="C33" s="9">
        <f t="shared" si="0"/>
        <v>644</v>
      </c>
      <c r="D33">
        <v>373</v>
      </c>
      <c r="E33">
        <v>50</v>
      </c>
      <c r="F33">
        <v>17</v>
      </c>
      <c r="G33">
        <v>3</v>
      </c>
      <c r="H33">
        <v>197</v>
      </c>
      <c r="I33">
        <v>4</v>
      </c>
      <c r="J33">
        <v>7</v>
      </c>
      <c r="K33">
        <v>16</v>
      </c>
      <c r="L33">
        <v>202</v>
      </c>
      <c r="M33">
        <v>313</v>
      </c>
      <c r="N33">
        <v>331</v>
      </c>
      <c r="O33">
        <v>0</v>
      </c>
      <c r="P33">
        <v>332</v>
      </c>
      <c r="Q33" s="9">
        <v>50.310559005999998</v>
      </c>
      <c r="R33" s="9">
        <v>129.91304348</v>
      </c>
    </row>
    <row r="34" spans="1:18" x14ac:dyDescent="0.25">
      <c r="A34" s="9" t="s">
        <v>74</v>
      </c>
      <c r="B34" s="9" t="s">
        <v>83</v>
      </c>
      <c r="C34" s="9">
        <f t="shared" ref="C34:C65" si="1">SUM(D34:I34)</f>
        <v>2638</v>
      </c>
      <c r="D34">
        <v>1493</v>
      </c>
      <c r="E34">
        <v>167</v>
      </c>
      <c r="F34">
        <v>113</v>
      </c>
      <c r="G34">
        <v>35</v>
      </c>
      <c r="H34">
        <v>812</v>
      </c>
      <c r="I34">
        <v>18</v>
      </c>
      <c r="J34">
        <v>33</v>
      </c>
      <c r="K34">
        <v>174</v>
      </c>
      <c r="L34">
        <v>1210</v>
      </c>
      <c r="M34">
        <v>1300</v>
      </c>
      <c r="N34">
        <v>1338</v>
      </c>
      <c r="O34">
        <v>13</v>
      </c>
      <c r="P34">
        <v>1236</v>
      </c>
      <c r="Q34" s="9">
        <v>50.501137225000001</v>
      </c>
      <c r="R34" s="9">
        <v>108.34003033</v>
      </c>
    </row>
    <row r="35" spans="1:18" x14ac:dyDescent="0.25">
      <c r="A35" s="9" t="s">
        <v>74</v>
      </c>
      <c r="B35" s="9" t="s">
        <v>84</v>
      </c>
      <c r="C35" s="9">
        <f t="shared" si="1"/>
        <v>696</v>
      </c>
      <c r="D35">
        <v>416</v>
      </c>
      <c r="E35">
        <v>39</v>
      </c>
      <c r="F35">
        <v>23</v>
      </c>
      <c r="G35">
        <v>7</v>
      </c>
      <c r="H35">
        <v>207</v>
      </c>
      <c r="I35">
        <v>4</v>
      </c>
      <c r="J35">
        <v>10</v>
      </c>
      <c r="K35">
        <v>89</v>
      </c>
      <c r="L35">
        <v>400</v>
      </c>
      <c r="M35">
        <v>302</v>
      </c>
      <c r="N35">
        <v>394</v>
      </c>
      <c r="O35">
        <v>2</v>
      </c>
      <c r="P35">
        <v>381</v>
      </c>
      <c r="Q35" s="9">
        <v>50.494252873999997</v>
      </c>
      <c r="R35" s="9">
        <v>91.245689655000007</v>
      </c>
    </row>
    <row r="36" spans="1:18" x14ac:dyDescent="0.25">
      <c r="A36" s="9" t="s">
        <v>74</v>
      </c>
      <c r="B36" s="9" t="s">
        <v>85</v>
      </c>
      <c r="C36" s="9">
        <f t="shared" si="1"/>
        <v>58738</v>
      </c>
      <c r="D36">
        <v>46858</v>
      </c>
      <c r="E36">
        <v>782</v>
      </c>
      <c r="F36">
        <v>2438</v>
      </c>
      <c r="G36">
        <v>248</v>
      </c>
      <c r="H36">
        <v>8266</v>
      </c>
      <c r="I36">
        <v>146</v>
      </c>
      <c r="J36">
        <v>39295</v>
      </c>
      <c r="K36">
        <v>5087</v>
      </c>
      <c r="L36">
        <v>6939</v>
      </c>
      <c r="M36">
        <v>26400</v>
      </c>
      <c r="N36">
        <v>32338</v>
      </c>
      <c r="O36">
        <v>8229</v>
      </c>
      <c r="P36">
        <v>46125</v>
      </c>
      <c r="Q36" s="9">
        <v>39.333617079</v>
      </c>
      <c r="R36" s="9">
        <v>40.805355988000002</v>
      </c>
    </row>
    <row r="37" spans="1:18" x14ac:dyDescent="0.25">
      <c r="A37" s="9" t="s">
        <v>86</v>
      </c>
      <c r="B37" s="9" t="s">
        <v>87</v>
      </c>
      <c r="C37" s="9">
        <f t="shared" si="1"/>
        <v>2570</v>
      </c>
      <c r="D37">
        <v>2250</v>
      </c>
      <c r="E37">
        <v>97</v>
      </c>
      <c r="F37">
        <v>88</v>
      </c>
      <c r="G37">
        <v>5</v>
      </c>
      <c r="H37">
        <v>125</v>
      </c>
      <c r="I37">
        <v>5</v>
      </c>
      <c r="J37">
        <v>2210</v>
      </c>
      <c r="K37">
        <v>144</v>
      </c>
      <c r="L37">
        <v>50</v>
      </c>
      <c r="M37">
        <v>946</v>
      </c>
      <c r="N37">
        <v>1624</v>
      </c>
      <c r="O37">
        <v>519</v>
      </c>
      <c r="P37">
        <v>2570</v>
      </c>
      <c r="Q37" s="9">
        <v>34.295719843999997</v>
      </c>
      <c r="R37" s="9" t="s">
        <v>88</v>
      </c>
    </row>
    <row r="38" spans="1:18" x14ac:dyDescent="0.25">
      <c r="A38" s="9" t="s">
        <v>86</v>
      </c>
      <c r="B38" s="9" t="s">
        <v>89</v>
      </c>
      <c r="C38" s="9">
        <f t="shared" si="1"/>
        <v>12669</v>
      </c>
      <c r="D38">
        <v>10945</v>
      </c>
      <c r="E38">
        <v>491</v>
      </c>
      <c r="F38">
        <v>504</v>
      </c>
      <c r="G38">
        <v>11</v>
      </c>
      <c r="H38">
        <v>701</v>
      </c>
      <c r="I38">
        <v>17</v>
      </c>
      <c r="J38">
        <v>9827</v>
      </c>
      <c r="K38">
        <v>1589</v>
      </c>
      <c r="L38">
        <v>234</v>
      </c>
      <c r="M38">
        <v>5098</v>
      </c>
      <c r="N38">
        <v>7571</v>
      </c>
      <c r="O38">
        <v>2549</v>
      </c>
      <c r="P38">
        <v>12669</v>
      </c>
      <c r="Q38" s="9">
        <v>34.627910647999997</v>
      </c>
      <c r="R38" s="9">
        <v>3.3698792327999998</v>
      </c>
    </row>
    <row r="39" spans="1:18" x14ac:dyDescent="0.25">
      <c r="A39" s="9" t="s">
        <v>86</v>
      </c>
      <c r="B39" s="9" t="s">
        <v>90</v>
      </c>
      <c r="C39" s="9">
        <f t="shared" si="1"/>
        <v>19531</v>
      </c>
      <c r="D39">
        <v>16696</v>
      </c>
      <c r="E39">
        <v>600</v>
      </c>
      <c r="F39">
        <v>1039</v>
      </c>
      <c r="G39">
        <v>22</v>
      </c>
      <c r="H39">
        <v>1155</v>
      </c>
      <c r="I39">
        <v>19</v>
      </c>
      <c r="J39">
        <v>15432</v>
      </c>
      <c r="K39">
        <v>1758</v>
      </c>
      <c r="L39">
        <v>427</v>
      </c>
      <c r="M39">
        <v>8349</v>
      </c>
      <c r="N39">
        <v>11182</v>
      </c>
      <c r="O39">
        <v>3575</v>
      </c>
      <c r="P39">
        <v>19531</v>
      </c>
      <c r="Q39" s="9">
        <v>35.019405048000003</v>
      </c>
      <c r="R39" s="9">
        <v>8.4871230351999998</v>
      </c>
    </row>
    <row r="40" spans="1:18" x14ac:dyDescent="0.25">
      <c r="A40" s="9" t="s">
        <v>86</v>
      </c>
      <c r="B40" s="9" t="s">
        <v>91</v>
      </c>
      <c r="C40" s="9">
        <f t="shared" si="1"/>
        <v>17587</v>
      </c>
      <c r="D40">
        <v>13809</v>
      </c>
      <c r="E40">
        <v>664</v>
      </c>
      <c r="F40">
        <v>1435</v>
      </c>
      <c r="G40">
        <v>52</v>
      </c>
      <c r="H40">
        <v>1592</v>
      </c>
      <c r="I40">
        <v>35</v>
      </c>
      <c r="J40">
        <v>10503</v>
      </c>
      <c r="K40">
        <v>1248</v>
      </c>
      <c r="L40">
        <v>1094</v>
      </c>
      <c r="M40">
        <v>7980</v>
      </c>
      <c r="N40">
        <v>9607</v>
      </c>
      <c r="O40">
        <v>3067</v>
      </c>
      <c r="P40">
        <v>17587</v>
      </c>
      <c r="Q40" s="9">
        <v>36.538863933999998</v>
      </c>
      <c r="R40" s="9">
        <v>16.050776141</v>
      </c>
    </row>
    <row r="41" spans="1:18" x14ac:dyDescent="0.25">
      <c r="A41" s="9" t="s">
        <v>86</v>
      </c>
      <c r="B41" s="9" t="s">
        <v>92</v>
      </c>
      <c r="C41" s="9">
        <f t="shared" si="1"/>
        <v>11555</v>
      </c>
      <c r="D41">
        <v>7480</v>
      </c>
      <c r="E41">
        <v>872</v>
      </c>
      <c r="F41">
        <v>1378</v>
      </c>
      <c r="G41">
        <v>81</v>
      </c>
      <c r="H41">
        <v>1680</v>
      </c>
      <c r="I41">
        <v>64</v>
      </c>
      <c r="J41">
        <v>1055</v>
      </c>
      <c r="K41">
        <v>1009</v>
      </c>
      <c r="L41">
        <v>1925</v>
      </c>
      <c r="M41">
        <v>5545</v>
      </c>
      <c r="N41">
        <v>6010</v>
      </c>
      <c r="O41">
        <v>1917</v>
      </c>
      <c r="P41">
        <v>6886</v>
      </c>
      <c r="Q41" s="9">
        <v>39.081350065000002</v>
      </c>
      <c r="R41" s="9">
        <v>35.836088273000001</v>
      </c>
    </row>
    <row r="42" spans="1:18" x14ac:dyDescent="0.25">
      <c r="A42" s="9" t="s">
        <v>86</v>
      </c>
      <c r="B42" s="9" t="s">
        <v>93</v>
      </c>
      <c r="C42" s="9">
        <f t="shared" si="1"/>
        <v>30607</v>
      </c>
      <c r="D42">
        <v>20163</v>
      </c>
      <c r="E42">
        <v>1578</v>
      </c>
      <c r="F42">
        <v>2971</v>
      </c>
      <c r="G42">
        <v>344</v>
      </c>
      <c r="H42">
        <v>5349</v>
      </c>
      <c r="I42">
        <v>202</v>
      </c>
      <c r="J42">
        <v>531</v>
      </c>
      <c r="K42">
        <v>516</v>
      </c>
      <c r="L42">
        <v>7365</v>
      </c>
      <c r="M42">
        <v>14554</v>
      </c>
      <c r="N42">
        <v>16053</v>
      </c>
      <c r="O42">
        <v>1338</v>
      </c>
      <c r="P42">
        <v>12455</v>
      </c>
      <c r="Q42" s="9">
        <v>42.323259385</v>
      </c>
      <c r="R42" s="9">
        <v>81.286339725999994</v>
      </c>
    </row>
    <row r="43" spans="1:18" x14ac:dyDescent="0.25">
      <c r="A43" s="9" t="s">
        <v>86</v>
      </c>
      <c r="B43" s="9" t="s">
        <v>94</v>
      </c>
      <c r="C43" s="9">
        <f t="shared" si="1"/>
        <v>61396</v>
      </c>
      <c r="D43">
        <v>36552</v>
      </c>
      <c r="E43">
        <v>2008</v>
      </c>
      <c r="F43">
        <v>1674</v>
      </c>
      <c r="G43">
        <v>862</v>
      </c>
      <c r="H43">
        <v>19638</v>
      </c>
      <c r="I43">
        <v>662</v>
      </c>
      <c r="J43">
        <v>44</v>
      </c>
      <c r="K43">
        <v>0</v>
      </c>
      <c r="L43">
        <v>11121</v>
      </c>
      <c r="M43">
        <v>27693</v>
      </c>
      <c r="N43">
        <v>33703</v>
      </c>
      <c r="O43">
        <v>0</v>
      </c>
      <c r="P43">
        <v>12422</v>
      </c>
      <c r="Q43" s="9">
        <v>50.898723044</v>
      </c>
      <c r="R43" s="9">
        <v>251.28879731999999</v>
      </c>
    </row>
    <row r="44" spans="1:18" x14ac:dyDescent="0.25">
      <c r="A44" s="9" t="s">
        <v>136</v>
      </c>
      <c r="B44" s="9" t="s">
        <v>137</v>
      </c>
      <c r="C44" s="9">
        <f t="shared" si="1"/>
        <v>107895</v>
      </c>
      <c r="D44">
        <v>107895</v>
      </c>
      <c r="E44">
        <v>0</v>
      </c>
      <c r="F44">
        <v>0</v>
      </c>
      <c r="G44">
        <v>0</v>
      </c>
      <c r="H44">
        <v>0</v>
      </c>
      <c r="I44">
        <v>0</v>
      </c>
      <c r="J44">
        <v>36181</v>
      </c>
      <c r="K44">
        <v>3966</v>
      </c>
      <c r="L44">
        <v>11983</v>
      </c>
      <c r="M44">
        <v>42854</v>
      </c>
      <c r="N44">
        <v>65041</v>
      </c>
      <c r="O44">
        <v>10829</v>
      </c>
      <c r="P44">
        <v>65369</v>
      </c>
      <c r="Q44" s="9">
        <v>38.775142500000001</v>
      </c>
      <c r="R44" s="9">
        <v>99.362139116999998</v>
      </c>
    </row>
    <row r="45" spans="1:18" x14ac:dyDescent="0.25">
      <c r="A45" s="9" t="s">
        <v>136</v>
      </c>
      <c r="B45" s="9" t="s">
        <v>138</v>
      </c>
      <c r="C45" s="9">
        <f t="shared" si="1"/>
        <v>6310</v>
      </c>
      <c r="D45">
        <v>0</v>
      </c>
      <c r="E45">
        <v>6310</v>
      </c>
      <c r="F45">
        <v>0</v>
      </c>
      <c r="G45">
        <v>0</v>
      </c>
      <c r="H45">
        <v>0</v>
      </c>
      <c r="I45">
        <v>0</v>
      </c>
      <c r="J45">
        <v>27</v>
      </c>
      <c r="K45">
        <v>76</v>
      </c>
      <c r="L45">
        <v>673</v>
      </c>
      <c r="M45">
        <v>3179</v>
      </c>
      <c r="N45">
        <v>3131</v>
      </c>
      <c r="O45">
        <v>656</v>
      </c>
      <c r="P45">
        <v>4222</v>
      </c>
      <c r="Q45" s="9">
        <v>39.966719492999999</v>
      </c>
      <c r="R45" s="9">
        <v>99.439144216000003</v>
      </c>
    </row>
    <row r="46" spans="1:18" x14ac:dyDescent="0.25">
      <c r="A46" s="9" t="s">
        <v>136</v>
      </c>
      <c r="B46" s="9" t="s">
        <v>139</v>
      </c>
      <c r="C46" s="9">
        <f t="shared" si="1"/>
        <v>9089</v>
      </c>
      <c r="D46">
        <v>0</v>
      </c>
      <c r="E46">
        <v>0</v>
      </c>
      <c r="F46">
        <v>9089</v>
      </c>
      <c r="G46">
        <v>0</v>
      </c>
      <c r="H46">
        <v>0</v>
      </c>
      <c r="I46">
        <v>0</v>
      </c>
      <c r="J46">
        <v>1316</v>
      </c>
      <c r="K46">
        <v>330</v>
      </c>
      <c r="L46">
        <v>1235</v>
      </c>
      <c r="M46">
        <v>8590</v>
      </c>
      <c r="N46">
        <v>499</v>
      </c>
      <c r="O46">
        <v>1442</v>
      </c>
      <c r="P46">
        <v>5406</v>
      </c>
      <c r="Q46" s="9">
        <v>31.485862031</v>
      </c>
      <c r="R46" s="9">
        <v>66.787105292000007</v>
      </c>
    </row>
    <row r="47" spans="1:18" x14ac:dyDescent="0.25">
      <c r="A47" s="9" t="s">
        <v>136</v>
      </c>
      <c r="B47" s="9" t="s">
        <v>140</v>
      </c>
      <c r="C47" s="9">
        <f t="shared" si="1"/>
        <v>1377</v>
      </c>
      <c r="D47">
        <v>0</v>
      </c>
      <c r="E47">
        <v>0</v>
      </c>
      <c r="F47">
        <v>0</v>
      </c>
      <c r="G47">
        <v>1377</v>
      </c>
      <c r="H47">
        <v>0</v>
      </c>
      <c r="I47">
        <v>0</v>
      </c>
      <c r="J47">
        <v>5</v>
      </c>
      <c r="K47">
        <v>18</v>
      </c>
      <c r="L47">
        <v>326</v>
      </c>
      <c r="M47">
        <v>1205</v>
      </c>
      <c r="N47">
        <v>172</v>
      </c>
      <c r="O47">
        <v>10</v>
      </c>
      <c r="P47">
        <v>410</v>
      </c>
      <c r="Q47" s="9">
        <v>42.022512708999997</v>
      </c>
      <c r="R47" s="9">
        <v>160.11111111</v>
      </c>
    </row>
    <row r="48" spans="1:18" x14ac:dyDescent="0.25">
      <c r="A48" s="9" t="s">
        <v>136</v>
      </c>
      <c r="B48" s="9" t="s">
        <v>55</v>
      </c>
      <c r="C48" s="9">
        <f t="shared" si="1"/>
        <v>30240</v>
      </c>
      <c r="D48">
        <v>0</v>
      </c>
      <c r="E48">
        <v>0</v>
      </c>
      <c r="F48">
        <v>0</v>
      </c>
      <c r="G48">
        <v>0</v>
      </c>
      <c r="H48">
        <v>30240</v>
      </c>
      <c r="I48">
        <v>0</v>
      </c>
      <c r="J48">
        <v>2066</v>
      </c>
      <c r="K48">
        <v>1867</v>
      </c>
      <c r="L48">
        <v>7872</v>
      </c>
      <c r="M48">
        <v>13745</v>
      </c>
      <c r="N48">
        <v>16495</v>
      </c>
      <c r="O48">
        <v>0</v>
      </c>
      <c r="P48">
        <v>8441</v>
      </c>
      <c r="Q48" s="9">
        <v>62.786177248999998</v>
      </c>
      <c r="R48" s="9">
        <v>213.32106481</v>
      </c>
    </row>
    <row r="49" spans="1:18" x14ac:dyDescent="0.25">
      <c r="A49" s="9" t="s">
        <v>136</v>
      </c>
      <c r="B49" s="9" t="s">
        <v>48</v>
      </c>
      <c r="C49" s="9">
        <f t="shared" si="1"/>
        <v>1004</v>
      </c>
      <c r="D49">
        <v>0</v>
      </c>
      <c r="E49">
        <v>0</v>
      </c>
      <c r="F49">
        <v>0</v>
      </c>
      <c r="G49">
        <v>0</v>
      </c>
      <c r="H49">
        <v>0</v>
      </c>
      <c r="I49">
        <v>1004</v>
      </c>
      <c r="J49">
        <v>7</v>
      </c>
      <c r="K49">
        <v>7</v>
      </c>
      <c r="L49">
        <v>127</v>
      </c>
      <c r="M49">
        <v>592</v>
      </c>
      <c r="N49">
        <v>412</v>
      </c>
      <c r="O49">
        <v>28</v>
      </c>
      <c r="P49">
        <v>272</v>
      </c>
      <c r="Q49" s="9">
        <v>46.650398406000001</v>
      </c>
      <c r="R49" s="9">
        <v>196.20019919999999</v>
      </c>
    </row>
    <row r="50" spans="1:18" x14ac:dyDescent="0.25">
      <c r="A50" s="9" t="s">
        <v>8</v>
      </c>
      <c r="B50" s="9" t="s">
        <v>9</v>
      </c>
      <c r="C50" s="9">
        <f t="shared" si="1"/>
        <v>2326</v>
      </c>
      <c r="D50">
        <v>1416</v>
      </c>
      <c r="E50">
        <v>167</v>
      </c>
      <c r="F50">
        <v>122</v>
      </c>
      <c r="G50">
        <v>37</v>
      </c>
      <c r="H50">
        <v>555</v>
      </c>
      <c r="I50">
        <v>29</v>
      </c>
      <c r="J50">
        <v>11</v>
      </c>
      <c r="K50">
        <v>18</v>
      </c>
      <c r="L50">
        <v>23</v>
      </c>
      <c r="M50">
        <v>990</v>
      </c>
      <c r="N50">
        <v>1336</v>
      </c>
      <c r="O50">
        <v>130</v>
      </c>
      <c r="P50">
        <v>923</v>
      </c>
      <c r="Q50" s="9">
        <v>45.728288908000003</v>
      </c>
      <c r="R50" s="9">
        <v>180.04127256999999</v>
      </c>
    </row>
    <row r="51" spans="1:18" x14ac:dyDescent="0.25">
      <c r="A51" s="9" t="s">
        <v>8</v>
      </c>
      <c r="B51" s="9" t="s">
        <v>10</v>
      </c>
      <c r="C51" s="9">
        <f t="shared" si="1"/>
        <v>3623</v>
      </c>
      <c r="D51">
        <v>2233</v>
      </c>
      <c r="E51">
        <v>233</v>
      </c>
      <c r="F51">
        <v>221</v>
      </c>
      <c r="G51">
        <v>42</v>
      </c>
      <c r="H51">
        <v>856</v>
      </c>
      <c r="I51">
        <v>38</v>
      </c>
      <c r="J51">
        <v>18</v>
      </c>
      <c r="K51">
        <v>13</v>
      </c>
      <c r="L51">
        <v>27</v>
      </c>
      <c r="M51">
        <v>1659</v>
      </c>
      <c r="N51">
        <v>1964</v>
      </c>
      <c r="O51">
        <v>182</v>
      </c>
      <c r="P51">
        <v>1455</v>
      </c>
      <c r="Q51" s="9">
        <v>45.296439415000002</v>
      </c>
      <c r="R51" s="9">
        <v>183.69748827000001</v>
      </c>
    </row>
    <row r="52" spans="1:18" x14ac:dyDescent="0.25">
      <c r="A52" s="9" t="s">
        <v>8</v>
      </c>
      <c r="B52" s="9" t="s">
        <v>11</v>
      </c>
      <c r="C52" s="9">
        <f t="shared" si="1"/>
        <v>8284</v>
      </c>
      <c r="D52">
        <v>5426</v>
      </c>
      <c r="E52">
        <v>490</v>
      </c>
      <c r="F52">
        <v>508</v>
      </c>
      <c r="G52">
        <v>73</v>
      </c>
      <c r="H52">
        <v>1706</v>
      </c>
      <c r="I52">
        <v>81</v>
      </c>
      <c r="J52">
        <v>858</v>
      </c>
      <c r="K52">
        <v>284</v>
      </c>
      <c r="L52">
        <v>730</v>
      </c>
      <c r="M52">
        <v>3607</v>
      </c>
      <c r="N52">
        <v>4677</v>
      </c>
      <c r="O52">
        <v>517</v>
      </c>
      <c r="P52">
        <v>4101</v>
      </c>
      <c r="Q52" s="9">
        <v>44.292370835</v>
      </c>
      <c r="R52" s="9">
        <v>147.11262675</v>
      </c>
    </row>
    <row r="53" spans="1:18" x14ac:dyDescent="0.25">
      <c r="A53" s="9" t="s">
        <v>8</v>
      </c>
      <c r="B53" s="9" t="s">
        <v>12</v>
      </c>
      <c r="C53" s="9">
        <f t="shared" si="1"/>
        <v>5940</v>
      </c>
      <c r="D53">
        <v>3981</v>
      </c>
      <c r="E53">
        <v>253</v>
      </c>
      <c r="F53">
        <v>416</v>
      </c>
      <c r="G53">
        <v>61</v>
      </c>
      <c r="H53">
        <v>1187</v>
      </c>
      <c r="I53">
        <v>42</v>
      </c>
      <c r="J53">
        <v>207</v>
      </c>
      <c r="K53">
        <v>52</v>
      </c>
      <c r="L53">
        <v>170</v>
      </c>
      <c r="M53">
        <v>2623</v>
      </c>
      <c r="N53">
        <v>3317</v>
      </c>
      <c r="O53">
        <v>428</v>
      </c>
      <c r="P53">
        <v>2344</v>
      </c>
      <c r="Q53" s="9">
        <v>43.724579124999998</v>
      </c>
      <c r="R53" s="9">
        <v>178.85774411</v>
      </c>
    </row>
    <row r="54" spans="1:18" x14ac:dyDescent="0.25">
      <c r="A54" s="9" t="s">
        <v>8</v>
      </c>
      <c r="B54" s="9" t="s">
        <v>13</v>
      </c>
      <c r="C54" s="9">
        <f t="shared" si="1"/>
        <v>8167</v>
      </c>
      <c r="D54">
        <v>5395</v>
      </c>
      <c r="E54">
        <v>506</v>
      </c>
      <c r="F54">
        <v>621</v>
      </c>
      <c r="G54">
        <v>96</v>
      </c>
      <c r="H54">
        <v>1493</v>
      </c>
      <c r="I54">
        <v>56</v>
      </c>
      <c r="J54">
        <v>563</v>
      </c>
      <c r="K54">
        <v>189</v>
      </c>
      <c r="L54">
        <v>674</v>
      </c>
      <c r="M54">
        <v>3699</v>
      </c>
      <c r="N54">
        <v>4468</v>
      </c>
      <c r="O54">
        <v>651</v>
      </c>
      <c r="P54">
        <v>3593</v>
      </c>
      <c r="Q54" s="9">
        <v>43.061221990999996</v>
      </c>
      <c r="R54" s="9">
        <v>144.3468838</v>
      </c>
    </row>
    <row r="55" spans="1:18" x14ac:dyDescent="0.25">
      <c r="A55" s="9" t="s">
        <v>8</v>
      </c>
      <c r="B55" s="9" t="s">
        <v>14</v>
      </c>
      <c r="C55" s="9">
        <f t="shared" si="1"/>
        <v>67997</v>
      </c>
      <c r="D55">
        <v>50883</v>
      </c>
      <c r="E55">
        <v>1479</v>
      </c>
      <c r="F55">
        <v>3034</v>
      </c>
      <c r="G55">
        <v>436</v>
      </c>
      <c r="H55">
        <v>11882</v>
      </c>
      <c r="I55">
        <v>283</v>
      </c>
      <c r="J55">
        <v>29836</v>
      </c>
      <c r="K55">
        <v>3710</v>
      </c>
      <c r="L55">
        <v>15246</v>
      </c>
      <c r="M55">
        <v>29594</v>
      </c>
      <c r="N55">
        <v>38403</v>
      </c>
      <c r="O55">
        <v>6955</v>
      </c>
      <c r="P55">
        <v>42946</v>
      </c>
      <c r="Q55" s="9">
        <v>41.877921084999997</v>
      </c>
      <c r="R55" s="9">
        <v>92.201905965999998</v>
      </c>
    </row>
    <row r="56" spans="1:18" x14ac:dyDescent="0.25">
      <c r="A56" s="9" t="s">
        <v>8</v>
      </c>
      <c r="B56" s="9" t="s">
        <v>15</v>
      </c>
      <c r="C56" s="9">
        <f t="shared" si="1"/>
        <v>7398</v>
      </c>
      <c r="D56">
        <v>4827</v>
      </c>
      <c r="E56">
        <v>350</v>
      </c>
      <c r="F56">
        <v>645</v>
      </c>
      <c r="G56">
        <v>60</v>
      </c>
      <c r="H56">
        <v>1456</v>
      </c>
      <c r="I56">
        <v>60</v>
      </c>
      <c r="J56">
        <v>597</v>
      </c>
      <c r="K56">
        <v>289</v>
      </c>
      <c r="L56">
        <v>731</v>
      </c>
      <c r="M56">
        <v>3611</v>
      </c>
      <c r="N56">
        <v>3787</v>
      </c>
      <c r="O56">
        <v>520</v>
      </c>
      <c r="P56">
        <v>3187</v>
      </c>
      <c r="Q56" s="9">
        <v>43.53163017</v>
      </c>
      <c r="R56" s="9">
        <v>135.10164909</v>
      </c>
    </row>
    <row r="57" spans="1:18" x14ac:dyDescent="0.25">
      <c r="A57" s="9" t="s">
        <v>8</v>
      </c>
      <c r="B57" s="9" t="s">
        <v>16</v>
      </c>
      <c r="C57" s="9">
        <f t="shared" si="1"/>
        <v>1720</v>
      </c>
      <c r="D57">
        <v>1069</v>
      </c>
      <c r="E57">
        <v>139</v>
      </c>
      <c r="F57">
        <v>127</v>
      </c>
      <c r="G57">
        <v>17</v>
      </c>
      <c r="H57">
        <v>358</v>
      </c>
      <c r="I57">
        <v>10</v>
      </c>
      <c r="J57">
        <v>15</v>
      </c>
      <c r="K57">
        <v>7</v>
      </c>
      <c r="L57">
        <v>11</v>
      </c>
      <c r="M57">
        <v>794</v>
      </c>
      <c r="N57">
        <v>926</v>
      </c>
      <c r="O57">
        <v>101</v>
      </c>
      <c r="P57">
        <v>736</v>
      </c>
      <c r="Q57" s="9">
        <v>44.381976743999999</v>
      </c>
      <c r="R57" s="9">
        <v>165.4505814</v>
      </c>
    </row>
    <row r="58" spans="1:18" x14ac:dyDescent="0.25">
      <c r="A58" s="9" t="s">
        <v>8</v>
      </c>
      <c r="B58" s="9" t="s">
        <v>17</v>
      </c>
      <c r="C58" s="9">
        <f t="shared" si="1"/>
        <v>876</v>
      </c>
      <c r="D58">
        <v>518</v>
      </c>
      <c r="E58">
        <v>61</v>
      </c>
      <c r="F58">
        <v>68</v>
      </c>
      <c r="G58">
        <v>11</v>
      </c>
      <c r="H58">
        <v>213</v>
      </c>
      <c r="I58">
        <v>5</v>
      </c>
      <c r="J58">
        <v>12</v>
      </c>
      <c r="K58">
        <v>12</v>
      </c>
      <c r="L58">
        <v>7</v>
      </c>
      <c r="M58">
        <v>410</v>
      </c>
      <c r="N58">
        <v>466</v>
      </c>
      <c r="O58">
        <v>36</v>
      </c>
      <c r="P58">
        <v>376</v>
      </c>
      <c r="Q58" s="9">
        <v>46.176940639000001</v>
      </c>
      <c r="R58" s="9">
        <v>182.97488584000001</v>
      </c>
    </row>
    <row r="59" spans="1:18" x14ac:dyDescent="0.25">
      <c r="A59" s="9" t="s">
        <v>8</v>
      </c>
      <c r="B59" s="9" t="s">
        <v>18</v>
      </c>
      <c r="C59" s="9">
        <f t="shared" si="1"/>
        <v>636</v>
      </c>
      <c r="D59">
        <v>458</v>
      </c>
      <c r="E59">
        <v>20</v>
      </c>
      <c r="F59">
        <v>58</v>
      </c>
      <c r="G59">
        <v>0</v>
      </c>
      <c r="H59">
        <v>96</v>
      </c>
      <c r="I59">
        <v>4</v>
      </c>
      <c r="J59">
        <v>1</v>
      </c>
      <c r="K59">
        <v>0</v>
      </c>
      <c r="L59">
        <v>3</v>
      </c>
      <c r="M59">
        <v>292</v>
      </c>
      <c r="N59">
        <v>344</v>
      </c>
      <c r="O59">
        <v>54</v>
      </c>
      <c r="P59">
        <v>281</v>
      </c>
      <c r="Q59" s="9">
        <v>43.781446541000001</v>
      </c>
      <c r="R59" s="9">
        <v>137.82704403</v>
      </c>
    </row>
    <row r="60" spans="1:18" x14ac:dyDescent="0.25">
      <c r="A60" s="9" t="s">
        <v>8</v>
      </c>
      <c r="B60" s="9" t="s">
        <v>19</v>
      </c>
      <c r="C60" s="9">
        <f t="shared" si="1"/>
        <v>1321</v>
      </c>
      <c r="D60">
        <v>759</v>
      </c>
      <c r="E60">
        <v>114</v>
      </c>
      <c r="F60">
        <v>65</v>
      </c>
      <c r="G60">
        <v>20</v>
      </c>
      <c r="H60">
        <v>336</v>
      </c>
      <c r="I60">
        <v>27</v>
      </c>
      <c r="J60">
        <v>0</v>
      </c>
      <c r="K60">
        <v>2</v>
      </c>
      <c r="L60">
        <v>11</v>
      </c>
      <c r="M60">
        <v>601</v>
      </c>
      <c r="N60">
        <v>720</v>
      </c>
      <c r="O60">
        <v>74</v>
      </c>
      <c r="P60">
        <v>572</v>
      </c>
      <c r="Q60" s="9">
        <v>46.102952309000003</v>
      </c>
      <c r="R60" s="9">
        <v>194.24678273999999</v>
      </c>
    </row>
    <row r="61" spans="1:18" x14ac:dyDescent="0.25">
      <c r="A61" s="9" t="s">
        <v>8</v>
      </c>
      <c r="B61" s="9" t="s">
        <v>20</v>
      </c>
      <c r="C61" s="9">
        <f t="shared" si="1"/>
        <v>3662</v>
      </c>
      <c r="D61">
        <v>2421</v>
      </c>
      <c r="E61">
        <v>251</v>
      </c>
      <c r="F61">
        <v>235</v>
      </c>
      <c r="G61">
        <v>54</v>
      </c>
      <c r="H61">
        <v>663</v>
      </c>
      <c r="I61">
        <v>38</v>
      </c>
      <c r="J61">
        <v>196</v>
      </c>
      <c r="K61">
        <v>56</v>
      </c>
      <c r="L61">
        <v>75</v>
      </c>
      <c r="M61">
        <v>1605</v>
      </c>
      <c r="N61">
        <v>2057</v>
      </c>
      <c r="O61">
        <v>217</v>
      </c>
      <c r="P61">
        <v>1804</v>
      </c>
      <c r="Q61" s="9">
        <v>43.521299835999997</v>
      </c>
      <c r="R61" s="9">
        <v>141.90060076</v>
      </c>
    </row>
    <row r="62" spans="1:18" x14ac:dyDescent="0.25">
      <c r="A62" s="9" t="s">
        <v>8</v>
      </c>
      <c r="B62" s="9" t="s">
        <v>21</v>
      </c>
      <c r="C62" s="9">
        <f t="shared" si="1"/>
        <v>6589</v>
      </c>
      <c r="D62">
        <v>4234</v>
      </c>
      <c r="E62">
        <v>183</v>
      </c>
      <c r="F62">
        <v>332</v>
      </c>
      <c r="G62">
        <v>41</v>
      </c>
      <c r="H62">
        <v>1772</v>
      </c>
      <c r="I62">
        <v>27</v>
      </c>
      <c r="J62">
        <v>1947</v>
      </c>
      <c r="K62">
        <v>432</v>
      </c>
      <c r="L62">
        <v>1914</v>
      </c>
      <c r="M62">
        <v>3366</v>
      </c>
      <c r="N62">
        <v>3223</v>
      </c>
      <c r="O62">
        <v>459</v>
      </c>
      <c r="P62">
        <v>3590</v>
      </c>
      <c r="Q62" s="9">
        <v>46.294581878999999</v>
      </c>
      <c r="R62" s="9">
        <v>93.883745637000004</v>
      </c>
    </row>
    <row r="63" spans="1:18" x14ac:dyDescent="0.25">
      <c r="A63" s="9" t="s">
        <v>8</v>
      </c>
      <c r="B63" s="9" t="s">
        <v>22</v>
      </c>
      <c r="C63" s="9">
        <f t="shared" si="1"/>
        <v>6502</v>
      </c>
      <c r="D63">
        <v>3820</v>
      </c>
      <c r="E63">
        <v>464</v>
      </c>
      <c r="F63">
        <v>562</v>
      </c>
      <c r="G63">
        <v>92</v>
      </c>
      <c r="H63">
        <v>1491</v>
      </c>
      <c r="I63">
        <v>73</v>
      </c>
      <c r="J63">
        <v>576</v>
      </c>
      <c r="K63">
        <v>109</v>
      </c>
      <c r="L63">
        <v>301</v>
      </c>
      <c r="M63">
        <v>3181</v>
      </c>
      <c r="N63">
        <v>3321</v>
      </c>
      <c r="O63">
        <v>433</v>
      </c>
      <c r="P63">
        <v>3144</v>
      </c>
      <c r="Q63" s="9">
        <v>44.764380191000001</v>
      </c>
      <c r="R63" s="9">
        <v>151.45816672000001</v>
      </c>
    </row>
    <row r="64" spans="1:18" x14ac:dyDescent="0.25">
      <c r="A64" s="9" t="s">
        <v>8</v>
      </c>
      <c r="B64" s="9" t="s">
        <v>23</v>
      </c>
      <c r="C64" s="9">
        <f t="shared" si="1"/>
        <v>7601</v>
      </c>
      <c r="D64">
        <v>4777</v>
      </c>
      <c r="E64">
        <v>445</v>
      </c>
      <c r="F64">
        <v>530</v>
      </c>
      <c r="G64">
        <v>114</v>
      </c>
      <c r="H64">
        <v>1673</v>
      </c>
      <c r="I64">
        <v>62</v>
      </c>
      <c r="J64">
        <v>520</v>
      </c>
      <c r="K64">
        <v>132</v>
      </c>
      <c r="L64">
        <v>449</v>
      </c>
      <c r="M64">
        <v>3468</v>
      </c>
      <c r="N64">
        <v>4133</v>
      </c>
      <c r="O64">
        <v>418</v>
      </c>
      <c r="P64">
        <v>3333</v>
      </c>
      <c r="Q64" s="9">
        <v>44.833311406</v>
      </c>
      <c r="R64" s="9">
        <v>147.67570057</v>
      </c>
    </row>
    <row r="65" spans="1:18" x14ac:dyDescent="0.25">
      <c r="A65" s="9" t="s">
        <v>8</v>
      </c>
      <c r="B65" s="9" t="s">
        <v>24</v>
      </c>
      <c r="C65" s="9">
        <f t="shared" si="1"/>
        <v>18763</v>
      </c>
      <c r="D65">
        <v>12544</v>
      </c>
      <c r="E65">
        <v>903</v>
      </c>
      <c r="F65">
        <v>1252</v>
      </c>
      <c r="G65">
        <v>198</v>
      </c>
      <c r="H65">
        <v>3723</v>
      </c>
      <c r="I65">
        <v>143</v>
      </c>
      <c r="J65">
        <v>3635</v>
      </c>
      <c r="K65">
        <v>880</v>
      </c>
      <c r="L65">
        <v>1674</v>
      </c>
      <c r="M65">
        <v>8735</v>
      </c>
      <c r="N65">
        <v>10028</v>
      </c>
      <c r="O65">
        <v>1404</v>
      </c>
      <c r="P65">
        <v>9442</v>
      </c>
      <c r="Q65" s="9">
        <v>43.453712093</v>
      </c>
      <c r="R65" s="9">
        <v>124.99488355</v>
      </c>
    </row>
    <row r="66" spans="1:18" x14ac:dyDescent="0.25">
      <c r="A66" s="9" t="s">
        <v>8</v>
      </c>
      <c r="B66" s="9" t="s">
        <v>25</v>
      </c>
      <c r="C66" s="9">
        <f t="shared" ref="C66:C97" si="2">SUM(D66:I66)</f>
        <v>4443</v>
      </c>
      <c r="D66">
        <v>3084</v>
      </c>
      <c r="E66">
        <v>248</v>
      </c>
      <c r="F66">
        <v>287</v>
      </c>
      <c r="G66">
        <v>25</v>
      </c>
      <c r="H66">
        <v>773</v>
      </c>
      <c r="I66">
        <v>26</v>
      </c>
      <c r="J66">
        <v>583</v>
      </c>
      <c r="K66">
        <v>76</v>
      </c>
      <c r="L66">
        <v>164</v>
      </c>
      <c r="M66">
        <v>1895</v>
      </c>
      <c r="N66">
        <v>2548</v>
      </c>
      <c r="O66">
        <v>381</v>
      </c>
      <c r="P66">
        <v>2244</v>
      </c>
      <c r="Q66" s="9">
        <v>42.133243303999997</v>
      </c>
      <c r="R66" s="9">
        <v>140.82129191999999</v>
      </c>
    </row>
    <row r="67" spans="1:18" x14ac:dyDescent="0.25">
      <c r="A67" s="9" t="s">
        <v>8</v>
      </c>
      <c r="B67" s="9" t="s">
        <v>26</v>
      </c>
      <c r="C67" s="9">
        <f t="shared" si="2"/>
        <v>67</v>
      </c>
      <c r="D67">
        <v>50</v>
      </c>
      <c r="E67">
        <v>4</v>
      </c>
      <c r="F67">
        <v>6</v>
      </c>
      <c r="G67">
        <v>0</v>
      </c>
      <c r="H67">
        <v>7</v>
      </c>
      <c r="I67">
        <v>0</v>
      </c>
      <c r="J67">
        <v>27</v>
      </c>
      <c r="K67">
        <v>3</v>
      </c>
      <c r="L67">
        <v>6</v>
      </c>
      <c r="M67">
        <v>35</v>
      </c>
      <c r="N67">
        <v>32</v>
      </c>
      <c r="O67">
        <v>5</v>
      </c>
      <c r="P67">
        <v>49</v>
      </c>
      <c r="Q67" s="9">
        <v>39.522388059999997</v>
      </c>
      <c r="R67" s="9">
        <v>69.537313432999994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4823-21CD-4032-83FD-1D389D191EC1}">
  <dimension ref="A1:R67"/>
  <sheetViews>
    <sheetView workbookViewId="0">
      <selection activeCell="C3" sqref="C3"/>
    </sheetView>
    <sheetView workbookViewId="1"/>
  </sheetViews>
  <sheetFormatPr baseColWidth="10" defaultRowHeight="15" x14ac:dyDescent="0.25"/>
  <cols>
    <col min="1" max="1" width="24.5703125" bestFit="1" customWidth="1"/>
    <col min="2" max="2" width="32.28515625" bestFit="1" customWidth="1"/>
    <col min="3" max="3" width="32.28515625" customWidth="1"/>
    <col min="4" max="4" width="18.85546875" bestFit="1" customWidth="1"/>
    <col min="5" max="5" width="15.85546875" bestFit="1" customWidth="1"/>
    <col min="6" max="6" width="22.28515625" bestFit="1" customWidth="1"/>
    <col min="7" max="7" width="19.42578125" bestFit="1" customWidth="1"/>
    <col min="8" max="8" width="6.5703125" bestFit="1" customWidth="1"/>
    <col min="9" max="9" width="9.140625" bestFit="1" customWidth="1"/>
    <col min="10" max="10" width="20.140625" bestFit="1" customWidth="1"/>
    <col min="11" max="11" width="19.140625" bestFit="1" customWidth="1"/>
    <col min="12" max="12" width="20.140625" bestFit="1" customWidth="1"/>
    <col min="13" max="13" width="11" bestFit="1" customWidth="1"/>
    <col min="15" max="15" width="17.85546875" bestFit="1" customWidth="1"/>
    <col min="16" max="16" width="21.42578125" bestFit="1" customWidth="1"/>
    <col min="17" max="17" width="13.5703125" bestFit="1" customWidth="1"/>
    <col min="18" max="18" width="24.85546875" bestFit="1" customWidth="1"/>
  </cols>
  <sheetData>
    <row r="1" spans="1:18" x14ac:dyDescent="0.25">
      <c r="A1" t="s">
        <v>5</v>
      </c>
      <c r="B1" t="s">
        <v>6</v>
      </c>
      <c r="C1" t="s">
        <v>130</v>
      </c>
      <c r="D1" t="s">
        <v>132</v>
      </c>
      <c r="E1" t="s">
        <v>133</v>
      </c>
      <c r="F1" t="s">
        <v>134</v>
      </c>
      <c r="G1" t="s">
        <v>135</v>
      </c>
      <c r="H1" t="s">
        <v>96</v>
      </c>
      <c r="I1" t="s">
        <v>48</v>
      </c>
      <c r="J1" t="s">
        <v>124</v>
      </c>
      <c r="K1" t="s">
        <v>125</v>
      </c>
      <c r="L1" t="s">
        <v>126</v>
      </c>
      <c r="M1" t="s">
        <v>49</v>
      </c>
      <c r="N1" t="s">
        <v>50</v>
      </c>
      <c r="O1" t="s">
        <v>51</v>
      </c>
      <c r="P1" t="s">
        <v>127</v>
      </c>
      <c r="Q1" t="s">
        <v>52</v>
      </c>
      <c r="R1" t="s">
        <v>53</v>
      </c>
    </row>
    <row r="2" spans="1:18" x14ac:dyDescent="0.25">
      <c r="A2" s="9" t="s">
        <v>7</v>
      </c>
      <c r="B2" s="9" t="s">
        <v>1</v>
      </c>
      <c r="C2" s="9">
        <f t="shared" ref="C2:C33" si="0">SUM(D2:I2)</f>
        <v>108046</v>
      </c>
      <c r="D2">
        <v>77364</v>
      </c>
      <c r="E2">
        <v>5411</v>
      </c>
      <c r="F2">
        <v>210</v>
      </c>
      <c r="G2">
        <v>0</v>
      </c>
      <c r="H2">
        <v>24244</v>
      </c>
      <c r="I2">
        <v>817</v>
      </c>
      <c r="J2">
        <v>25221</v>
      </c>
      <c r="K2">
        <v>3246</v>
      </c>
      <c r="L2">
        <v>12384</v>
      </c>
      <c r="M2">
        <v>37787</v>
      </c>
      <c r="N2">
        <v>70259</v>
      </c>
      <c r="O2">
        <v>10603</v>
      </c>
      <c r="P2">
        <v>57396</v>
      </c>
      <c r="Q2" s="9">
        <v>43.895738852000001</v>
      </c>
      <c r="R2" s="9">
        <v>129.02506339999999</v>
      </c>
    </row>
    <row r="3" spans="1:18" x14ac:dyDescent="0.25">
      <c r="A3" s="9" t="s">
        <v>7</v>
      </c>
      <c r="B3" s="9" t="s">
        <v>2</v>
      </c>
      <c r="C3" s="9">
        <f t="shared" si="0"/>
        <v>11782</v>
      </c>
      <c r="D3">
        <v>6911</v>
      </c>
      <c r="E3">
        <v>132</v>
      </c>
      <c r="F3">
        <v>65</v>
      </c>
      <c r="G3">
        <v>0</v>
      </c>
      <c r="H3">
        <v>4605</v>
      </c>
      <c r="I3">
        <v>69</v>
      </c>
      <c r="J3">
        <v>4287</v>
      </c>
      <c r="K3">
        <v>1246</v>
      </c>
      <c r="L3">
        <v>2355</v>
      </c>
      <c r="M3">
        <v>5861</v>
      </c>
      <c r="N3">
        <v>5921</v>
      </c>
      <c r="O3">
        <v>588</v>
      </c>
      <c r="P3">
        <v>6077</v>
      </c>
      <c r="Q3" s="9">
        <v>50.156509929999999</v>
      </c>
      <c r="R3" s="9">
        <v>128.69606178999999</v>
      </c>
    </row>
    <row r="4" spans="1:18" x14ac:dyDescent="0.25">
      <c r="A4" s="9" t="s">
        <v>7</v>
      </c>
      <c r="B4" s="9" t="s">
        <v>3</v>
      </c>
      <c r="C4" s="9">
        <f t="shared" si="0"/>
        <v>20315</v>
      </c>
      <c r="D4">
        <v>9464</v>
      </c>
      <c r="E4">
        <v>698</v>
      </c>
      <c r="F4">
        <v>8402</v>
      </c>
      <c r="G4">
        <v>1078</v>
      </c>
      <c r="H4">
        <v>588</v>
      </c>
      <c r="I4">
        <v>85</v>
      </c>
      <c r="J4">
        <v>2329</v>
      </c>
      <c r="K4">
        <v>764</v>
      </c>
      <c r="L4">
        <v>3975</v>
      </c>
      <c r="M4">
        <v>18231</v>
      </c>
      <c r="N4">
        <v>2084</v>
      </c>
      <c r="O4">
        <v>1348</v>
      </c>
      <c r="P4">
        <v>9718</v>
      </c>
      <c r="Q4" s="9">
        <v>37.968102387000002</v>
      </c>
      <c r="R4" s="9">
        <v>107.81580113</v>
      </c>
    </row>
    <row r="5" spans="1:18" x14ac:dyDescent="0.25">
      <c r="A5" s="9" t="s">
        <v>7</v>
      </c>
      <c r="B5" s="9" t="s">
        <v>4</v>
      </c>
      <c r="C5" s="9">
        <f t="shared" si="0"/>
        <v>17265</v>
      </c>
      <c r="D5">
        <v>15606</v>
      </c>
      <c r="E5">
        <v>141</v>
      </c>
      <c r="F5">
        <v>341</v>
      </c>
      <c r="G5">
        <v>282</v>
      </c>
      <c r="H5">
        <v>858</v>
      </c>
      <c r="I5">
        <v>37</v>
      </c>
      <c r="J5">
        <v>8992</v>
      </c>
      <c r="K5">
        <v>1269</v>
      </c>
      <c r="L5">
        <v>3469</v>
      </c>
      <c r="M5">
        <v>8724</v>
      </c>
      <c r="N5">
        <v>8541</v>
      </c>
      <c r="O5">
        <v>754</v>
      </c>
      <c r="P5">
        <v>11662</v>
      </c>
      <c r="Q5" s="9">
        <v>38.893715610000001</v>
      </c>
      <c r="R5" s="9">
        <v>71.855719664000006</v>
      </c>
    </row>
    <row r="6" spans="1:18" x14ac:dyDescent="0.25">
      <c r="A6" s="9" t="s">
        <v>7</v>
      </c>
      <c r="B6" s="9" t="s">
        <v>128</v>
      </c>
      <c r="C6" s="9">
        <f t="shared" si="0"/>
        <v>58</v>
      </c>
      <c r="D6">
        <v>49</v>
      </c>
      <c r="E6">
        <v>3</v>
      </c>
      <c r="F6">
        <v>1</v>
      </c>
      <c r="G6">
        <v>2</v>
      </c>
      <c r="H6">
        <v>3</v>
      </c>
      <c r="I6">
        <v>0</v>
      </c>
      <c r="J6">
        <v>1</v>
      </c>
      <c r="K6">
        <v>8</v>
      </c>
      <c r="L6">
        <v>26</v>
      </c>
      <c r="M6">
        <v>30</v>
      </c>
      <c r="N6">
        <v>28</v>
      </c>
      <c r="O6">
        <v>5</v>
      </c>
      <c r="P6">
        <v>32</v>
      </c>
      <c r="Q6" s="9">
        <v>39.103448276000002</v>
      </c>
      <c r="R6" s="9">
        <v>83.206896552000003</v>
      </c>
    </row>
    <row r="7" spans="1:18" x14ac:dyDescent="0.25">
      <c r="A7" s="9" t="s">
        <v>54</v>
      </c>
      <c r="B7" s="9" t="s">
        <v>50</v>
      </c>
      <c r="C7" s="9">
        <f t="shared" si="0"/>
        <v>86833</v>
      </c>
      <c r="D7">
        <v>66020</v>
      </c>
      <c r="E7">
        <v>3158</v>
      </c>
      <c r="F7">
        <v>496</v>
      </c>
      <c r="G7">
        <v>169</v>
      </c>
      <c r="H7">
        <v>16567</v>
      </c>
      <c r="I7">
        <v>423</v>
      </c>
      <c r="J7">
        <v>25039</v>
      </c>
      <c r="K7">
        <v>2385</v>
      </c>
      <c r="L7">
        <v>9800</v>
      </c>
      <c r="M7">
        <v>0</v>
      </c>
      <c r="N7">
        <v>86833</v>
      </c>
      <c r="O7">
        <v>7293</v>
      </c>
      <c r="P7">
        <v>48752</v>
      </c>
      <c r="Q7" s="9">
        <v>43.044326466000001</v>
      </c>
      <c r="R7" s="9">
        <v>117.51411330000001</v>
      </c>
    </row>
    <row r="8" spans="1:18" x14ac:dyDescent="0.25">
      <c r="A8" s="9" t="s">
        <v>54</v>
      </c>
      <c r="B8" s="9" t="s">
        <v>49</v>
      </c>
      <c r="C8" s="9">
        <f t="shared" si="0"/>
        <v>70633</v>
      </c>
      <c r="D8">
        <v>43374</v>
      </c>
      <c r="E8">
        <v>3227</v>
      </c>
      <c r="F8">
        <v>8523</v>
      </c>
      <c r="G8">
        <v>1193</v>
      </c>
      <c r="H8">
        <v>13731</v>
      </c>
      <c r="I8">
        <v>585</v>
      </c>
      <c r="J8">
        <v>15791</v>
      </c>
      <c r="K8">
        <v>4148</v>
      </c>
      <c r="L8">
        <v>12409</v>
      </c>
      <c r="M8">
        <v>70633</v>
      </c>
      <c r="N8">
        <v>0</v>
      </c>
      <c r="O8">
        <v>6005</v>
      </c>
      <c r="P8">
        <v>36133</v>
      </c>
      <c r="Q8" s="9">
        <v>43.055299931</v>
      </c>
      <c r="R8" s="9">
        <v>123.00948565</v>
      </c>
    </row>
    <row r="9" spans="1:18" x14ac:dyDescent="0.25">
      <c r="A9" s="9" t="s">
        <v>55</v>
      </c>
      <c r="B9" s="9" t="s">
        <v>56</v>
      </c>
      <c r="C9" s="9">
        <f t="shared" si="0"/>
        <v>1920</v>
      </c>
      <c r="D9">
        <v>1598</v>
      </c>
      <c r="E9">
        <v>140</v>
      </c>
      <c r="F9">
        <v>180</v>
      </c>
      <c r="G9">
        <v>0</v>
      </c>
      <c r="H9">
        <v>0</v>
      </c>
      <c r="I9">
        <v>2</v>
      </c>
      <c r="J9">
        <v>1190</v>
      </c>
      <c r="K9">
        <v>145</v>
      </c>
      <c r="L9">
        <v>29</v>
      </c>
      <c r="M9">
        <v>922</v>
      </c>
      <c r="N9">
        <v>998</v>
      </c>
      <c r="O9">
        <v>1920</v>
      </c>
      <c r="P9">
        <v>1897</v>
      </c>
      <c r="Q9" s="9">
        <v>18.653124999999999</v>
      </c>
      <c r="R9" s="9">
        <v>8.5354166666999998</v>
      </c>
    </row>
    <row r="10" spans="1:18" x14ac:dyDescent="0.25">
      <c r="A10" s="9" t="s">
        <v>55</v>
      </c>
      <c r="B10" s="9" t="s">
        <v>57</v>
      </c>
      <c r="C10" s="9">
        <f t="shared" si="0"/>
        <v>11378</v>
      </c>
      <c r="D10">
        <v>9556</v>
      </c>
      <c r="E10">
        <v>525</v>
      </c>
      <c r="F10">
        <v>1259</v>
      </c>
      <c r="G10">
        <v>10</v>
      </c>
      <c r="H10">
        <v>0</v>
      </c>
      <c r="I10">
        <v>28</v>
      </c>
      <c r="J10">
        <v>5939</v>
      </c>
      <c r="K10">
        <v>592</v>
      </c>
      <c r="L10">
        <v>359</v>
      </c>
      <c r="M10">
        <v>5083</v>
      </c>
      <c r="N10">
        <v>6295</v>
      </c>
      <c r="O10">
        <v>11378</v>
      </c>
      <c r="P10">
        <v>9253</v>
      </c>
      <c r="Q10" s="9">
        <v>22.235014940999999</v>
      </c>
      <c r="R10" s="9">
        <v>19.902531200999999</v>
      </c>
    </row>
    <row r="11" spans="1:18" x14ac:dyDescent="0.25">
      <c r="A11" s="9" t="s">
        <v>55</v>
      </c>
      <c r="B11" s="9" t="s">
        <v>58</v>
      </c>
      <c r="C11" s="9">
        <f t="shared" si="0"/>
        <v>17611</v>
      </c>
      <c r="D11">
        <v>14430</v>
      </c>
      <c r="E11">
        <v>749</v>
      </c>
      <c r="F11">
        <v>2338</v>
      </c>
      <c r="G11">
        <v>47</v>
      </c>
      <c r="H11">
        <v>0</v>
      </c>
      <c r="I11">
        <v>47</v>
      </c>
      <c r="J11">
        <v>7973</v>
      </c>
      <c r="K11">
        <v>651</v>
      </c>
      <c r="L11">
        <v>804</v>
      </c>
      <c r="M11">
        <v>8011</v>
      </c>
      <c r="N11">
        <v>9600</v>
      </c>
      <c r="O11">
        <v>0</v>
      </c>
      <c r="P11">
        <v>13286</v>
      </c>
      <c r="Q11" s="9">
        <v>27.133439328000001</v>
      </c>
      <c r="R11" s="9">
        <v>36.722162285000003</v>
      </c>
    </row>
    <row r="12" spans="1:18" x14ac:dyDescent="0.25">
      <c r="A12" s="9" t="s">
        <v>55</v>
      </c>
      <c r="B12" s="9" t="s">
        <v>59</v>
      </c>
      <c r="C12" s="9">
        <f t="shared" si="0"/>
        <v>20104</v>
      </c>
      <c r="D12">
        <v>16666</v>
      </c>
      <c r="E12">
        <v>809</v>
      </c>
      <c r="F12">
        <v>2404</v>
      </c>
      <c r="G12">
        <v>162</v>
      </c>
      <c r="H12">
        <v>0</v>
      </c>
      <c r="I12">
        <v>63</v>
      </c>
      <c r="J12">
        <v>8030</v>
      </c>
      <c r="K12">
        <v>704</v>
      </c>
      <c r="L12">
        <v>1240</v>
      </c>
      <c r="M12">
        <v>9294</v>
      </c>
      <c r="N12">
        <v>10810</v>
      </c>
      <c r="O12">
        <v>0</v>
      </c>
      <c r="P12">
        <v>14056</v>
      </c>
      <c r="Q12" s="9">
        <v>31.990101471999999</v>
      </c>
      <c r="R12" s="9">
        <v>54.995125348000002</v>
      </c>
    </row>
    <row r="13" spans="1:18" x14ac:dyDescent="0.25">
      <c r="A13" s="9" t="s">
        <v>55</v>
      </c>
      <c r="B13" s="9" t="s">
        <v>60</v>
      </c>
      <c r="C13" s="9">
        <f t="shared" si="0"/>
        <v>18600</v>
      </c>
      <c r="D13">
        <v>15811</v>
      </c>
      <c r="E13">
        <v>801</v>
      </c>
      <c r="F13">
        <v>1650</v>
      </c>
      <c r="G13">
        <v>275</v>
      </c>
      <c r="H13">
        <v>0</v>
      </c>
      <c r="I13">
        <v>63</v>
      </c>
      <c r="J13">
        <v>6278</v>
      </c>
      <c r="K13">
        <v>782</v>
      </c>
      <c r="L13">
        <v>1718</v>
      </c>
      <c r="M13">
        <v>8370</v>
      </c>
      <c r="N13">
        <v>10230</v>
      </c>
      <c r="O13">
        <v>0</v>
      </c>
      <c r="P13">
        <v>12007</v>
      </c>
      <c r="Q13" s="9">
        <v>36.995107527000002</v>
      </c>
      <c r="R13" s="9">
        <v>75.805322580999999</v>
      </c>
    </row>
    <row r="14" spans="1:18" x14ac:dyDescent="0.25">
      <c r="A14" s="9" t="s">
        <v>55</v>
      </c>
      <c r="B14" s="9" t="s">
        <v>61</v>
      </c>
      <c r="C14" s="9">
        <f t="shared" si="0"/>
        <v>17715</v>
      </c>
      <c r="D14">
        <v>15491</v>
      </c>
      <c r="E14">
        <v>848</v>
      </c>
      <c r="F14">
        <v>897</v>
      </c>
      <c r="G14">
        <v>365</v>
      </c>
      <c r="H14">
        <v>0</v>
      </c>
      <c r="I14">
        <v>114</v>
      </c>
      <c r="J14">
        <v>4467</v>
      </c>
      <c r="K14">
        <v>673</v>
      </c>
      <c r="L14">
        <v>2274</v>
      </c>
      <c r="M14">
        <v>7875</v>
      </c>
      <c r="N14">
        <v>9840</v>
      </c>
      <c r="O14">
        <v>0</v>
      </c>
      <c r="P14">
        <v>9966</v>
      </c>
      <c r="Q14" s="9">
        <v>41.968614168999999</v>
      </c>
      <c r="R14" s="9">
        <v>106.57583968</v>
      </c>
    </row>
    <row r="15" spans="1:18" x14ac:dyDescent="0.25">
      <c r="A15" s="9" t="s">
        <v>55</v>
      </c>
      <c r="B15" s="9" t="s">
        <v>62</v>
      </c>
      <c r="C15" s="9">
        <f t="shared" si="0"/>
        <v>15325</v>
      </c>
      <c r="D15">
        <v>13715</v>
      </c>
      <c r="E15">
        <v>880</v>
      </c>
      <c r="F15">
        <v>259</v>
      </c>
      <c r="G15">
        <v>272</v>
      </c>
      <c r="H15">
        <v>0</v>
      </c>
      <c r="I15">
        <v>199</v>
      </c>
      <c r="J15">
        <v>2708</v>
      </c>
      <c r="K15">
        <v>542</v>
      </c>
      <c r="L15">
        <v>2560</v>
      </c>
      <c r="M15">
        <v>6835</v>
      </c>
      <c r="N15">
        <v>8490</v>
      </c>
      <c r="O15">
        <v>0</v>
      </c>
      <c r="P15">
        <v>7262</v>
      </c>
      <c r="Q15" s="9">
        <v>46.936704730999999</v>
      </c>
      <c r="R15" s="9">
        <v>144.24469821</v>
      </c>
    </row>
    <row r="16" spans="1:18" x14ac:dyDescent="0.25">
      <c r="A16" s="9" t="s">
        <v>55</v>
      </c>
      <c r="B16" s="9" t="s">
        <v>63</v>
      </c>
      <c r="C16" s="9">
        <f t="shared" si="0"/>
        <v>14566</v>
      </c>
      <c r="D16">
        <v>13160</v>
      </c>
      <c r="E16">
        <v>948</v>
      </c>
      <c r="F16">
        <v>21</v>
      </c>
      <c r="G16">
        <v>173</v>
      </c>
      <c r="H16">
        <v>0</v>
      </c>
      <c r="I16">
        <v>264</v>
      </c>
      <c r="J16">
        <v>1575</v>
      </c>
      <c r="K16">
        <v>376</v>
      </c>
      <c r="L16">
        <v>3102</v>
      </c>
      <c r="M16">
        <v>6304</v>
      </c>
      <c r="N16">
        <v>8262</v>
      </c>
      <c r="O16">
        <v>0</v>
      </c>
      <c r="P16">
        <v>5662</v>
      </c>
      <c r="Q16" s="9">
        <v>52.045791569000002</v>
      </c>
      <c r="R16" s="9">
        <v>186.88672249999999</v>
      </c>
    </row>
    <row r="17" spans="1:18" x14ac:dyDescent="0.25">
      <c r="A17" s="9" t="s">
        <v>55</v>
      </c>
      <c r="B17" s="9" t="s">
        <v>64</v>
      </c>
      <c r="C17" s="9">
        <f t="shared" si="0"/>
        <v>40247</v>
      </c>
      <c r="D17">
        <v>8967</v>
      </c>
      <c r="E17">
        <v>685</v>
      </c>
      <c r="F17">
        <v>11</v>
      </c>
      <c r="G17">
        <v>58</v>
      </c>
      <c r="H17">
        <v>30298</v>
      </c>
      <c r="I17">
        <v>228</v>
      </c>
      <c r="J17">
        <v>2670</v>
      </c>
      <c r="K17">
        <v>2068</v>
      </c>
      <c r="L17">
        <v>10123</v>
      </c>
      <c r="M17">
        <v>17939</v>
      </c>
      <c r="N17">
        <v>22308</v>
      </c>
      <c r="O17">
        <v>0</v>
      </c>
      <c r="P17">
        <v>11496</v>
      </c>
      <c r="Q17" s="9">
        <v>61.123214152999999</v>
      </c>
      <c r="R17" s="9">
        <v>215.33890725000001</v>
      </c>
    </row>
    <row r="18" spans="1:18" x14ac:dyDescent="0.25">
      <c r="A18" s="9" t="s">
        <v>55</v>
      </c>
      <c r="B18" s="9" t="s">
        <v>65</v>
      </c>
      <c r="C18" s="9">
        <f t="shared" si="0"/>
        <v>54714</v>
      </c>
      <c r="D18">
        <v>45381</v>
      </c>
      <c r="E18">
        <v>2376</v>
      </c>
      <c r="F18">
        <v>6547</v>
      </c>
      <c r="G18">
        <v>260</v>
      </c>
      <c r="H18">
        <v>0</v>
      </c>
      <c r="I18">
        <v>150</v>
      </c>
      <c r="J18">
        <v>24477</v>
      </c>
      <c r="K18">
        <v>2257</v>
      </c>
      <c r="L18">
        <v>2743</v>
      </c>
      <c r="M18">
        <v>24975</v>
      </c>
      <c r="N18">
        <v>29739</v>
      </c>
      <c r="O18">
        <v>13298</v>
      </c>
      <c r="P18">
        <v>40990</v>
      </c>
      <c r="Q18" s="9">
        <v>28.13384143</v>
      </c>
      <c r="R18" s="9">
        <v>40.910169244000002</v>
      </c>
    </row>
    <row r="19" spans="1:18" x14ac:dyDescent="0.25">
      <c r="A19" s="9" t="s">
        <v>55</v>
      </c>
      <c r="B19" s="9" t="s">
        <v>66</v>
      </c>
      <c r="C19" s="9">
        <f t="shared" si="0"/>
        <v>102752</v>
      </c>
      <c r="D19">
        <v>64013</v>
      </c>
      <c r="E19">
        <v>4009</v>
      </c>
      <c r="F19">
        <v>2472</v>
      </c>
      <c r="G19">
        <v>1102</v>
      </c>
      <c r="H19">
        <v>30298</v>
      </c>
      <c r="I19">
        <v>858</v>
      </c>
      <c r="J19">
        <v>16353</v>
      </c>
      <c r="K19">
        <v>4276</v>
      </c>
      <c r="L19">
        <v>19466</v>
      </c>
      <c r="M19">
        <v>45658</v>
      </c>
      <c r="N19">
        <v>57094</v>
      </c>
      <c r="O19">
        <v>0</v>
      </c>
      <c r="P19">
        <v>43895</v>
      </c>
      <c r="Q19" s="9">
        <v>50.991494082999999</v>
      </c>
      <c r="R19" s="9">
        <v>162.08222710999999</v>
      </c>
    </row>
    <row r="20" spans="1:18" x14ac:dyDescent="0.25">
      <c r="A20" s="9" t="s">
        <v>67</v>
      </c>
      <c r="B20" s="9" t="s">
        <v>68</v>
      </c>
      <c r="C20" s="9">
        <f t="shared" si="0"/>
        <v>7519</v>
      </c>
      <c r="D20">
        <v>4267</v>
      </c>
      <c r="E20">
        <v>274</v>
      </c>
      <c r="F20">
        <v>489</v>
      </c>
      <c r="G20">
        <v>62</v>
      </c>
      <c r="H20">
        <v>2393</v>
      </c>
      <c r="I20">
        <v>34</v>
      </c>
      <c r="J20">
        <v>46</v>
      </c>
      <c r="K20">
        <v>392</v>
      </c>
      <c r="L20">
        <v>2609</v>
      </c>
      <c r="M20">
        <v>3706</v>
      </c>
      <c r="N20">
        <v>3813</v>
      </c>
      <c r="O20">
        <v>572</v>
      </c>
      <c r="P20">
        <v>2348</v>
      </c>
      <c r="Q20" s="9">
        <v>47.244314404000001</v>
      </c>
      <c r="R20" s="9">
        <v>179.87777629999999</v>
      </c>
    </row>
    <row r="21" spans="1:18" x14ac:dyDescent="0.25">
      <c r="A21" s="9" t="s">
        <v>67</v>
      </c>
      <c r="B21" s="9" t="s">
        <v>69</v>
      </c>
      <c r="C21" s="9">
        <f t="shared" si="0"/>
        <v>50706</v>
      </c>
      <c r="D21">
        <v>33635</v>
      </c>
      <c r="E21">
        <v>2535</v>
      </c>
      <c r="F21">
        <v>3924</v>
      </c>
      <c r="G21">
        <v>574</v>
      </c>
      <c r="H21">
        <v>9571</v>
      </c>
      <c r="I21">
        <v>467</v>
      </c>
      <c r="J21">
        <v>74</v>
      </c>
      <c r="K21">
        <v>184</v>
      </c>
      <c r="L21">
        <v>4829</v>
      </c>
      <c r="M21">
        <v>21921</v>
      </c>
      <c r="N21">
        <v>28785</v>
      </c>
      <c r="O21">
        <v>3368</v>
      </c>
      <c r="P21">
        <v>18614</v>
      </c>
      <c r="Q21" s="9">
        <v>43.520332899000003</v>
      </c>
      <c r="R21" s="9">
        <v>183.19719559999999</v>
      </c>
    </row>
    <row r="22" spans="1:18" x14ac:dyDescent="0.25">
      <c r="A22" s="9" t="s">
        <v>67</v>
      </c>
      <c r="B22" s="9" t="s">
        <v>70</v>
      </c>
      <c r="C22" s="9">
        <f t="shared" si="0"/>
        <v>27371</v>
      </c>
      <c r="D22">
        <v>16280</v>
      </c>
      <c r="E22">
        <v>1834</v>
      </c>
      <c r="F22">
        <v>1604</v>
      </c>
      <c r="G22">
        <v>350</v>
      </c>
      <c r="H22">
        <v>7049</v>
      </c>
      <c r="I22">
        <v>254</v>
      </c>
      <c r="J22">
        <v>121</v>
      </c>
      <c r="K22">
        <v>247</v>
      </c>
      <c r="L22">
        <v>4578</v>
      </c>
      <c r="M22">
        <v>12523</v>
      </c>
      <c r="N22">
        <v>14848</v>
      </c>
      <c r="O22">
        <v>733</v>
      </c>
      <c r="P22">
        <v>11109</v>
      </c>
      <c r="Q22" s="9">
        <v>47.257937233</v>
      </c>
      <c r="R22" s="9">
        <v>160.09528333</v>
      </c>
    </row>
    <row r="23" spans="1:18" x14ac:dyDescent="0.25">
      <c r="A23" s="9" t="s">
        <v>67</v>
      </c>
      <c r="B23" s="9" t="s">
        <v>71</v>
      </c>
      <c r="C23" s="9">
        <f t="shared" si="0"/>
        <v>8443</v>
      </c>
      <c r="D23">
        <v>5068</v>
      </c>
      <c r="E23">
        <v>708</v>
      </c>
      <c r="F23">
        <v>445</v>
      </c>
      <c r="G23">
        <v>105</v>
      </c>
      <c r="H23">
        <v>2040</v>
      </c>
      <c r="I23">
        <v>77</v>
      </c>
      <c r="J23">
        <v>61</v>
      </c>
      <c r="K23">
        <v>127</v>
      </c>
      <c r="L23">
        <v>1950</v>
      </c>
      <c r="M23">
        <v>4129</v>
      </c>
      <c r="N23">
        <v>4314</v>
      </c>
      <c r="O23">
        <v>120</v>
      </c>
      <c r="P23">
        <v>3820</v>
      </c>
      <c r="Q23" s="9">
        <v>47.549212365000002</v>
      </c>
      <c r="R23" s="9">
        <v>135.02368826</v>
      </c>
    </row>
    <row r="24" spans="1:18" x14ac:dyDescent="0.25">
      <c r="A24" s="9" t="s">
        <v>67</v>
      </c>
      <c r="B24" s="9" t="s">
        <v>72</v>
      </c>
      <c r="C24" s="9">
        <f t="shared" si="0"/>
        <v>6652</v>
      </c>
      <c r="D24">
        <v>3833</v>
      </c>
      <c r="E24">
        <v>424</v>
      </c>
      <c r="F24">
        <v>244</v>
      </c>
      <c r="G24">
        <v>71</v>
      </c>
      <c r="H24">
        <v>2035</v>
      </c>
      <c r="I24">
        <v>45</v>
      </c>
      <c r="J24">
        <v>176</v>
      </c>
      <c r="K24">
        <v>547</v>
      </c>
      <c r="L24">
        <v>2958</v>
      </c>
      <c r="M24">
        <v>3055</v>
      </c>
      <c r="N24">
        <v>3597</v>
      </c>
      <c r="O24">
        <v>46</v>
      </c>
      <c r="P24">
        <v>3174</v>
      </c>
      <c r="Q24" s="9">
        <v>50.061334936999998</v>
      </c>
      <c r="R24" s="9">
        <v>115.47339146</v>
      </c>
    </row>
    <row r="25" spans="1:18" x14ac:dyDescent="0.25">
      <c r="A25" s="9" t="s">
        <v>67</v>
      </c>
      <c r="B25" s="9" t="s">
        <v>73</v>
      </c>
      <c r="C25" s="9">
        <f t="shared" si="0"/>
        <v>56775</v>
      </c>
      <c r="D25">
        <v>46311</v>
      </c>
      <c r="E25">
        <v>610</v>
      </c>
      <c r="F25">
        <v>2313</v>
      </c>
      <c r="G25">
        <v>200</v>
      </c>
      <c r="H25">
        <v>7210</v>
      </c>
      <c r="I25">
        <v>131</v>
      </c>
      <c r="J25">
        <v>40352</v>
      </c>
      <c r="K25">
        <v>5036</v>
      </c>
      <c r="L25">
        <v>5285</v>
      </c>
      <c r="M25">
        <v>25299</v>
      </c>
      <c r="N25">
        <v>31476</v>
      </c>
      <c r="O25">
        <v>8459</v>
      </c>
      <c r="P25">
        <v>45820</v>
      </c>
      <c r="Q25" s="9">
        <v>38.553201233000003</v>
      </c>
      <c r="R25" s="9">
        <v>34.536891236999999</v>
      </c>
    </row>
    <row r="26" spans="1:18" x14ac:dyDescent="0.25">
      <c r="A26" s="9" t="s">
        <v>74</v>
      </c>
      <c r="B26" s="9" t="s">
        <v>75</v>
      </c>
      <c r="C26" s="9">
        <f t="shared" si="0"/>
        <v>63756</v>
      </c>
      <c r="D26">
        <v>40834</v>
      </c>
      <c r="E26">
        <v>3033</v>
      </c>
      <c r="F26">
        <v>4638</v>
      </c>
      <c r="G26">
        <v>719</v>
      </c>
      <c r="H26">
        <v>13993</v>
      </c>
      <c r="I26">
        <v>539</v>
      </c>
      <c r="J26">
        <v>204</v>
      </c>
      <c r="K26">
        <v>679</v>
      </c>
      <c r="L26">
        <v>9544</v>
      </c>
      <c r="M26">
        <v>28243</v>
      </c>
      <c r="N26">
        <v>35513</v>
      </c>
      <c r="O26">
        <v>4065</v>
      </c>
      <c r="P26">
        <v>22582</v>
      </c>
      <c r="Q26" s="9">
        <v>44.570832549000002</v>
      </c>
      <c r="R26" s="9">
        <v>182.42167011999999</v>
      </c>
    </row>
    <row r="27" spans="1:18" x14ac:dyDescent="0.25">
      <c r="A27" s="9" t="s">
        <v>74</v>
      </c>
      <c r="B27" s="9" t="s">
        <v>76</v>
      </c>
      <c r="C27" s="9">
        <f t="shared" si="0"/>
        <v>18518</v>
      </c>
      <c r="D27">
        <v>11542</v>
      </c>
      <c r="E27">
        <v>1415</v>
      </c>
      <c r="F27">
        <v>1202</v>
      </c>
      <c r="G27">
        <v>224</v>
      </c>
      <c r="H27">
        <v>3945</v>
      </c>
      <c r="I27">
        <v>190</v>
      </c>
      <c r="J27">
        <v>35</v>
      </c>
      <c r="K27">
        <v>143</v>
      </c>
      <c r="L27">
        <v>2358</v>
      </c>
      <c r="M27">
        <v>8628</v>
      </c>
      <c r="N27">
        <v>9890</v>
      </c>
      <c r="O27">
        <v>607</v>
      </c>
      <c r="P27">
        <v>8017</v>
      </c>
      <c r="Q27" s="9">
        <v>45.756021169</v>
      </c>
      <c r="R27" s="9">
        <v>147.62042337</v>
      </c>
    </row>
    <row r="28" spans="1:18" x14ac:dyDescent="0.25">
      <c r="A28" s="9" t="s">
        <v>74</v>
      </c>
      <c r="B28" s="9" t="s">
        <v>77</v>
      </c>
      <c r="C28" s="9">
        <f t="shared" si="0"/>
        <v>5703</v>
      </c>
      <c r="D28">
        <v>3347</v>
      </c>
      <c r="E28">
        <v>421</v>
      </c>
      <c r="F28">
        <v>311</v>
      </c>
      <c r="G28">
        <v>71</v>
      </c>
      <c r="H28">
        <v>1498</v>
      </c>
      <c r="I28">
        <v>55</v>
      </c>
      <c r="J28">
        <v>4</v>
      </c>
      <c r="K28">
        <v>12</v>
      </c>
      <c r="L28">
        <v>525</v>
      </c>
      <c r="M28">
        <v>2402</v>
      </c>
      <c r="N28">
        <v>3301</v>
      </c>
      <c r="O28">
        <v>52</v>
      </c>
      <c r="P28">
        <v>2587</v>
      </c>
      <c r="Q28" s="9">
        <v>48.023671751999998</v>
      </c>
      <c r="R28" s="9">
        <v>169.26985797</v>
      </c>
    </row>
    <row r="29" spans="1:18" x14ac:dyDescent="0.25">
      <c r="A29" s="9" t="s">
        <v>74</v>
      </c>
      <c r="B29" s="9" t="s">
        <v>78</v>
      </c>
      <c r="C29" s="9">
        <f t="shared" si="0"/>
        <v>451</v>
      </c>
      <c r="D29">
        <v>254</v>
      </c>
      <c r="E29">
        <v>36</v>
      </c>
      <c r="F29">
        <v>15</v>
      </c>
      <c r="G29">
        <v>3</v>
      </c>
      <c r="H29">
        <v>140</v>
      </c>
      <c r="I29">
        <v>3</v>
      </c>
      <c r="J29">
        <v>0</v>
      </c>
      <c r="K29">
        <v>1</v>
      </c>
      <c r="L29">
        <v>35</v>
      </c>
      <c r="M29">
        <v>157</v>
      </c>
      <c r="N29">
        <v>294</v>
      </c>
      <c r="O29">
        <v>2</v>
      </c>
      <c r="P29">
        <v>176</v>
      </c>
      <c r="Q29" s="9">
        <v>48.769401330000001</v>
      </c>
      <c r="R29" s="9">
        <v>199.11529933</v>
      </c>
    </row>
    <row r="30" spans="1:18" x14ac:dyDescent="0.25">
      <c r="A30" s="9" t="s">
        <v>74</v>
      </c>
      <c r="B30" s="9" t="s">
        <v>79</v>
      </c>
      <c r="C30" s="9">
        <f t="shared" si="0"/>
        <v>1689</v>
      </c>
      <c r="D30">
        <v>991</v>
      </c>
      <c r="E30">
        <v>164</v>
      </c>
      <c r="F30">
        <v>87</v>
      </c>
      <c r="G30">
        <v>27</v>
      </c>
      <c r="H30">
        <v>407</v>
      </c>
      <c r="I30">
        <v>13</v>
      </c>
      <c r="J30">
        <v>2</v>
      </c>
      <c r="K30">
        <v>16</v>
      </c>
      <c r="L30">
        <v>343</v>
      </c>
      <c r="M30">
        <v>831</v>
      </c>
      <c r="N30">
        <v>858</v>
      </c>
      <c r="O30">
        <v>5</v>
      </c>
      <c r="P30">
        <v>865</v>
      </c>
      <c r="Q30" s="9">
        <v>48.393132031</v>
      </c>
      <c r="R30" s="9">
        <v>129.13203078999999</v>
      </c>
    </row>
    <row r="31" spans="1:18" x14ac:dyDescent="0.25">
      <c r="A31" s="9" t="s">
        <v>74</v>
      </c>
      <c r="B31" s="9" t="s">
        <v>80</v>
      </c>
      <c r="C31" s="9">
        <f t="shared" si="0"/>
        <v>1241</v>
      </c>
      <c r="D31">
        <v>719</v>
      </c>
      <c r="E31">
        <v>106</v>
      </c>
      <c r="F31">
        <v>56</v>
      </c>
      <c r="G31">
        <v>10</v>
      </c>
      <c r="H31">
        <v>343</v>
      </c>
      <c r="I31">
        <v>7</v>
      </c>
      <c r="J31">
        <v>1</v>
      </c>
      <c r="K31">
        <v>17</v>
      </c>
      <c r="L31">
        <v>259</v>
      </c>
      <c r="M31">
        <v>579</v>
      </c>
      <c r="N31">
        <v>662</v>
      </c>
      <c r="O31">
        <v>15</v>
      </c>
      <c r="P31">
        <v>522</v>
      </c>
      <c r="Q31" s="9">
        <v>48.337630943000001</v>
      </c>
      <c r="R31" s="9">
        <v>135.65269943999999</v>
      </c>
    </row>
    <row r="32" spans="1:18" x14ac:dyDescent="0.25">
      <c r="A32" s="9" t="s">
        <v>74</v>
      </c>
      <c r="B32" s="9" t="s">
        <v>81</v>
      </c>
      <c r="C32" s="9">
        <f t="shared" si="0"/>
        <v>1769</v>
      </c>
      <c r="D32">
        <v>1033</v>
      </c>
      <c r="E32">
        <v>152</v>
      </c>
      <c r="F32">
        <v>84</v>
      </c>
      <c r="G32">
        <v>22</v>
      </c>
      <c r="H32">
        <v>460</v>
      </c>
      <c r="I32">
        <v>18</v>
      </c>
      <c r="J32">
        <v>7</v>
      </c>
      <c r="K32">
        <v>18</v>
      </c>
      <c r="L32">
        <v>353</v>
      </c>
      <c r="M32">
        <v>925</v>
      </c>
      <c r="N32">
        <v>844</v>
      </c>
      <c r="O32">
        <v>11</v>
      </c>
      <c r="P32">
        <v>809</v>
      </c>
      <c r="Q32" s="9">
        <v>48.590163934000003</v>
      </c>
      <c r="R32" s="9">
        <v>124.98643301</v>
      </c>
    </row>
    <row r="33" spans="1:18" x14ac:dyDescent="0.25">
      <c r="A33" s="9" t="s">
        <v>74</v>
      </c>
      <c r="B33" s="9" t="s">
        <v>82</v>
      </c>
      <c r="C33" s="9">
        <f t="shared" si="0"/>
        <v>645</v>
      </c>
      <c r="D33">
        <v>370</v>
      </c>
      <c r="E33">
        <v>49</v>
      </c>
      <c r="F33">
        <v>18</v>
      </c>
      <c r="G33">
        <v>3</v>
      </c>
      <c r="H33">
        <v>201</v>
      </c>
      <c r="I33">
        <v>4</v>
      </c>
      <c r="J33">
        <v>8</v>
      </c>
      <c r="K33">
        <v>13</v>
      </c>
      <c r="L33">
        <v>202</v>
      </c>
      <c r="M33">
        <v>314</v>
      </c>
      <c r="N33">
        <v>331</v>
      </c>
      <c r="O33">
        <v>0</v>
      </c>
      <c r="P33">
        <v>330</v>
      </c>
      <c r="Q33" s="9">
        <v>50.372093022999998</v>
      </c>
      <c r="R33" s="9">
        <v>131.08217053999999</v>
      </c>
    </row>
    <row r="34" spans="1:18" x14ac:dyDescent="0.25">
      <c r="A34" s="9" t="s">
        <v>74</v>
      </c>
      <c r="B34" s="9" t="s">
        <v>83</v>
      </c>
      <c r="C34" s="9">
        <f t="shared" ref="C34:C65" si="1">SUM(D34:I34)</f>
        <v>2608</v>
      </c>
      <c r="D34">
        <v>1475</v>
      </c>
      <c r="E34">
        <v>174</v>
      </c>
      <c r="F34">
        <v>100</v>
      </c>
      <c r="G34">
        <v>33</v>
      </c>
      <c r="H34">
        <v>805</v>
      </c>
      <c r="I34">
        <v>21</v>
      </c>
      <c r="J34">
        <v>26</v>
      </c>
      <c r="K34">
        <v>173</v>
      </c>
      <c r="L34">
        <v>1213</v>
      </c>
      <c r="M34">
        <v>1276</v>
      </c>
      <c r="N34">
        <v>1332</v>
      </c>
      <c r="O34">
        <v>13</v>
      </c>
      <c r="P34">
        <v>1203</v>
      </c>
      <c r="Q34" s="9">
        <v>50.525690183999998</v>
      </c>
      <c r="R34" s="9">
        <v>109.3470092</v>
      </c>
    </row>
    <row r="35" spans="1:18" x14ac:dyDescent="0.25">
      <c r="A35" s="9" t="s">
        <v>74</v>
      </c>
      <c r="B35" s="9" t="s">
        <v>84</v>
      </c>
      <c r="C35" s="9">
        <f t="shared" si="1"/>
        <v>690</v>
      </c>
      <c r="D35">
        <v>415</v>
      </c>
      <c r="E35">
        <v>41</v>
      </c>
      <c r="F35">
        <v>22</v>
      </c>
      <c r="G35">
        <v>7</v>
      </c>
      <c r="H35">
        <v>201</v>
      </c>
      <c r="I35">
        <v>4</v>
      </c>
      <c r="J35">
        <v>10</v>
      </c>
      <c r="K35">
        <v>83</v>
      </c>
      <c r="L35">
        <v>401</v>
      </c>
      <c r="M35">
        <v>298</v>
      </c>
      <c r="N35">
        <v>392</v>
      </c>
      <c r="O35">
        <v>2</v>
      </c>
      <c r="P35">
        <v>369</v>
      </c>
      <c r="Q35" s="9">
        <v>50.385507246000003</v>
      </c>
      <c r="R35" s="9">
        <v>91.666666667000001</v>
      </c>
    </row>
    <row r="36" spans="1:18" x14ac:dyDescent="0.25">
      <c r="A36" s="9" t="s">
        <v>74</v>
      </c>
      <c r="B36" s="9" t="s">
        <v>85</v>
      </c>
      <c r="C36" s="9">
        <f t="shared" si="1"/>
        <v>60396</v>
      </c>
      <c r="D36">
        <v>48414</v>
      </c>
      <c r="E36">
        <v>794</v>
      </c>
      <c r="F36">
        <v>2486</v>
      </c>
      <c r="G36">
        <v>243</v>
      </c>
      <c r="H36">
        <v>8305</v>
      </c>
      <c r="I36">
        <v>154</v>
      </c>
      <c r="J36">
        <v>40533</v>
      </c>
      <c r="K36">
        <v>5378</v>
      </c>
      <c r="L36">
        <v>6976</v>
      </c>
      <c r="M36">
        <v>26980</v>
      </c>
      <c r="N36">
        <v>33416</v>
      </c>
      <c r="O36">
        <v>8526</v>
      </c>
      <c r="P36">
        <v>47425</v>
      </c>
      <c r="Q36" s="9">
        <v>39.195393735000003</v>
      </c>
      <c r="R36" s="9">
        <v>40.281624610999998</v>
      </c>
    </row>
    <row r="37" spans="1:18" x14ac:dyDescent="0.25">
      <c r="A37" s="9" t="s">
        <v>86</v>
      </c>
      <c r="B37" s="9" t="s">
        <v>87</v>
      </c>
      <c r="C37" s="9">
        <f t="shared" si="1"/>
        <v>3038</v>
      </c>
      <c r="D37">
        <v>2709</v>
      </c>
      <c r="E37">
        <v>84</v>
      </c>
      <c r="F37">
        <v>90</v>
      </c>
      <c r="G37">
        <v>3</v>
      </c>
      <c r="H37">
        <v>148</v>
      </c>
      <c r="I37">
        <v>4</v>
      </c>
      <c r="J37">
        <v>2535</v>
      </c>
      <c r="K37">
        <v>288</v>
      </c>
      <c r="L37">
        <v>46</v>
      </c>
      <c r="M37">
        <v>1113</v>
      </c>
      <c r="N37">
        <v>1925</v>
      </c>
      <c r="O37">
        <v>552</v>
      </c>
      <c r="P37">
        <v>3038</v>
      </c>
      <c r="Q37" s="9">
        <v>34.674127716000001</v>
      </c>
      <c r="R37" s="9" t="s">
        <v>88</v>
      </c>
    </row>
    <row r="38" spans="1:18" x14ac:dyDescent="0.25">
      <c r="A38" s="9" t="s">
        <v>86</v>
      </c>
      <c r="B38" s="9" t="s">
        <v>89</v>
      </c>
      <c r="C38" s="9">
        <f t="shared" si="1"/>
        <v>12515</v>
      </c>
      <c r="D38">
        <v>10744</v>
      </c>
      <c r="E38">
        <v>521</v>
      </c>
      <c r="F38">
        <v>505</v>
      </c>
      <c r="G38">
        <v>10</v>
      </c>
      <c r="H38">
        <v>719</v>
      </c>
      <c r="I38">
        <v>16</v>
      </c>
      <c r="J38">
        <v>9074</v>
      </c>
      <c r="K38">
        <v>2157</v>
      </c>
      <c r="L38">
        <v>219</v>
      </c>
      <c r="M38">
        <v>5218</v>
      </c>
      <c r="N38">
        <v>7297</v>
      </c>
      <c r="O38">
        <v>2565</v>
      </c>
      <c r="P38">
        <v>12515</v>
      </c>
      <c r="Q38" s="9">
        <v>34.688533759000002</v>
      </c>
      <c r="R38" s="9">
        <v>3.5029165002</v>
      </c>
    </row>
    <row r="39" spans="1:18" x14ac:dyDescent="0.25">
      <c r="A39" s="9" t="s">
        <v>86</v>
      </c>
      <c r="B39" s="9" t="s">
        <v>90</v>
      </c>
      <c r="C39" s="9">
        <f t="shared" si="1"/>
        <v>20973</v>
      </c>
      <c r="D39">
        <v>18093</v>
      </c>
      <c r="E39">
        <v>595</v>
      </c>
      <c r="F39">
        <v>1072</v>
      </c>
      <c r="G39">
        <v>19</v>
      </c>
      <c r="H39">
        <v>1177</v>
      </c>
      <c r="I39">
        <v>17</v>
      </c>
      <c r="J39">
        <v>17147</v>
      </c>
      <c r="K39">
        <v>1520</v>
      </c>
      <c r="L39">
        <v>427</v>
      </c>
      <c r="M39">
        <v>8770</v>
      </c>
      <c r="N39">
        <v>12203</v>
      </c>
      <c r="O39">
        <v>3883</v>
      </c>
      <c r="P39">
        <v>20973</v>
      </c>
      <c r="Q39" s="9">
        <v>34.841558194000001</v>
      </c>
      <c r="R39" s="9">
        <v>8.3812520859999999</v>
      </c>
    </row>
    <row r="40" spans="1:18" x14ac:dyDescent="0.25">
      <c r="A40" s="9" t="s">
        <v>86</v>
      </c>
      <c r="B40" s="9" t="s">
        <v>91</v>
      </c>
      <c r="C40" s="9">
        <f t="shared" si="1"/>
        <v>16958</v>
      </c>
      <c r="D40">
        <v>13306</v>
      </c>
      <c r="E40">
        <v>678</v>
      </c>
      <c r="F40">
        <v>1377</v>
      </c>
      <c r="G40">
        <v>53</v>
      </c>
      <c r="H40">
        <v>1509</v>
      </c>
      <c r="I40">
        <v>35</v>
      </c>
      <c r="J40">
        <v>10236</v>
      </c>
      <c r="K40">
        <v>1010</v>
      </c>
      <c r="L40">
        <v>1073</v>
      </c>
      <c r="M40">
        <v>7617</v>
      </c>
      <c r="N40">
        <v>9341</v>
      </c>
      <c r="O40">
        <v>2972</v>
      </c>
      <c r="P40">
        <v>16958</v>
      </c>
      <c r="Q40" s="9">
        <v>36.501297323000003</v>
      </c>
      <c r="R40" s="9">
        <v>15.942740889</v>
      </c>
    </row>
    <row r="41" spans="1:18" x14ac:dyDescent="0.25">
      <c r="A41" s="9" t="s">
        <v>86</v>
      </c>
      <c r="B41" s="9" t="s">
        <v>92</v>
      </c>
      <c r="C41" s="9">
        <f t="shared" si="1"/>
        <v>11740</v>
      </c>
      <c r="D41">
        <v>7642</v>
      </c>
      <c r="E41">
        <v>873</v>
      </c>
      <c r="F41">
        <v>1391</v>
      </c>
      <c r="G41">
        <v>75</v>
      </c>
      <c r="H41">
        <v>1694</v>
      </c>
      <c r="I41">
        <v>65</v>
      </c>
      <c r="J41">
        <v>1225</v>
      </c>
      <c r="K41">
        <v>1048</v>
      </c>
      <c r="L41">
        <v>1890</v>
      </c>
      <c r="M41">
        <v>5614</v>
      </c>
      <c r="N41">
        <v>6126</v>
      </c>
      <c r="O41">
        <v>1962</v>
      </c>
      <c r="P41">
        <v>6824</v>
      </c>
      <c r="Q41" s="9">
        <v>39.013798977999997</v>
      </c>
      <c r="R41" s="9">
        <v>35.979045997</v>
      </c>
    </row>
    <row r="42" spans="1:18" x14ac:dyDescent="0.25">
      <c r="A42" s="9" t="s">
        <v>86</v>
      </c>
      <c r="B42" s="9" t="s">
        <v>93</v>
      </c>
      <c r="C42" s="9">
        <f t="shared" si="1"/>
        <v>30626</v>
      </c>
      <c r="D42">
        <v>20183</v>
      </c>
      <c r="E42">
        <v>1601</v>
      </c>
      <c r="F42">
        <v>2929</v>
      </c>
      <c r="G42">
        <v>345</v>
      </c>
      <c r="H42">
        <v>5371</v>
      </c>
      <c r="I42">
        <v>197</v>
      </c>
      <c r="J42">
        <v>570</v>
      </c>
      <c r="K42">
        <v>510</v>
      </c>
      <c r="L42">
        <v>7379</v>
      </c>
      <c r="M42">
        <v>14510</v>
      </c>
      <c r="N42">
        <v>16116</v>
      </c>
      <c r="O42">
        <v>1364</v>
      </c>
      <c r="P42">
        <v>12268</v>
      </c>
      <c r="Q42" s="9">
        <v>42.293541435000002</v>
      </c>
      <c r="R42" s="9">
        <v>81.354927185999998</v>
      </c>
    </row>
    <row r="43" spans="1:18" x14ac:dyDescent="0.25">
      <c r="A43" s="9" t="s">
        <v>86</v>
      </c>
      <c r="B43" s="9" t="s">
        <v>94</v>
      </c>
      <c r="C43" s="9">
        <f t="shared" si="1"/>
        <v>61616</v>
      </c>
      <c r="D43">
        <v>36717</v>
      </c>
      <c r="E43">
        <v>2033</v>
      </c>
      <c r="F43">
        <v>1655</v>
      </c>
      <c r="G43">
        <v>857</v>
      </c>
      <c r="H43">
        <v>19680</v>
      </c>
      <c r="I43">
        <v>674</v>
      </c>
      <c r="J43">
        <v>43</v>
      </c>
      <c r="K43">
        <v>0</v>
      </c>
      <c r="L43">
        <v>11175</v>
      </c>
      <c r="M43">
        <v>27791</v>
      </c>
      <c r="N43">
        <v>33825</v>
      </c>
      <c r="O43">
        <v>0</v>
      </c>
      <c r="P43">
        <v>12309</v>
      </c>
      <c r="Q43" s="9">
        <v>50.900756297000001</v>
      </c>
      <c r="R43" s="9">
        <v>251.32511036</v>
      </c>
    </row>
    <row r="44" spans="1:18" x14ac:dyDescent="0.25">
      <c r="A44" s="9" t="s">
        <v>136</v>
      </c>
      <c r="B44" s="9" t="s">
        <v>137</v>
      </c>
      <c r="C44" s="9">
        <f t="shared" si="1"/>
        <v>109394</v>
      </c>
      <c r="D44">
        <v>109394</v>
      </c>
      <c r="E44">
        <v>0</v>
      </c>
      <c r="F44">
        <v>0</v>
      </c>
      <c r="G44">
        <v>0</v>
      </c>
      <c r="H44">
        <v>0</v>
      </c>
      <c r="I44">
        <v>0</v>
      </c>
      <c r="J44">
        <v>37365</v>
      </c>
      <c r="K44">
        <v>4216</v>
      </c>
      <c r="L44">
        <v>12050</v>
      </c>
      <c r="M44">
        <v>43374</v>
      </c>
      <c r="N44">
        <v>66020</v>
      </c>
      <c r="O44">
        <v>11154</v>
      </c>
      <c r="P44">
        <v>66249</v>
      </c>
      <c r="Q44" s="9">
        <v>38.704197671000003</v>
      </c>
      <c r="R44" s="9">
        <v>98.480995300999993</v>
      </c>
    </row>
    <row r="45" spans="1:18" x14ac:dyDescent="0.25">
      <c r="A45" s="9" t="s">
        <v>136</v>
      </c>
      <c r="B45" s="9" t="s">
        <v>138</v>
      </c>
      <c r="C45" s="9">
        <f t="shared" si="1"/>
        <v>6385</v>
      </c>
      <c r="D45">
        <v>0</v>
      </c>
      <c r="E45">
        <v>6385</v>
      </c>
      <c r="F45">
        <v>0</v>
      </c>
      <c r="G45">
        <v>0</v>
      </c>
      <c r="H45">
        <v>0</v>
      </c>
      <c r="I45">
        <v>0</v>
      </c>
      <c r="J45">
        <v>23</v>
      </c>
      <c r="K45">
        <v>80</v>
      </c>
      <c r="L45">
        <v>669</v>
      </c>
      <c r="M45">
        <v>3227</v>
      </c>
      <c r="N45">
        <v>3158</v>
      </c>
      <c r="O45">
        <v>665</v>
      </c>
      <c r="P45">
        <v>4276</v>
      </c>
      <c r="Q45" s="9">
        <v>39.931088488999997</v>
      </c>
      <c r="R45" s="9">
        <v>99.458418167999994</v>
      </c>
    </row>
    <row r="46" spans="1:18" x14ac:dyDescent="0.25">
      <c r="A46" s="9" t="s">
        <v>136</v>
      </c>
      <c r="B46" s="9" t="s">
        <v>139</v>
      </c>
      <c r="C46" s="9">
        <f t="shared" si="1"/>
        <v>9019</v>
      </c>
      <c r="D46">
        <v>0</v>
      </c>
      <c r="E46">
        <v>0</v>
      </c>
      <c r="F46">
        <v>9019</v>
      </c>
      <c r="G46">
        <v>0</v>
      </c>
      <c r="H46">
        <v>0</v>
      </c>
      <c r="I46">
        <v>0</v>
      </c>
      <c r="J46">
        <v>1355</v>
      </c>
      <c r="K46">
        <v>341</v>
      </c>
      <c r="L46">
        <v>1186</v>
      </c>
      <c r="M46">
        <v>8523</v>
      </c>
      <c r="N46">
        <v>496</v>
      </c>
      <c r="O46">
        <v>1439</v>
      </c>
      <c r="P46">
        <v>5334</v>
      </c>
      <c r="Q46" s="9">
        <v>31.435414126000001</v>
      </c>
      <c r="R46" s="9">
        <v>66.631112096999999</v>
      </c>
    </row>
    <row r="47" spans="1:18" x14ac:dyDescent="0.25">
      <c r="A47" s="9" t="s">
        <v>136</v>
      </c>
      <c r="B47" s="9" t="s">
        <v>140</v>
      </c>
      <c r="C47" s="9">
        <f t="shared" si="1"/>
        <v>1362</v>
      </c>
      <c r="D47">
        <v>0</v>
      </c>
      <c r="E47">
        <v>0</v>
      </c>
      <c r="F47">
        <v>0</v>
      </c>
      <c r="G47">
        <v>1362</v>
      </c>
      <c r="H47">
        <v>0</v>
      </c>
      <c r="I47">
        <v>0</v>
      </c>
      <c r="J47">
        <v>6</v>
      </c>
      <c r="K47">
        <v>13</v>
      </c>
      <c r="L47">
        <v>325</v>
      </c>
      <c r="M47">
        <v>1193</v>
      </c>
      <c r="N47">
        <v>169</v>
      </c>
      <c r="O47">
        <v>10</v>
      </c>
      <c r="P47">
        <v>397</v>
      </c>
      <c r="Q47" s="9">
        <v>42.01174743</v>
      </c>
      <c r="R47" s="9">
        <v>161.37371512000001</v>
      </c>
    </row>
    <row r="48" spans="1:18" x14ac:dyDescent="0.25">
      <c r="A48" s="9" t="s">
        <v>136</v>
      </c>
      <c r="B48" s="9" t="s">
        <v>55</v>
      </c>
      <c r="C48" s="9">
        <f t="shared" si="1"/>
        <v>30298</v>
      </c>
      <c r="D48">
        <v>0</v>
      </c>
      <c r="E48">
        <v>0</v>
      </c>
      <c r="F48">
        <v>0</v>
      </c>
      <c r="G48">
        <v>0</v>
      </c>
      <c r="H48">
        <v>30298</v>
      </c>
      <c r="I48">
        <v>0</v>
      </c>
      <c r="J48">
        <v>2074</v>
      </c>
      <c r="K48">
        <v>1875</v>
      </c>
      <c r="L48">
        <v>7852</v>
      </c>
      <c r="M48">
        <v>13731</v>
      </c>
      <c r="N48">
        <v>16567</v>
      </c>
      <c r="O48">
        <v>0</v>
      </c>
      <c r="P48">
        <v>8366</v>
      </c>
      <c r="Q48" s="9">
        <v>62.776750941000003</v>
      </c>
      <c r="R48" s="9">
        <v>213.36111294</v>
      </c>
    </row>
    <row r="49" spans="1:18" x14ac:dyDescent="0.25">
      <c r="A49" s="9" t="s">
        <v>136</v>
      </c>
      <c r="B49" s="9" t="s">
        <v>48</v>
      </c>
      <c r="C49" s="9">
        <f t="shared" si="1"/>
        <v>1008</v>
      </c>
      <c r="D49">
        <v>0</v>
      </c>
      <c r="E49">
        <v>0</v>
      </c>
      <c r="F49">
        <v>0</v>
      </c>
      <c r="G49">
        <v>0</v>
      </c>
      <c r="H49">
        <v>0</v>
      </c>
      <c r="I49">
        <v>1008</v>
      </c>
      <c r="J49">
        <v>7</v>
      </c>
      <c r="K49">
        <v>8</v>
      </c>
      <c r="L49">
        <v>127</v>
      </c>
      <c r="M49">
        <v>585</v>
      </c>
      <c r="N49">
        <v>423</v>
      </c>
      <c r="O49">
        <v>30</v>
      </c>
      <c r="P49">
        <v>263</v>
      </c>
      <c r="Q49" s="9">
        <v>46.706349205999999</v>
      </c>
      <c r="R49" s="9">
        <v>197.62698413000001</v>
      </c>
    </row>
    <row r="50" spans="1:18" x14ac:dyDescent="0.25">
      <c r="A50" s="9" t="s">
        <v>8</v>
      </c>
      <c r="B50" s="9" t="s">
        <v>9</v>
      </c>
      <c r="C50" s="9">
        <f t="shared" si="1"/>
        <v>2331</v>
      </c>
      <c r="D50">
        <v>1411</v>
      </c>
      <c r="E50">
        <v>170</v>
      </c>
      <c r="F50">
        <v>121</v>
      </c>
      <c r="G50">
        <v>37</v>
      </c>
      <c r="H50">
        <v>562</v>
      </c>
      <c r="I50">
        <v>30</v>
      </c>
      <c r="J50">
        <v>12</v>
      </c>
      <c r="K50">
        <v>18</v>
      </c>
      <c r="L50">
        <v>23</v>
      </c>
      <c r="M50">
        <v>986</v>
      </c>
      <c r="N50">
        <v>1345</v>
      </c>
      <c r="O50">
        <v>131</v>
      </c>
      <c r="P50">
        <v>925</v>
      </c>
      <c r="Q50" s="9">
        <v>45.713856714000002</v>
      </c>
      <c r="R50" s="9">
        <v>179.99914200000001</v>
      </c>
    </row>
    <row r="51" spans="1:18" x14ac:dyDescent="0.25">
      <c r="A51" s="9" t="s">
        <v>8</v>
      </c>
      <c r="B51" s="9" t="s">
        <v>10</v>
      </c>
      <c r="C51" s="9">
        <f t="shared" si="1"/>
        <v>3638</v>
      </c>
      <c r="D51">
        <v>2239</v>
      </c>
      <c r="E51">
        <v>231</v>
      </c>
      <c r="F51">
        <v>216</v>
      </c>
      <c r="G51">
        <v>43</v>
      </c>
      <c r="H51">
        <v>870</v>
      </c>
      <c r="I51">
        <v>39</v>
      </c>
      <c r="J51">
        <v>14</v>
      </c>
      <c r="K51">
        <v>16</v>
      </c>
      <c r="L51">
        <v>28</v>
      </c>
      <c r="M51">
        <v>1660</v>
      </c>
      <c r="N51">
        <v>1978</v>
      </c>
      <c r="O51">
        <v>186</v>
      </c>
      <c r="P51">
        <v>1464</v>
      </c>
      <c r="Q51" s="9">
        <v>45.297141285999999</v>
      </c>
      <c r="R51" s="9">
        <v>183.75865859999999</v>
      </c>
    </row>
    <row r="52" spans="1:18" x14ac:dyDescent="0.25">
      <c r="A52" s="9" t="s">
        <v>8</v>
      </c>
      <c r="B52" s="9" t="s">
        <v>11</v>
      </c>
      <c r="C52" s="9">
        <f t="shared" si="1"/>
        <v>8217</v>
      </c>
      <c r="D52">
        <v>5354</v>
      </c>
      <c r="E52">
        <v>500</v>
      </c>
      <c r="F52">
        <v>516</v>
      </c>
      <c r="G52">
        <v>72</v>
      </c>
      <c r="H52">
        <v>1701</v>
      </c>
      <c r="I52">
        <v>74</v>
      </c>
      <c r="J52">
        <v>857</v>
      </c>
      <c r="K52">
        <v>278</v>
      </c>
      <c r="L52">
        <v>706</v>
      </c>
      <c r="M52">
        <v>3593</v>
      </c>
      <c r="N52">
        <v>4624</v>
      </c>
      <c r="O52">
        <v>514</v>
      </c>
      <c r="P52">
        <v>4007</v>
      </c>
      <c r="Q52" s="9">
        <v>44.36181088</v>
      </c>
      <c r="R52" s="9">
        <v>147.90787391999999</v>
      </c>
    </row>
    <row r="53" spans="1:18" x14ac:dyDescent="0.25">
      <c r="A53" s="9" t="s">
        <v>8</v>
      </c>
      <c r="B53" s="9" t="s">
        <v>12</v>
      </c>
      <c r="C53" s="9">
        <f t="shared" si="1"/>
        <v>5899</v>
      </c>
      <c r="D53">
        <v>3943</v>
      </c>
      <c r="E53">
        <v>249</v>
      </c>
      <c r="F53">
        <v>407</v>
      </c>
      <c r="G53">
        <v>58</v>
      </c>
      <c r="H53">
        <v>1193</v>
      </c>
      <c r="I53">
        <v>49</v>
      </c>
      <c r="J53">
        <v>179</v>
      </c>
      <c r="K53">
        <v>47</v>
      </c>
      <c r="L53">
        <v>169</v>
      </c>
      <c r="M53">
        <v>2615</v>
      </c>
      <c r="N53">
        <v>3284</v>
      </c>
      <c r="O53">
        <v>424</v>
      </c>
      <c r="P53">
        <v>2274</v>
      </c>
      <c r="Q53" s="9">
        <v>43.807764028000001</v>
      </c>
      <c r="R53" s="9">
        <v>180.26292591999999</v>
      </c>
    </row>
    <row r="54" spans="1:18" x14ac:dyDescent="0.25">
      <c r="A54" s="9" t="s">
        <v>8</v>
      </c>
      <c r="B54" s="9" t="s">
        <v>13</v>
      </c>
      <c r="C54" s="9">
        <f t="shared" si="1"/>
        <v>8191</v>
      </c>
      <c r="D54">
        <v>5407</v>
      </c>
      <c r="E54">
        <v>522</v>
      </c>
      <c r="F54">
        <v>615</v>
      </c>
      <c r="G54">
        <v>100</v>
      </c>
      <c r="H54">
        <v>1488</v>
      </c>
      <c r="I54">
        <v>59</v>
      </c>
      <c r="J54">
        <v>577</v>
      </c>
      <c r="K54">
        <v>192</v>
      </c>
      <c r="L54">
        <v>675</v>
      </c>
      <c r="M54">
        <v>3704</v>
      </c>
      <c r="N54">
        <v>4487</v>
      </c>
      <c r="O54">
        <v>663</v>
      </c>
      <c r="P54">
        <v>3599</v>
      </c>
      <c r="Q54" s="9">
        <v>42.985716029999999</v>
      </c>
      <c r="R54" s="9">
        <v>143.44182638999999</v>
      </c>
    </row>
    <row r="55" spans="1:18" x14ac:dyDescent="0.25">
      <c r="A55" s="9" t="s">
        <v>8</v>
      </c>
      <c r="B55" s="9" t="s">
        <v>14</v>
      </c>
      <c r="C55" s="9">
        <f t="shared" si="1"/>
        <v>69740</v>
      </c>
      <c r="D55">
        <v>52534</v>
      </c>
      <c r="E55">
        <v>1499</v>
      </c>
      <c r="F55">
        <v>3049</v>
      </c>
      <c r="G55">
        <v>426</v>
      </c>
      <c r="H55">
        <v>11940</v>
      </c>
      <c r="I55">
        <v>292</v>
      </c>
      <c r="J55">
        <v>31204</v>
      </c>
      <c r="K55">
        <v>3917</v>
      </c>
      <c r="L55">
        <v>15310</v>
      </c>
      <c r="M55">
        <v>30147</v>
      </c>
      <c r="N55">
        <v>39593</v>
      </c>
      <c r="O55">
        <v>7252</v>
      </c>
      <c r="P55">
        <v>44238</v>
      </c>
      <c r="Q55" s="9">
        <v>41.713263550000001</v>
      </c>
      <c r="R55" s="9">
        <v>90.664568396999996</v>
      </c>
    </row>
    <row r="56" spans="1:18" x14ac:dyDescent="0.25">
      <c r="A56" s="9" t="s">
        <v>8</v>
      </c>
      <c r="B56" s="9" t="s">
        <v>15</v>
      </c>
      <c r="C56" s="9">
        <f t="shared" si="1"/>
        <v>7363</v>
      </c>
      <c r="D56">
        <v>4845</v>
      </c>
      <c r="E56">
        <v>349</v>
      </c>
      <c r="F56">
        <v>612</v>
      </c>
      <c r="G56">
        <v>58</v>
      </c>
      <c r="H56">
        <v>1439</v>
      </c>
      <c r="I56">
        <v>60</v>
      </c>
      <c r="J56">
        <v>579</v>
      </c>
      <c r="K56">
        <v>325</v>
      </c>
      <c r="L56">
        <v>711</v>
      </c>
      <c r="M56">
        <v>3588</v>
      </c>
      <c r="N56">
        <v>3775</v>
      </c>
      <c r="O56">
        <v>519</v>
      </c>
      <c r="P56">
        <v>3138</v>
      </c>
      <c r="Q56" s="9">
        <v>43.552084747999999</v>
      </c>
      <c r="R56" s="9">
        <v>135.61944858999999</v>
      </c>
    </row>
    <row r="57" spans="1:18" x14ac:dyDescent="0.25">
      <c r="A57" s="9" t="s">
        <v>8</v>
      </c>
      <c r="B57" s="9" t="s">
        <v>16</v>
      </c>
      <c r="C57" s="9">
        <f t="shared" si="1"/>
        <v>1732</v>
      </c>
      <c r="D57">
        <v>1068</v>
      </c>
      <c r="E57">
        <v>137</v>
      </c>
      <c r="F57">
        <v>129</v>
      </c>
      <c r="G57">
        <v>18</v>
      </c>
      <c r="H57">
        <v>370</v>
      </c>
      <c r="I57">
        <v>10</v>
      </c>
      <c r="J57">
        <v>16</v>
      </c>
      <c r="K57">
        <v>7</v>
      </c>
      <c r="L57">
        <v>12</v>
      </c>
      <c r="M57">
        <v>802</v>
      </c>
      <c r="N57">
        <v>930</v>
      </c>
      <c r="O57">
        <v>96</v>
      </c>
      <c r="P57">
        <v>746</v>
      </c>
      <c r="Q57" s="9">
        <v>44.401847574999998</v>
      </c>
      <c r="R57" s="9">
        <v>165.20842956000001</v>
      </c>
    </row>
    <row r="58" spans="1:18" x14ac:dyDescent="0.25">
      <c r="A58" s="9" t="s">
        <v>8</v>
      </c>
      <c r="B58" s="9" t="s">
        <v>17</v>
      </c>
      <c r="C58" s="9">
        <f t="shared" si="1"/>
        <v>877</v>
      </c>
      <c r="D58">
        <v>520</v>
      </c>
      <c r="E58">
        <v>55</v>
      </c>
      <c r="F58">
        <v>66</v>
      </c>
      <c r="G58">
        <v>11</v>
      </c>
      <c r="H58">
        <v>220</v>
      </c>
      <c r="I58">
        <v>5</v>
      </c>
      <c r="J58">
        <v>11</v>
      </c>
      <c r="K58">
        <v>13</v>
      </c>
      <c r="L58">
        <v>8</v>
      </c>
      <c r="M58">
        <v>408</v>
      </c>
      <c r="N58">
        <v>469</v>
      </c>
      <c r="O58">
        <v>35</v>
      </c>
      <c r="P58">
        <v>365</v>
      </c>
      <c r="Q58" s="9">
        <v>46.230330672999997</v>
      </c>
      <c r="R58" s="9">
        <v>184.60661345</v>
      </c>
    </row>
    <row r="59" spans="1:18" x14ac:dyDescent="0.25">
      <c r="A59" s="9" t="s">
        <v>8</v>
      </c>
      <c r="B59" s="9" t="s">
        <v>18</v>
      </c>
      <c r="C59" s="9">
        <f t="shared" si="1"/>
        <v>676</v>
      </c>
      <c r="D59">
        <v>485</v>
      </c>
      <c r="E59">
        <v>24</v>
      </c>
      <c r="F59">
        <v>64</v>
      </c>
      <c r="G59">
        <v>0</v>
      </c>
      <c r="H59">
        <v>100</v>
      </c>
      <c r="I59">
        <v>3</v>
      </c>
      <c r="J59">
        <v>1</v>
      </c>
      <c r="K59">
        <v>0</v>
      </c>
      <c r="L59">
        <v>3</v>
      </c>
      <c r="M59">
        <v>309</v>
      </c>
      <c r="N59">
        <v>367</v>
      </c>
      <c r="O59">
        <v>61</v>
      </c>
      <c r="P59">
        <v>296</v>
      </c>
      <c r="Q59" s="9">
        <v>43.510355029999999</v>
      </c>
      <c r="R59" s="9">
        <v>136.56952663000001</v>
      </c>
    </row>
    <row r="60" spans="1:18" x14ac:dyDescent="0.25">
      <c r="A60" s="9" t="s">
        <v>8</v>
      </c>
      <c r="B60" s="9" t="s">
        <v>19</v>
      </c>
      <c r="C60" s="9">
        <f t="shared" si="1"/>
        <v>1338</v>
      </c>
      <c r="D60">
        <v>759</v>
      </c>
      <c r="E60">
        <v>125</v>
      </c>
      <c r="F60">
        <v>66</v>
      </c>
      <c r="G60">
        <v>20</v>
      </c>
      <c r="H60">
        <v>341</v>
      </c>
      <c r="I60">
        <v>27</v>
      </c>
      <c r="J60">
        <v>0</v>
      </c>
      <c r="K60">
        <v>5</v>
      </c>
      <c r="L60">
        <v>11</v>
      </c>
      <c r="M60">
        <v>606</v>
      </c>
      <c r="N60">
        <v>732</v>
      </c>
      <c r="O60">
        <v>80</v>
      </c>
      <c r="P60">
        <v>578</v>
      </c>
      <c r="Q60" s="9">
        <v>45.968609864999998</v>
      </c>
      <c r="R60" s="9">
        <v>194.73393124</v>
      </c>
    </row>
    <row r="61" spans="1:18" x14ac:dyDescent="0.25">
      <c r="A61" s="9" t="s">
        <v>8</v>
      </c>
      <c r="B61" s="9" t="s">
        <v>20</v>
      </c>
      <c r="C61" s="9">
        <f t="shared" si="1"/>
        <v>3670</v>
      </c>
      <c r="D61">
        <v>2448</v>
      </c>
      <c r="E61">
        <v>246</v>
      </c>
      <c r="F61">
        <v>227</v>
      </c>
      <c r="G61">
        <v>53</v>
      </c>
      <c r="H61">
        <v>662</v>
      </c>
      <c r="I61">
        <v>34</v>
      </c>
      <c r="J61">
        <v>202</v>
      </c>
      <c r="K61">
        <v>57</v>
      </c>
      <c r="L61">
        <v>76</v>
      </c>
      <c r="M61">
        <v>1600</v>
      </c>
      <c r="N61">
        <v>2070</v>
      </c>
      <c r="O61">
        <v>221</v>
      </c>
      <c r="P61">
        <v>1809</v>
      </c>
      <c r="Q61" s="9">
        <v>43.477111717</v>
      </c>
      <c r="R61" s="9">
        <v>141.88474113999999</v>
      </c>
    </row>
    <row r="62" spans="1:18" x14ac:dyDescent="0.25">
      <c r="A62" s="9" t="s">
        <v>8</v>
      </c>
      <c r="B62" s="9" t="s">
        <v>21</v>
      </c>
      <c r="C62" s="9">
        <f t="shared" si="1"/>
        <v>6598</v>
      </c>
      <c r="D62">
        <v>4234</v>
      </c>
      <c r="E62">
        <v>186</v>
      </c>
      <c r="F62">
        <v>337</v>
      </c>
      <c r="G62">
        <v>41</v>
      </c>
      <c r="H62">
        <v>1773</v>
      </c>
      <c r="I62">
        <v>27</v>
      </c>
      <c r="J62">
        <v>1952</v>
      </c>
      <c r="K62">
        <v>437</v>
      </c>
      <c r="L62">
        <v>1909</v>
      </c>
      <c r="M62">
        <v>3377</v>
      </c>
      <c r="N62">
        <v>3221</v>
      </c>
      <c r="O62">
        <v>466</v>
      </c>
      <c r="P62">
        <v>3570</v>
      </c>
      <c r="Q62" s="9">
        <v>46.274780235999998</v>
      </c>
      <c r="R62" s="9">
        <v>93.985298575000002</v>
      </c>
    </row>
    <row r="63" spans="1:18" x14ac:dyDescent="0.25">
      <c r="A63" s="9" t="s">
        <v>8</v>
      </c>
      <c r="B63" s="9" t="s">
        <v>22</v>
      </c>
      <c r="C63" s="9">
        <f t="shared" si="1"/>
        <v>6450</v>
      </c>
      <c r="D63">
        <v>3788</v>
      </c>
      <c r="E63">
        <v>467</v>
      </c>
      <c r="F63">
        <v>556</v>
      </c>
      <c r="G63">
        <v>91</v>
      </c>
      <c r="H63">
        <v>1478</v>
      </c>
      <c r="I63">
        <v>70</v>
      </c>
      <c r="J63">
        <v>560</v>
      </c>
      <c r="K63">
        <v>108</v>
      </c>
      <c r="L63">
        <v>295</v>
      </c>
      <c r="M63">
        <v>3143</v>
      </c>
      <c r="N63">
        <v>3307</v>
      </c>
      <c r="O63">
        <v>434</v>
      </c>
      <c r="P63">
        <v>3046</v>
      </c>
      <c r="Q63" s="9">
        <v>44.758604650999999</v>
      </c>
      <c r="R63" s="9">
        <v>152.63751937999999</v>
      </c>
    </row>
    <row r="64" spans="1:18" x14ac:dyDescent="0.25">
      <c r="A64" s="9" t="s">
        <v>8</v>
      </c>
      <c r="B64" s="9" t="s">
        <v>23</v>
      </c>
      <c r="C64" s="9">
        <f t="shared" si="1"/>
        <v>7602</v>
      </c>
      <c r="D64">
        <v>4804</v>
      </c>
      <c r="E64">
        <v>437</v>
      </c>
      <c r="F64">
        <v>519</v>
      </c>
      <c r="G64">
        <v>114</v>
      </c>
      <c r="H64">
        <v>1665</v>
      </c>
      <c r="I64">
        <v>63</v>
      </c>
      <c r="J64">
        <v>516</v>
      </c>
      <c r="K64">
        <v>133</v>
      </c>
      <c r="L64">
        <v>453</v>
      </c>
      <c r="M64">
        <v>3471</v>
      </c>
      <c r="N64">
        <v>4131</v>
      </c>
      <c r="O64">
        <v>426</v>
      </c>
      <c r="P64">
        <v>3308</v>
      </c>
      <c r="Q64" s="9">
        <v>44.801104971999997</v>
      </c>
      <c r="R64" s="9">
        <v>147.86503551999999</v>
      </c>
    </row>
    <row r="65" spans="1:18" x14ac:dyDescent="0.25">
      <c r="A65" s="9" t="s">
        <v>8</v>
      </c>
      <c r="B65" s="9" t="s">
        <v>24</v>
      </c>
      <c r="C65" s="9">
        <f t="shared" si="1"/>
        <v>18623</v>
      </c>
      <c r="D65">
        <v>12429</v>
      </c>
      <c r="E65">
        <v>913</v>
      </c>
      <c r="F65">
        <v>1232</v>
      </c>
      <c r="G65">
        <v>197</v>
      </c>
      <c r="H65">
        <v>3711</v>
      </c>
      <c r="I65">
        <v>141</v>
      </c>
      <c r="J65">
        <v>3535</v>
      </c>
      <c r="K65">
        <v>905</v>
      </c>
      <c r="L65">
        <v>1651</v>
      </c>
      <c r="M65">
        <v>8691</v>
      </c>
      <c r="N65">
        <v>9932</v>
      </c>
      <c r="O65">
        <v>1397</v>
      </c>
      <c r="P65">
        <v>9250</v>
      </c>
      <c r="Q65" s="9">
        <v>43.479138699000003</v>
      </c>
      <c r="R65" s="9">
        <v>125.79047414</v>
      </c>
    </row>
    <row r="66" spans="1:18" x14ac:dyDescent="0.25">
      <c r="A66" s="9" t="s">
        <v>8</v>
      </c>
      <c r="B66" s="9" t="s">
        <v>25</v>
      </c>
      <c r="C66" s="9">
        <f t="shared" ref="C66:C97" si="2">SUM(D66:I66)</f>
        <v>4450</v>
      </c>
      <c r="D66">
        <v>3073</v>
      </c>
      <c r="E66">
        <v>272</v>
      </c>
      <c r="F66">
        <v>280</v>
      </c>
      <c r="G66">
        <v>23</v>
      </c>
      <c r="H66">
        <v>778</v>
      </c>
      <c r="I66">
        <v>24</v>
      </c>
      <c r="J66">
        <v>586</v>
      </c>
      <c r="K66">
        <v>73</v>
      </c>
      <c r="L66">
        <v>161</v>
      </c>
      <c r="M66">
        <v>1897</v>
      </c>
      <c r="N66">
        <v>2553</v>
      </c>
      <c r="O66">
        <v>386</v>
      </c>
      <c r="P66">
        <v>2221</v>
      </c>
      <c r="Q66" s="9">
        <v>42.157977528000004</v>
      </c>
      <c r="R66" s="9">
        <v>141.75820225000001</v>
      </c>
    </row>
    <row r="67" spans="1:18" x14ac:dyDescent="0.25">
      <c r="A67" s="9" t="s">
        <v>8</v>
      </c>
      <c r="B67" s="9" t="s">
        <v>26</v>
      </c>
      <c r="C67" s="9">
        <f t="shared" si="2"/>
        <v>71</v>
      </c>
      <c r="D67">
        <v>53</v>
      </c>
      <c r="E67">
        <v>3</v>
      </c>
      <c r="F67">
        <v>7</v>
      </c>
      <c r="G67">
        <v>0</v>
      </c>
      <c r="H67">
        <v>7</v>
      </c>
      <c r="I67">
        <v>1</v>
      </c>
      <c r="J67">
        <v>29</v>
      </c>
      <c r="K67">
        <v>2</v>
      </c>
      <c r="L67">
        <v>8</v>
      </c>
      <c r="M67">
        <v>36</v>
      </c>
      <c r="N67">
        <v>35</v>
      </c>
      <c r="O67">
        <v>7</v>
      </c>
      <c r="P67">
        <v>51</v>
      </c>
      <c r="Q67" s="9">
        <v>39.605633803000003</v>
      </c>
      <c r="R67" s="9">
        <v>79.084507041999998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3E1FA-B72E-4FEE-AD64-2880DFBE894A}">
  <dimension ref="A1:R67"/>
  <sheetViews>
    <sheetView workbookViewId="0">
      <selection activeCell="C3" sqref="C3"/>
    </sheetView>
    <sheetView workbookViewId="1"/>
  </sheetViews>
  <sheetFormatPr baseColWidth="10" defaultRowHeight="15" x14ac:dyDescent="0.25"/>
  <cols>
    <col min="1" max="1" width="24.5703125" bestFit="1" customWidth="1"/>
    <col min="2" max="2" width="32.28515625" bestFit="1" customWidth="1"/>
    <col min="3" max="3" width="32.28515625" customWidth="1"/>
    <col min="4" max="4" width="18.85546875" bestFit="1" customWidth="1"/>
    <col min="5" max="5" width="15.85546875" bestFit="1" customWidth="1"/>
    <col min="6" max="6" width="22.28515625" bestFit="1" customWidth="1"/>
    <col min="7" max="7" width="19.42578125" bestFit="1" customWidth="1"/>
    <col min="8" max="8" width="6.5703125" bestFit="1" customWidth="1"/>
    <col min="9" max="9" width="9.140625" bestFit="1" customWidth="1"/>
    <col min="10" max="10" width="20.140625" bestFit="1" customWidth="1"/>
    <col min="11" max="11" width="19.140625" bestFit="1" customWidth="1"/>
    <col min="12" max="12" width="20.140625" bestFit="1" customWidth="1"/>
    <col min="13" max="13" width="11" bestFit="1" customWidth="1"/>
    <col min="15" max="15" width="17.85546875" bestFit="1" customWidth="1"/>
    <col min="16" max="16" width="21.42578125" bestFit="1" customWidth="1"/>
    <col min="17" max="17" width="13.5703125" bestFit="1" customWidth="1"/>
    <col min="18" max="18" width="24.85546875" bestFit="1" customWidth="1"/>
  </cols>
  <sheetData>
    <row r="1" spans="1:18" x14ac:dyDescent="0.25">
      <c r="A1" t="s">
        <v>5</v>
      </c>
      <c r="B1" t="s">
        <v>6</v>
      </c>
      <c r="C1" t="s">
        <v>95</v>
      </c>
      <c r="D1" t="s">
        <v>132</v>
      </c>
      <c r="E1" t="s">
        <v>133</v>
      </c>
      <c r="F1" t="s">
        <v>134</v>
      </c>
      <c r="G1" t="s">
        <v>135</v>
      </c>
      <c r="H1" t="s">
        <v>96</v>
      </c>
      <c r="I1" t="s">
        <v>48</v>
      </c>
      <c r="J1" t="s">
        <v>124</v>
      </c>
      <c r="K1" t="s">
        <v>125</v>
      </c>
      <c r="L1" t="s">
        <v>126</v>
      </c>
      <c r="M1" t="s">
        <v>49</v>
      </c>
      <c r="N1" t="s">
        <v>50</v>
      </c>
      <c r="O1" t="s">
        <v>51</v>
      </c>
      <c r="P1" t="s">
        <v>127</v>
      </c>
      <c r="Q1" t="s">
        <v>52</v>
      </c>
      <c r="R1" t="s">
        <v>53</v>
      </c>
    </row>
    <row r="2" spans="1:18" x14ac:dyDescent="0.25">
      <c r="A2" s="9" t="s">
        <v>7</v>
      </c>
      <c r="B2" s="9" t="s">
        <v>1</v>
      </c>
      <c r="C2" s="9">
        <f t="shared" ref="C2:C33" si="0">SUM(D2:I2)</f>
        <v>107057</v>
      </c>
      <c r="D2">
        <v>76274</v>
      </c>
      <c r="E2">
        <v>5460</v>
      </c>
      <c r="F2">
        <v>207</v>
      </c>
      <c r="G2">
        <v>0</v>
      </c>
      <c r="H2">
        <v>24299</v>
      </c>
      <c r="I2">
        <v>817</v>
      </c>
      <c r="J2">
        <v>24188</v>
      </c>
      <c r="K2">
        <v>3227</v>
      </c>
      <c r="L2">
        <v>12371</v>
      </c>
      <c r="M2">
        <v>37478</v>
      </c>
      <c r="N2">
        <v>69579</v>
      </c>
      <c r="O2">
        <v>10478</v>
      </c>
      <c r="P2">
        <v>56017</v>
      </c>
      <c r="Q2" s="9">
        <v>44.011638660000003</v>
      </c>
      <c r="R2" s="9">
        <v>130.42221433</v>
      </c>
    </row>
    <row r="3" spans="1:18" x14ac:dyDescent="0.25">
      <c r="A3" s="9" t="s">
        <v>7</v>
      </c>
      <c r="B3" s="9" t="s">
        <v>2</v>
      </c>
      <c r="C3" s="9">
        <f t="shared" si="0"/>
        <v>11775</v>
      </c>
      <c r="D3">
        <v>6916</v>
      </c>
      <c r="E3">
        <v>127</v>
      </c>
      <c r="F3">
        <v>68</v>
      </c>
      <c r="G3">
        <v>0</v>
      </c>
      <c r="H3">
        <v>4594</v>
      </c>
      <c r="I3">
        <v>70</v>
      </c>
      <c r="J3">
        <v>4167</v>
      </c>
      <c r="K3">
        <v>1297</v>
      </c>
      <c r="L3">
        <v>2371</v>
      </c>
      <c r="M3">
        <v>5857</v>
      </c>
      <c r="N3">
        <v>5918</v>
      </c>
      <c r="O3">
        <v>606</v>
      </c>
      <c r="P3">
        <v>6022</v>
      </c>
      <c r="Q3" s="9">
        <v>50.084925689999999</v>
      </c>
      <c r="R3" s="9">
        <v>129.74912950999999</v>
      </c>
    </row>
    <row r="4" spans="1:18" x14ac:dyDescent="0.25">
      <c r="A4" s="9" t="s">
        <v>7</v>
      </c>
      <c r="B4" s="9" t="s">
        <v>3</v>
      </c>
      <c r="C4" s="9">
        <f t="shared" si="0"/>
        <v>20209</v>
      </c>
      <c r="D4">
        <v>9499</v>
      </c>
      <c r="E4">
        <v>708</v>
      </c>
      <c r="F4">
        <v>8247</v>
      </c>
      <c r="G4">
        <v>1079</v>
      </c>
      <c r="H4">
        <v>601</v>
      </c>
      <c r="I4">
        <v>75</v>
      </c>
      <c r="J4">
        <v>2325</v>
      </c>
      <c r="K4">
        <v>772</v>
      </c>
      <c r="L4">
        <v>3976</v>
      </c>
      <c r="M4">
        <v>18112</v>
      </c>
      <c r="N4">
        <v>2097</v>
      </c>
      <c r="O4">
        <v>1318</v>
      </c>
      <c r="P4">
        <v>9566</v>
      </c>
      <c r="Q4" s="9">
        <v>38.020881785</v>
      </c>
      <c r="R4" s="9">
        <v>108.06274431999999</v>
      </c>
    </row>
    <row r="5" spans="1:18" x14ac:dyDescent="0.25">
      <c r="A5" s="9" t="s">
        <v>7</v>
      </c>
      <c r="B5" s="9" t="s">
        <v>4</v>
      </c>
      <c r="C5" s="9">
        <f t="shared" si="0"/>
        <v>17741</v>
      </c>
      <c r="D5">
        <v>16047</v>
      </c>
      <c r="E5">
        <v>140</v>
      </c>
      <c r="F5">
        <v>353</v>
      </c>
      <c r="G5">
        <v>292</v>
      </c>
      <c r="H5">
        <v>867</v>
      </c>
      <c r="I5">
        <v>42</v>
      </c>
      <c r="J5">
        <v>9281</v>
      </c>
      <c r="K5">
        <v>1329</v>
      </c>
      <c r="L5">
        <v>3543</v>
      </c>
      <c r="M5">
        <v>8962</v>
      </c>
      <c r="N5">
        <v>8779</v>
      </c>
      <c r="O5">
        <v>785</v>
      </c>
      <c r="P5">
        <v>12013</v>
      </c>
      <c r="Q5" s="9">
        <v>38.788117919000001</v>
      </c>
      <c r="R5" s="9">
        <v>70.793247280000003</v>
      </c>
    </row>
    <row r="6" spans="1:18" x14ac:dyDescent="0.25">
      <c r="A6" s="9" t="s">
        <v>7</v>
      </c>
      <c r="B6" s="9" t="s">
        <v>128</v>
      </c>
      <c r="C6" s="9">
        <f t="shared" si="0"/>
        <v>57</v>
      </c>
      <c r="D6">
        <v>48</v>
      </c>
      <c r="E6">
        <v>3</v>
      </c>
      <c r="F6">
        <v>1</v>
      </c>
      <c r="G6">
        <v>2</v>
      </c>
      <c r="H6">
        <v>3</v>
      </c>
      <c r="I6">
        <v>0</v>
      </c>
      <c r="J6">
        <v>1</v>
      </c>
      <c r="K6">
        <v>6</v>
      </c>
      <c r="L6">
        <v>29</v>
      </c>
      <c r="M6">
        <v>31</v>
      </c>
      <c r="N6">
        <v>26</v>
      </c>
      <c r="O6">
        <v>4</v>
      </c>
      <c r="P6">
        <v>29</v>
      </c>
      <c r="Q6" s="9">
        <v>38.719298246000001</v>
      </c>
      <c r="R6" s="9">
        <v>85.789473684000001</v>
      </c>
    </row>
    <row r="7" spans="1:18" x14ac:dyDescent="0.25">
      <c r="A7" s="9" t="s">
        <v>54</v>
      </c>
      <c r="B7" s="9" t="s">
        <v>50</v>
      </c>
      <c r="C7" s="9">
        <f t="shared" si="0"/>
        <v>86399</v>
      </c>
      <c r="D7">
        <v>65505</v>
      </c>
      <c r="E7">
        <v>3178</v>
      </c>
      <c r="F7">
        <v>492</v>
      </c>
      <c r="G7">
        <v>167</v>
      </c>
      <c r="H7">
        <v>16634</v>
      </c>
      <c r="I7">
        <v>423</v>
      </c>
      <c r="J7">
        <v>24406</v>
      </c>
      <c r="K7">
        <v>2456</v>
      </c>
      <c r="L7">
        <v>9832</v>
      </c>
      <c r="M7">
        <v>0</v>
      </c>
      <c r="N7">
        <v>86399</v>
      </c>
      <c r="O7">
        <v>7230</v>
      </c>
      <c r="P7">
        <v>47951</v>
      </c>
      <c r="Q7" s="9">
        <v>43.117860159999999</v>
      </c>
      <c r="R7" s="9">
        <v>118.42749336999999</v>
      </c>
    </row>
    <row r="8" spans="1:18" x14ac:dyDescent="0.25">
      <c r="A8" s="9" t="s">
        <v>54</v>
      </c>
      <c r="B8" s="9" t="s">
        <v>49</v>
      </c>
      <c r="C8" s="9">
        <f t="shared" si="0"/>
        <v>70440</v>
      </c>
      <c r="D8">
        <v>43279</v>
      </c>
      <c r="E8">
        <v>3260</v>
      </c>
      <c r="F8">
        <v>8384</v>
      </c>
      <c r="G8">
        <v>1206</v>
      </c>
      <c r="H8">
        <v>13730</v>
      </c>
      <c r="I8">
        <v>581</v>
      </c>
      <c r="J8">
        <v>15556</v>
      </c>
      <c r="K8">
        <v>4175</v>
      </c>
      <c r="L8">
        <v>12458</v>
      </c>
      <c r="M8">
        <v>70440</v>
      </c>
      <c r="N8">
        <v>0</v>
      </c>
      <c r="O8">
        <v>5961</v>
      </c>
      <c r="P8">
        <v>35696</v>
      </c>
      <c r="Q8" s="9">
        <v>43.084540034</v>
      </c>
      <c r="R8" s="9">
        <v>123.55285349</v>
      </c>
    </row>
    <row r="9" spans="1:18" x14ac:dyDescent="0.25">
      <c r="A9" s="9" t="s">
        <v>55</v>
      </c>
      <c r="B9" s="9" t="s">
        <v>56</v>
      </c>
      <c r="C9" s="9">
        <f t="shared" si="0"/>
        <v>1940</v>
      </c>
      <c r="D9">
        <v>1616</v>
      </c>
      <c r="E9">
        <v>144</v>
      </c>
      <c r="F9">
        <v>178</v>
      </c>
      <c r="G9">
        <v>0</v>
      </c>
      <c r="H9">
        <v>0</v>
      </c>
      <c r="I9">
        <v>2</v>
      </c>
      <c r="J9">
        <v>1199</v>
      </c>
      <c r="K9">
        <v>145</v>
      </c>
      <c r="L9">
        <v>29</v>
      </c>
      <c r="M9">
        <v>923</v>
      </c>
      <c r="N9">
        <v>1017</v>
      </c>
      <c r="O9">
        <v>1940</v>
      </c>
      <c r="P9">
        <v>1918</v>
      </c>
      <c r="Q9" s="9">
        <v>18.639690722000001</v>
      </c>
      <c r="R9" s="9">
        <v>8.2742268040999996</v>
      </c>
    </row>
    <row r="10" spans="1:18" x14ac:dyDescent="0.25">
      <c r="A10" s="9" t="s">
        <v>55</v>
      </c>
      <c r="B10" s="9" t="s">
        <v>57</v>
      </c>
      <c r="C10" s="9">
        <f t="shared" si="0"/>
        <v>11251</v>
      </c>
      <c r="D10">
        <v>9427</v>
      </c>
      <c r="E10">
        <v>544</v>
      </c>
      <c r="F10">
        <v>1241</v>
      </c>
      <c r="G10">
        <v>10</v>
      </c>
      <c r="H10">
        <v>0</v>
      </c>
      <c r="I10">
        <v>29</v>
      </c>
      <c r="J10">
        <v>5802</v>
      </c>
      <c r="K10">
        <v>587</v>
      </c>
      <c r="L10">
        <v>348</v>
      </c>
      <c r="M10">
        <v>5038</v>
      </c>
      <c r="N10">
        <v>6213</v>
      </c>
      <c r="O10">
        <v>11251</v>
      </c>
      <c r="P10">
        <v>9078</v>
      </c>
      <c r="Q10" s="9">
        <v>22.238467692</v>
      </c>
      <c r="R10" s="9">
        <v>19.924540041</v>
      </c>
    </row>
    <row r="11" spans="1:18" x14ac:dyDescent="0.25">
      <c r="A11" s="9" t="s">
        <v>55</v>
      </c>
      <c r="B11" s="9" t="s">
        <v>58</v>
      </c>
      <c r="C11" s="9">
        <f t="shared" si="0"/>
        <v>17450</v>
      </c>
      <c r="D11">
        <v>14268</v>
      </c>
      <c r="E11">
        <v>755</v>
      </c>
      <c r="F11">
        <v>2327</v>
      </c>
      <c r="G11">
        <v>52</v>
      </c>
      <c r="H11">
        <v>0</v>
      </c>
      <c r="I11">
        <v>48</v>
      </c>
      <c r="J11">
        <v>7809</v>
      </c>
      <c r="K11">
        <v>670</v>
      </c>
      <c r="L11">
        <v>787</v>
      </c>
      <c r="M11">
        <v>8001</v>
      </c>
      <c r="N11">
        <v>9449</v>
      </c>
      <c r="O11">
        <v>0</v>
      </c>
      <c r="P11">
        <v>13054</v>
      </c>
      <c r="Q11" s="9">
        <v>27.135988539</v>
      </c>
      <c r="R11" s="9">
        <v>36.998624642000003</v>
      </c>
    </row>
    <row r="12" spans="1:18" x14ac:dyDescent="0.25">
      <c r="A12" s="9" t="s">
        <v>55</v>
      </c>
      <c r="B12" s="9" t="s">
        <v>59</v>
      </c>
      <c r="C12" s="9">
        <f t="shared" si="0"/>
        <v>19974</v>
      </c>
      <c r="D12">
        <v>16605</v>
      </c>
      <c r="E12">
        <v>803</v>
      </c>
      <c r="F12">
        <v>2349</v>
      </c>
      <c r="G12">
        <v>156</v>
      </c>
      <c r="H12">
        <v>0</v>
      </c>
      <c r="I12">
        <v>61</v>
      </c>
      <c r="J12">
        <v>7928</v>
      </c>
      <c r="K12">
        <v>751</v>
      </c>
      <c r="L12">
        <v>1244</v>
      </c>
      <c r="M12">
        <v>9237</v>
      </c>
      <c r="N12">
        <v>10737</v>
      </c>
      <c r="O12">
        <v>0</v>
      </c>
      <c r="P12">
        <v>13876</v>
      </c>
      <c r="Q12" s="9">
        <v>31.986933013000002</v>
      </c>
      <c r="R12" s="9">
        <v>54.885300891</v>
      </c>
    </row>
    <row r="13" spans="1:18" x14ac:dyDescent="0.25">
      <c r="A13" s="9" t="s">
        <v>55</v>
      </c>
      <c r="B13" s="9" t="s">
        <v>60</v>
      </c>
      <c r="C13" s="9">
        <f t="shared" si="0"/>
        <v>18396</v>
      </c>
      <c r="D13">
        <v>15615</v>
      </c>
      <c r="E13">
        <v>818</v>
      </c>
      <c r="F13">
        <v>1618</v>
      </c>
      <c r="G13">
        <v>281</v>
      </c>
      <c r="H13">
        <v>0</v>
      </c>
      <c r="I13">
        <v>64</v>
      </c>
      <c r="J13">
        <v>6142</v>
      </c>
      <c r="K13">
        <v>790</v>
      </c>
      <c r="L13">
        <v>1703</v>
      </c>
      <c r="M13">
        <v>8324</v>
      </c>
      <c r="N13">
        <v>10072</v>
      </c>
      <c r="O13">
        <v>0</v>
      </c>
      <c r="P13">
        <v>11765</v>
      </c>
      <c r="Q13" s="9">
        <v>36.98776908</v>
      </c>
      <c r="R13" s="9">
        <v>76.277560339000004</v>
      </c>
    </row>
    <row r="14" spans="1:18" x14ac:dyDescent="0.25">
      <c r="A14" s="9" t="s">
        <v>55</v>
      </c>
      <c r="B14" s="9" t="s">
        <v>61</v>
      </c>
      <c r="C14" s="9">
        <f t="shared" si="0"/>
        <v>17613</v>
      </c>
      <c r="D14">
        <v>15397</v>
      </c>
      <c r="E14">
        <v>862</v>
      </c>
      <c r="F14">
        <v>878</v>
      </c>
      <c r="G14">
        <v>365</v>
      </c>
      <c r="H14">
        <v>0</v>
      </c>
      <c r="I14">
        <v>111</v>
      </c>
      <c r="J14">
        <v>4329</v>
      </c>
      <c r="K14">
        <v>703</v>
      </c>
      <c r="L14">
        <v>2275</v>
      </c>
      <c r="M14">
        <v>7792</v>
      </c>
      <c r="N14">
        <v>9821</v>
      </c>
      <c r="O14">
        <v>0</v>
      </c>
      <c r="P14">
        <v>9836</v>
      </c>
      <c r="Q14" s="9">
        <v>41.956963606000002</v>
      </c>
      <c r="R14" s="9">
        <v>107.12621359000001</v>
      </c>
    </row>
    <row r="15" spans="1:18" x14ac:dyDescent="0.25">
      <c r="A15" s="9" t="s">
        <v>55</v>
      </c>
      <c r="B15" s="9" t="s">
        <v>62</v>
      </c>
      <c r="C15" s="9">
        <f t="shared" si="0"/>
        <v>15277</v>
      </c>
      <c r="D15">
        <v>13682</v>
      </c>
      <c r="E15">
        <v>874</v>
      </c>
      <c r="F15">
        <v>254</v>
      </c>
      <c r="G15">
        <v>273</v>
      </c>
      <c r="H15">
        <v>0</v>
      </c>
      <c r="I15">
        <v>194</v>
      </c>
      <c r="J15">
        <v>2618</v>
      </c>
      <c r="K15">
        <v>554</v>
      </c>
      <c r="L15">
        <v>2565</v>
      </c>
      <c r="M15">
        <v>6813</v>
      </c>
      <c r="N15">
        <v>8464</v>
      </c>
      <c r="O15">
        <v>0</v>
      </c>
      <c r="P15">
        <v>7146</v>
      </c>
      <c r="Q15" s="9">
        <v>46.933494795999998</v>
      </c>
      <c r="R15" s="9">
        <v>145.09772860999999</v>
      </c>
    </row>
    <row r="16" spans="1:18" x14ac:dyDescent="0.25">
      <c r="A16" s="9" t="s">
        <v>55</v>
      </c>
      <c r="B16" s="9" t="s">
        <v>63</v>
      </c>
      <c r="C16" s="9">
        <f t="shared" si="0"/>
        <v>14595</v>
      </c>
      <c r="D16">
        <v>13158</v>
      </c>
      <c r="E16">
        <v>978</v>
      </c>
      <c r="F16">
        <v>21</v>
      </c>
      <c r="G16">
        <v>177</v>
      </c>
      <c r="H16">
        <v>0</v>
      </c>
      <c r="I16">
        <v>261</v>
      </c>
      <c r="J16">
        <v>1541</v>
      </c>
      <c r="K16">
        <v>386</v>
      </c>
      <c r="L16">
        <v>3139</v>
      </c>
      <c r="M16">
        <v>6331</v>
      </c>
      <c r="N16">
        <v>8264</v>
      </c>
      <c r="O16">
        <v>0</v>
      </c>
      <c r="P16">
        <v>5613</v>
      </c>
      <c r="Q16" s="9">
        <v>52.055566974999998</v>
      </c>
      <c r="R16" s="9">
        <v>187.25563549</v>
      </c>
    </row>
    <row r="17" spans="1:18" x14ac:dyDescent="0.25">
      <c r="A17" s="9" t="s">
        <v>55</v>
      </c>
      <c r="B17" s="9" t="s">
        <v>64</v>
      </c>
      <c r="C17" s="9">
        <f t="shared" si="0"/>
        <v>40343</v>
      </c>
      <c r="D17">
        <v>9016</v>
      </c>
      <c r="E17">
        <v>660</v>
      </c>
      <c r="F17">
        <v>10</v>
      </c>
      <c r="G17">
        <v>59</v>
      </c>
      <c r="H17">
        <v>30364</v>
      </c>
      <c r="I17">
        <v>234</v>
      </c>
      <c r="J17">
        <v>2594</v>
      </c>
      <c r="K17">
        <v>2045</v>
      </c>
      <c r="L17">
        <v>10200</v>
      </c>
      <c r="M17">
        <v>17981</v>
      </c>
      <c r="N17">
        <v>22362</v>
      </c>
      <c r="O17">
        <v>0</v>
      </c>
      <c r="P17">
        <v>11361</v>
      </c>
      <c r="Q17" s="9">
        <v>61.107255285999997</v>
      </c>
      <c r="R17" s="9">
        <v>215.98002131999999</v>
      </c>
    </row>
    <row r="18" spans="1:18" x14ac:dyDescent="0.25">
      <c r="A18" s="9" t="s">
        <v>55</v>
      </c>
      <c r="B18" s="9" t="s">
        <v>65</v>
      </c>
      <c r="C18" s="9">
        <f t="shared" si="0"/>
        <v>54329</v>
      </c>
      <c r="D18">
        <v>45037</v>
      </c>
      <c r="E18">
        <v>2409</v>
      </c>
      <c r="F18">
        <v>6469</v>
      </c>
      <c r="G18">
        <v>262</v>
      </c>
      <c r="H18">
        <v>0</v>
      </c>
      <c r="I18">
        <v>152</v>
      </c>
      <c r="J18">
        <v>24095</v>
      </c>
      <c r="K18">
        <v>2326</v>
      </c>
      <c r="L18">
        <v>2722</v>
      </c>
      <c r="M18">
        <v>24898</v>
      </c>
      <c r="N18">
        <v>29431</v>
      </c>
      <c r="O18">
        <v>13191</v>
      </c>
      <c r="P18">
        <v>40439</v>
      </c>
      <c r="Q18" s="9">
        <v>28.139409892</v>
      </c>
      <c r="R18" s="9">
        <v>40.932467007</v>
      </c>
    </row>
    <row r="19" spans="1:18" x14ac:dyDescent="0.25">
      <c r="A19" s="9" t="s">
        <v>55</v>
      </c>
      <c r="B19" s="9" t="s">
        <v>66</v>
      </c>
      <c r="C19" s="9">
        <f t="shared" si="0"/>
        <v>102510</v>
      </c>
      <c r="D19">
        <v>63747</v>
      </c>
      <c r="E19">
        <v>4029</v>
      </c>
      <c r="F19">
        <v>2407</v>
      </c>
      <c r="G19">
        <v>1111</v>
      </c>
      <c r="H19">
        <v>30364</v>
      </c>
      <c r="I19">
        <v>852</v>
      </c>
      <c r="J19">
        <v>15867</v>
      </c>
      <c r="K19">
        <v>4305</v>
      </c>
      <c r="L19">
        <v>19568</v>
      </c>
      <c r="M19">
        <v>45542</v>
      </c>
      <c r="N19">
        <v>56968</v>
      </c>
      <c r="O19">
        <v>0</v>
      </c>
      <c r="P19">
        <v>43208</v>
      </c>
      <c r="Q19" s="9">
        <v>51.033352843999999</v>
      </c>
      <c r="R19" s="9">
        <v>163.02077846</v>
      </c>
    </row>
    <row r="20" spans="1:18" x14ac:dyDescent="0.25">
      <c r="A20" s="9" t="s">
        <v>67</v>
      </c>
      <c r="B20" s="9" t="s">
        <v>68</v>
      </c>
      <c r="C20" s="9">
        <f t="shared" si="0"/>
        <v>7542</v>
      </c>
      <c r="D20">
        <v>4302</v>
      </c>
      <c r="E20">
        <v>269</v>
      </c>
      <c r="F20">
        <v>479</v>
      </c>
      <c r="G20">
        <v>64</v>
      </c>
      <c r="H20">
        <v>2395</v>
      </c>
      <c r="I20">
        <v>33</v>
      </c>
      <c r="J20">
        <v>42</v>
      </c>
      <c r="K20">
        <v>393</v>
      </c>
      <c r="L20">
        <v>2610</v>
      </c>
      <c r="M20">
        <v>3706</v>
      </c>
      <c r="N20">
        <v>3836</v>
      </c>
      <c r="O20">
        <v>572</v>
      </c>
      <c r="P20">
        <v>2337</v>
      </c>
      <c r="Q20" s="9">
        <v>47.224741448000003</v>
      </c>
      <c r="R20" s="9">
        <v>180.53195439000001</v>
      </c>
    </row>
    <row r="21" spans="1:18" x14ac:dyDescent="0.25">
      <c r="A21" s="9" t="s">
        <v>67</v>
      </c>
      <c r="B21" s="9" t="s">
        <v>69</v>
      </c>
      <c r="C21" s="9">
        <f t="shared" si="0"/>
        <v>50683</v>
      </c>
      <c r="D21">
        <v>33612</v>
      </c>
      <c r="E21">
        <v>2584</v>
      </c>
      <c r="F21">
        <v>3858</v>
      </c>
      <c r="G21">
        <v>577</v>
      </c>
      <c r="H21">
        <v>9580</v>
      </c>
      <c r="I21">
        <v>472</v>
      </c>
      <c r="J21">
        <v>61</v>
      </c>
      <c r="K21">
        <v>173</v>
      </c>
      <c r="L21">
        <v>4821</v>
      </c>
      <c r="M21">
        <v>21868</v>
      </c>
      <c r="N21">
        <v>28815</v>
      </c>
      <c r="O21">
        <v>3384</v>
      </c>
      <c r="P21">
        <v>18386</v>
      </c>
      <c r="Q21" s="9">
        <v>43.543555038000001</v>
      </c>
      <c r="R21" s="9">
        <v>183.66773868999999</v>
      </c>
    </row>
    <row r="22" spans="1:18" x14ac:dyDescent="0.25">
      <c r="A22" s="9" t="s">
        <v>67</v>
      </c>
      <c r="B22" s="9" t="s">
        <v>70</v>
      </c>
      <c r="C22" s="9">
        <f t="shared" si="0"/>
        <v>27383</v>
      </c>
      <c r="D22">
        <v>16316</v>
      </c>
      <c r="E22">
        <v>1833</v>
      </c>
      <c r="F22">
        <v>1540</v>
      </c>
      <c r="G22">
        <v>348</v>
      </c>
      <c r="H22">
        <v>7097</v>
      </c>
      <c r="I22">
        <v>249</v>
      </c>
      <c r="J22">
        <v>113</v>
      </c>
      <c r="K22">
        <v>246</v>
      </c>
      <c r="L22">
        <v>4596</v>
      </c>
      <c r="M22">
        <v>12514</v>
      </c>
      <c r="N22">
        <v>14869</v>
      </c>
      <c r="O22">
        <v>727</v>
      </c>
      <c r="P22">
        <v>10981</v>
      </c>
      <c r="Q22" s="9">
        <v>47.334879305000001</v>
      </c>
      <c r="R22" s="9">
        <v>160.70492641000001</v>
      </c>
    </row>
    <row r="23" spans="1:18" x14ac:dyDescent="0.25">
      <c r="A23" s="9" t="s">
        <v>67</v>
      </c>
      <c r="B23" s="9" t="s">
        <v>71</v>
      </c>
      <c r="C23" s="9">
        <f t="shared" si="0"/>
        <v>8455</v>
      </c>
      <c r="D23">
        <v>5060</v>
      </c>
      <c r="E23">
        <v>730</v>
      </c>
      <c r="F23">
        <v>425</v>
      </c>
      <c r="G23">
        <v>109</v>
      </c>
      <c r="H23">
        <v>2053</v>
      </c>
      <c r="I23">
        <v>78</v>
      </c>
      <c r="J23">
        <v>53</v>
      </c>
      <c r="K23">
        <v>131</v>
      </c>
      <c r="L23">
        <v>1960</v>
      </c>
      <c r="M23">
        <v>4119</v>
      </c>
      <c r="N23">
        <v>4336</v>
      </c>
      <c r="O23">
        <v>125</v>
      </c>
      <c r="P23">
        <v>3774</v>
      </c>
      <c r="Q23" s="9">
        <v>47.614665877999997</v>
      </c>
      <c r="R23" s="9">
        <v>135.49166174000001</v>
      </c>
    </row>
    <row r="24" spans="1:18" x14ac:dyDescent="0.25">
      <c r="A24" s="9" t="s">
        <v>67</v>
      </c>
      <c r="B24" s="9" t="s">
        <v>72</v>
      </c>
      <c r="C24" s="9">
        <f t="shared" si="0"/>
        <v>6653</v>
      </c>
      <c r="D24">
        <v>3830</v>
      </c>
      <c r="E24">
        <v>427</v>
      </c>
      <c r="F24">
        <v>240</v>
      </c>
      <c r="G24">
        <v>73</v>
      </c>
      <c r="H24">
        <v>2040</v>
      </c>
      <c r="I24">
        <v>43</v>
      </c>
      <c r="J24">
        <v>161</v>
      </c>
      <c r="K24">
        <v>524</v>
      </c>
      <c r="L24">
        <v>2986</v>
      </c>
      <c r="M24">
        <v>3058</v>
      </c>
      <c r="N24">
        <v>3595</v>
      </c>
      <c r="O24">
        <v>48</v>
      </c>
      <c r="P24">
        <v>3116</v>
      </c>
      <c r="Q24" s="9">
        <v>50.117691266999998</v>
      </c>
      <c r="R24" s="9">
        <v>116.16744326</v>
      </c>
    </row>
    <row r="25" spans="1:18" x14ac:dyDescent="0.25">
      <c r="A25" s="9" t="s">
        <v>67</v>
      </c>
      <c r="B25" s="9" t="s">
        <v>73</v>
      </c>
      <c r="C25" s="9">
        <f t="shared" si="0"/>
        <v>56123</v>
      </c>
      <c r="D25">
        <v>45664</v>
      </c>
      <c r="E25">
        <v>595</v>
      </c>
      <c r="F25">
        <v>2334</v>
      </c>
      <c r="G25">
        <v>202</v>
      </c>
      <c r="H25">
        <v>7199</v>
      </c>
      <c r="I25">
        <v>129</v>
      </c>
      <c r="J25">
        <v>39532</v>
      </c>
      <c r="K25">
        <v>5164</v>
      </c>
      <c r="L25">
        <v>5317</v>
      </c>
      <c r="M25">
        <v>25175</v>
      </c>
      <c r="N25">
        <v>30948</v>
      </c>
      <c r="O25">
        <v>8335</v>
      </c>
      <c r="P25">
        <v>45053</v>
      </c>
      <c r="Q25" s="9">
        <v>38.574951446</v>
      </c>
      <c r="R25" s="9">
        <v>34.667587263999998</v>
      </c>
    </row>
    <row r="26" spans="1:18" x14ac:dyDescent="0.25">
      <c r="A26" s="9" t="s">
        <v>74</v>
      </c>
      <c r="B26" s="9" t="s">
        <v>75</v>
      </c>
      <c r="C26" s="9">
        <f t="shared" si="0"/>
        <v>63773</v>
      </c>
      <c r="D26">
        <v>40870</v>
      </c>
      <c r="E26">
        <v>3062</v>
      </c>
      <c r="F26">
        <v>4552</v>
      </c>
      <c r="G26">
        <v>723</v>
      </c>
      <c r="H26">
        <v>14023</v>
      </c>
      <c r="I26">
        <v>543</v>
      </c>
      <c r="J26">
        <v>176</v>
      </c>
      <c r="K26">
        <v>674</v>
      </c>
      <c r="L26">
        <v>9540</v>
      </c>
      <c r="M26">
        <v>28210</v>
      </c>
      <c r="N26">
        <v>35563</v>
      </c>
      <c r="O26">
        <v>4085</v>
      </c>
      <c r="P26">
        <v>22327</v>
      </c>
      <c r="Q26" s="9">
        <v>44.606259702000003</v>
      </c>
      <c r="R26" s="9">
        <v>182.94619979999999</v>
      </c>
    </row>
    <row r="27" spans="1:18" x14ac:dyDescent="0.25">
      <c r="A27" s="9" t="s">
        <v>74</v>
      </c>
      <c r="B27" s="9" t="s">
        <v>76</v>
      </c>
      <c r="C27" s="9">
        <f t="shared" si="0"/>
        <v>18515</v>
      </c>
      <c r="D27">
        <v>11540</v>
      </c>
      <c r="E27">
        <v>1431</v>
      </c>
      <c r="F27">
        <v>1148</v>
      </c>
      <c r="G27">
        <v>226</v>
      </c>
      <c r="H27">
        <v>3979</v>
      </c>
      <c r="I27">
        <v>191</v>
      </c>
      <c r="J27">
        <v>38</v>
      </c>
      <c r="K27">
        <v>134</v>
      </c>
      <c r="L27">
        <v>2362</v>
      </c>
      <c r="M27">
        <v>8595</v>
      </c>
      <c r="N27">
        <v>9920</v>
      </c>
      <c r="O27">
        <v>603</v>
      </c>
      <c r="P27">
        <v>7909</v>
      </c>
      <c r="Q27" s="9">
        <v>45.803132595000001</v>
      </c>
      <c r="R27" s="9">
        <v>148.23964353</v>
      </c>
    </row>
    <row r="28" spans="1:18" x14ac:dyDescent="0.25">
      <c r="A28" s="9" t="s">
        <v>74</v>
      </c>
      <c r="B28" s="9" t="s">
        <v>77</v>
      </c>
      <c r="C28" s="9">
        <f t="shared" si="0"/>
        <v>5701</v>
      </c>
      <c r="D28">
        <v>3348</v>
      </c>
      <c r="E28">
        <v>430</v>
      </c>
      <c r="F28">
        <v>305</v>
      </c>
      <c r="G28">
        <v>71</v>
      </c>
      <c r="H28">
        <v>1500</v>
      </c>
      <c r="I28">
        <v>47</v>
      </c>
      <c r="J28">
        <v>4</v>
      </c>
      <c r="K28">
        <v>14</v>
      </c>
      <c r="L28">
        <v>535</v>
      </c>
      <c r="M28">
        <v>2399</v>
      </c>
      <c r="N28">
        <v>3302</v>
      </c>
      <c r="O28">
        <v>52</v>
      </c>
      <c r="P28">
        <v>2565</v>
      </c>
      <c r="Q28" s="9">
        <v>48.028942291</v>
      </c>
      <c r="R28" s="9">
        <v>169.76512892</v>
      </c>
    </row>
    <row r="29" spans="1:18" x14ac:dyDescent="0.25">
      <c r="A29" s="9" t="s">
        <v>74</v>
      </c>
      <c r="B29" s="9" t="s">
        <v>78</v>
      </c>
      <c r="C29" s="9">
        <f t="shared" si="0"/>
        <v>447</v>
      </c>
      <c r="D29">
        <v>261</v>
      </c>
      <c r="E29">
        <v>28</v>
      </c>
      <c r="F29">
        <v>15</v>
      </c>
      <c r="G29">
        <v>3</v>
      </c>
      <c r="H29">
        <v>136</v>
      </c>
      <c r="I29">
        <v>4</v>
      </c>
      <c r="J29">
        <v>0</v>
      </c>
      <c r="K29">
        <v>1</v>
      </c>
      <c r="L29">
        <v>34</v>
      </c>
      <c r="M29">
        <v>154</v>
      </c>
      <c r="N29">
        <v>293</v>
      </c>
      <c r="O29">
        <v>2</v>
      </c>
      <c r="P29">
        <v>170</v>
      </c>
      <c r="Q29" s="9">
        <v>48.762863535000001</v>
      </c>
      <c r="R29" s="9">
        <v>197.80313199</v>
      </c>
    </row>
    <row r="30" spans="1:18" x14ac:dyDescent="0.25">
      <c r="A30" s="9" t="s">
        <v>74</v>
      </c>
      <c r="B30" s="9" t="s">
        <v>79</v>
      </c>
      <c r="C30" s="9">
        <f t="shared" si="0"/>
        <v>1684</v>
      </c>
      <c r="D30">
        <v>979</v>
      </c>
      <c r="E30">
        <v>163</v>
      </c>
      <c r="F30">
        <v>83</v>
      </c>
      <c r="G30">
        <v>29</v>
      </c>
      <c r="H30">
        <v>417</v>
      </c>
      <c r="I30">
        <v>13</v>
      </c>
      <c r="J30">
        <v>3</v>
      </c>
      <c r="K30">
        <v>15</v>
      </c>
      <c r="L30">
        <v>337</v>
      </c>
      <c r="M30">
        <v>828</v>
      </c>
      <c r="N30">
        <v>856</v>
      </c>
      <c r="O30">
        <v>5</v>
      </c>
      <c r="P30">
        <v>855</v>
      </c>
      <c r="Q30" s="9">
        <v>48.580760095000002</v>
      </c>
      <c r="R30" s="9">
        <v>129.45665083</v>
      </c>
    </row>
    <row r="31" spans="1:18" x14ac:dyDescent="0.25">
      <c r="A31" s="9" t="s">
        <v>74</v>
      </c>
      <c r="B31" s="9" t="s">
        <v>80</v>
      </c>
      <c r="C31" s="9">
        <f t="shared" si="0"/>
        <v>1248</v>
      </c>
      <c r="D31">
        <v>723</v>
      </c>
      <c r="E31">
        <v>107</v>
      </c>
      <c r="F31">
        <v>55</v>
      </c>
      <c r="G31">
        <v>10</v>
      </c>
      <c r="H31">
        <v>346</v>
      </c>
      <c r="I31">
        <v>7</v>
      </c>
      <c r="J31">
        <v>1</v>
      </c>
      <c r="K31">
        <v>19</v>
      </c>
      <c r="L31">
        <v>259</v>
      </c>
      <c r="M31">
        <v>573</v>
      </c>
      <c r="N31">
        <v>675</v>
      </c>
      <c r="O31">
        <v>15</v>
      </c>
      <c r="P31">
        <v>518</v>
      </c>
      <c r="Q31" s="9">
        <v>48.472756410000002</v>
      </c>
      <c r="R31" s="9">
        <v>136.30689103</v>
      </c>
    </row>
    <row r="32" spans="1:18" x14ac:dyDescent="0.25">
      <c r="A32" s="9" t="s">
        <v>74</v>
      </c>
      <c r="B32" s="9" t="s">
        <v>81</v>
      </c>
      <c r="C32" s="9">
        <f t="shared" si="0"/>
        <v>1792</v>
      </c>
      <c r="D32">
        <v>1049</v>
      </c>
      <c r="E32">
        <v>153</v>
      </c>
      <c r="F32">
        <v>82</v>
      </c>
      <c r="G32">
        <v>23</v>
      </c>
      <c r="H32">
        <v>467</v>
      </c>
      <c r="I32">
        <v>18</v>
      </c>
      <c r="J32">
        <v>5</v>
      </c>
      <c r="K32">
        <v>19</v>
      </c>
      <c r="L32">
        <v>362</v>
      </c>
      <c r="M32">
        <v>940</v>
      </c>
      <c r="N32">
        <v>852</v>
      </c>
      <c r="O32">
        <v>11</v>
      </c>
      <c r="P32">
        <v>812</v>
      </c>
      <c r="Q32" s="9">
        <v>48.672991070999998</v>
      </c>
      <c r="R32" s="9">
        <v>124.375</v>
      </c>
    </row>
    <row r="33" spans="1:18" x14ac:dyDescent="0.25">
      <c r="A33" s="9" t="s">
        <v>74</v>
      </c>
      <c r="B33" s="9" t="s">
        <v>82</v>
      </c>
      <c r="C33" s="9">
        <f t="shared" si="0"/>
        <v>641</v>
      </c>
      <c r="D33">
        <v>359</v>
      </c>
      <c r="E33">
        <v>60</v>
      </c>
      <c r="F33">
        <v>19</v>
      </c>
      <c r="G33">
        <v>3</v>
      </c>
      <c r="H33">
        <v>196</v>
      </c>
      <c r="I33">
        <v>4</v>
      </c>
      <c r="J33">
        <v>8</v>
      </c>
      <c r="K33">
        <v>11</v>
      </c>
      <c r="L33">
        <v>203</v>
      </c>
      <c r="M33">
        <v>319</v>
      </c>
      <c r="N33">
        <v>322</v>
      </c>
      <c r="O33">
        <v>0</v>
      </c>
      <c r="P33">
        <v>320</v>
      </c>
      <c r="Q33" s="9">
        <v>50.351014040999999</v>
      </c>
      <c r="R33" s="9">
        <v>130.64898596</v>
      </c>
    </row>
    <row r="34" spans="1:18" x14ac:dyDescent="0.25">
      <c r="A34" s="9" t="s">
        <v>74</v>
      </c>
      <c r="B34" s="9" t="s">
        <v>83</v>
      </c>
      <c r="C34" s="9">
        <f t="shared" ref="C34:C65" si="1">SUM(D34:I34)</f>
        <v>2630</v>
      </c>
      <c r="D34">
        <v>1496</v>
      </c>
      <c r="E34">
        <v>175</v>
      </c>
      <c r="F34">
        <v>92</v>
      </c>
      <c r="G34">
        <v>34</v>
      </c>
      <c r="H34">
        <v>813</v>
      </c>
      <c r="I34">
        <v>20</v>
      </c>
      <c r="J34">
        <v>29</v>
      </c>
      <c r="K34">
        <v>165</v>
      </c>
      <c r="L34">
        <v>1231</v>
      </c>
      <c r="M34">
        <v>1284</v>
      </c>
      <c r="N34">
        <v>1346</v>
      </c>
      <c r="O34">
        <v>16</v>
      </c>
      <c r="P34">
        <v>1203</v>
      </c>
      <c r="Q34" s="9">
        <v>50.590494296999999</v>
      </c>
      <c r="R34" s="9">
        <v>109.88517109999999</v>
      </c>
    </row>
    <row r="35" spans="1:18" x14ac:dyDescent="0.25">
      <c r="A35" s="9" t="s">
        <v>74</v>
      </c>
      <c r="B35" s="9" t="s">
        <v>84</v>
      </c>
      <c r="C35" s="9">
        <f t="shared" si="1"/>
        <v>686</v>
      </c>
      <c r="D35">
        <v>413</v>
      </c>
      <c r="E35">
        <v>39</v>
      </c>
      <c r="F35">
        <v>23</v>
      </c>
      <c r="G35">
        <v>6</v>
      </c>
      <c r="H35">
        <v>200</v>
      </c>
      <c r="I35">
        <v>5</v>
      </c>
      <c r="J35">
        <v>11</v>
      </c>
      <c r="K35">
        <v>71</v>
      </c>
      <c r="L35">
        <v>404</v>
      </c>
      <c r="M35">
        <v>300</v>
      </c>
      <c r="N35">
        <v>386</v>
      </c>
      <c r="O35">
        <v>3</v>
      </c>
      <c r="P35">
        <v>353</v>
      </c>
      <c r="Q35" s="9">
        <v>50.467930029000001</v>
      </c>
      <c r="R35" s="9">
        <v>93.227405247999997</v>
      </c>
    </row>
    <row r="36" spans="1:18" x14ac:dyDescent="0.25">
      <c r="A36" s="9" t="s">
        <v>74</v>
      </c>
      <c r="B36" s="9" t="s">
        <v>85</v>
      </c>
      <c r="C36" s="9">
        <f t="shared" si="1"/>
        <v>59722</v>
      </c>
      <c r="D36">
        <v>47746</v>
      </c>
      <c r="E36">
        <v>790</v>
      </c>
      <c r="F36">
        <v>2502</v>
      </c>
      <c r="G36">
        <v>245</v>
      </c>
      <c r="H36">
        <v>8287</v>
      </c>
      <c r="I36">
        <v>152</v>
      </c>
      <c r="J36">
        <v>39687</v>
      </c>
      <c r="K36">
        <v>5508</v>
      </c>
      <c r="L36">
        <v>7023</v>
      </c>
      <c r="M36">
        <v>26838</v>
      </c>
      <c r="N36">
        <v>32884</v>
      </c>
      <c r="O36">
        <v>8399</v>
      </c>
      <c r="P36">
        <v>46615</v>
      </c>
      <c r="Q36" s="9">
        <v>39.221894779000003</v>
      </c>
      <c r="R36" s="9">
        <v>40.511905161000001</v>
      </c>
    </row>
    <row r="37" spans="1:18" x14ac:dyDescent="0.25">
      <c r="A37" s="9" t="s">
        <v>86</v>
      </c>
      <c r="B37" s="9" t="s">
        <v>87</v>
      </c>
      <c r="C37" s="9">
        <f t="shared" si="1"/>
        <v>2790</v>
      </c>
      <c r="D37">
        <v>2433</v>
      </c>
      <c r="E37">
        <v>107</v>
      </c>
      <c r="F37">
        <v>92</v>
      </c>
      <c r="G37">
        <v>0</v>
      </c>
      <c r="H37">
        <v>155</v>
      </c>
      <c r="I37">
        <v>3</v>
      </c>
      <c r="J37">
        <v>2226</v>
      </c>
      <c r="K37">
        <v>337</v>
      </c>
      <c r="L37">
        <v>36</v>
      </c>
      <c r="M37">
        <v>1040</v>
      </c>
      <c r="N37">
        <v>1750</v>
      </c>
      <c r="O37">
        <v>551</v>
      </c>
      <c r="P37">
        <v>2790</v>
      </c>
      <c r="Q37" s="9">
        <v>34.270967742000003</v>
      </c>
      <c r="R37" s="9" t="s">
        <v>88</v>
      </c>
    </row>
    <row r="38" spans="1:18" x14ac:dyDescent="0.25">
      <c r="A38" s="9" t="s">
        <v>86</v>
      </c>
      <c r="B38" s="9" t="s">
        <v>89</v>
      </c>
      <c r="C38" s="9">
        <f t="shared" si="1"/>
        <v>13282</v>
      </c>
      <c r="D38">
        <v>11381</v>
      </c>
      <c r="E38">
        <v>570</v>
      </c>
      <c r="F38">
        <v>553</v>
      </c>
      <c r="G38">
        <v>13</v>
      </c>
      <c r="H38">
        <v>747</v>
      </c>
      <c r="I38">
        <v>18</v>
      </c>
      <c r="J38">
        <v>9510</v>
      </c>
      <c r="K38">
        <v>2469</v>
      </c>
      <c r="L38">
        <v>221</v>
      </c>
      <c r="M38">
        <v>5637</v>
      </c>
      <c r="N38">
        <v>7645</v>
      </c>
      <c r="O38">
        <v>2753</v>
      </c>
      <c r="P38">
        <v>13282</v>
      </c>
      <c r="Q38" s="9">
        <v>34.555865081</v>
      </c>
      <c r="R38" s="9">
        <v>3.6433519047999998</v>
      </c>
    </row>
    <row r="39" spans="1:18" x14ac:dyDescent="0.25">
      <c r="A39" s="9" t="s">
        <v>86</v>
      </c>
      <c r="B39" s="9" t="s">
        <v>90</v>
      </c>
      <c r="C39" s="9">
        <f t="shared" si="1"/>
        <v>21128</v>
      </c>
      <c r="D39">
        <v>18286</v>
      </c>
      <c r="E39">
        <v>582</v>
      </c>
      <c r="F39">
        <v>1077</v>
      </c>
      <c r="G39">
        <v>18</v>
      </c>
      <c r="H39">
        <v>1149</v>
      </c>
      <c r="I39">
        <v>16</v>
      </c>
      <c r="J39">
        <v>17511</v>
      </c>
      <c r="K39">
        <v>1317</v>
      </c>
      <c r="L39">
        <v>435</v>
      </c>
      <c r="M39">
        <v>8818</v>
      </c>
      <c r="N39">
        <v>12310</v>
      </c>
      <c r="O39">
        <v>3811</v>
      </c>
      <c r="P39">
        <v>21128</v>
      </c>
      <c r="Q39" s="9">
        <v>34.898049981</v>
      </c>
      <c r="R39" s="9">
        <v>8.2667550169999995</v>
      </c>
    </row>
    <row r="40" spans="1:18" x14ac:dyDescent="0.25">
      <c r="A40" s="9" t="s">
        <v>86</v>
      </c>
      <c r="B40" s="9" t="s">
        <v>91</v>
      </c>
      <c r="C40" s="9">
        <f t="shared" si="1"/>
        <v>15395</v>
      </c>
      <c r="D40">
        <v>11935</v>
      </c>
      <c r="E40">
        <v>664</v>
      </c>
      <c r="F40">
        <v>1274</v>
      </c>
      <c r="G40">
        <v>49</v>
      </c>
      <c r="H40">
        <v>1436</v>
      </c>
      <c r="I40">
        <v>37</v>
      </c>
      <c r="J40">
        <v>8851</v>
      </c>
      <c r="K40">
        <v>937</v>
      </c>
      <c r="L40">
        <v>1072</v>
      </c>
      <c r="M40">
        <v>6958</v>
      </c>
      <c r="N40">
        <v>8437</v>
      </c>
      <c r="O40">
        <v>2723</v>
      </c>
      <c r="P40">
        <v>15395</v>
      </c>
      <c r="Q40" s="9">
        <v>36.620136408</v>
      </c>
      <c r="R40" s="9">
        <v>15.859889575</v>
      </c>
    </row>
    <row r="41" spans="1:18" x14ac:dyDescent="0.25">
      <c r="A41" s="9" t="s">
        <v>86</v>
      </c>
      <c r="B41" s="9" t="s">
        <v>92</v>
      </c>
      <c r="C41" s="9">
        <f t="shared" si="1"/>
        <v>11806</v>
      </c>
      <c r="D41">
        <v>7670</v>
      </c>
      <c r="E41">
        <v>883</v>
      </c>
      <c r="F41">
        <v>1401</v>
      </c>
      <c r="G41">
        <v>77</v>
      </c>
      <c r="H41">
        <v>1719</v>
      </c>
      <c r="I41">
        <v>56</v>
      </c>
      <c r="J41">
        <v>1287</v>
      </c>
      <c r="K41">
        <v>1048</v>
      </c>
      <c r="L41">
        <v>1886</v>
      </c>
      <c r="M41">
        <v>5683</v>
      </c>
      <c r="N41">
        <v>6123</v>
      </c>
      <c r="O41">
        <v>1976</v>
      </c>
      <c r="P41">
        <v>6704</v>
      </c>
      <c r="Q41" s="9">
        <v>39.033965780000003</v>
      </c>
      <c r="R41" s="9">
        <v>36.056242589</v>
      </c>
    </row>
    <row r="42" spans="1:18" x14ac:dyDescent="0.25">
      <c r="A42" s="9" t="s">
        <v>86</v>
      </c>
      <c r="B42" s="9" t="s">
        <v>93</v>
      </c>
      <c r="C42" s="9">
        <f t="shared" si="1"/>
        <v>30573</v>
      </c>
      <c r="D42">
        <v>20198</v>
      </c>
      <c r="E42">
        <v>1644</v>
      </c>
      <c r="F42">
        <v>2861</v>
      </c>
      <c r="G42">
        <v>346</v>
      </c>
      <c r="H42">
        <v>5333</v>
      </c>
      <c r="I42">
        <v>191</v>
      </c>
      <c r="J42">
        <v>534</v>
      </c>
      <c r="K42">
        <v>523</v>
      </c>
      <c r="L42">
        <v>7368</v>
      </c>
      <c r="M42">
        <v>14407</v>
      </c>
      <c r="N42">
        <v>16166</v>
      </c>
      <c r="O42">
        <v>1377</v>
      </c>
      <c r="P42">
        <v>12102</v>
      </c>
      <c r="Q42" s="9">
        <v>42.289830897000002</v>
      </c>
      <c r="R42" s="9">
        <v>81.342720701000005</v>
      </c>
    </row>
    <row r="43" spans="1:18" x14ac:dyDescent="0.25">
      <c r="A43" s="9" t="s">
        <v>86</v>
      </c>
      <c r="B43" s="9" t="s">
        <v>94</v>
      </c>
      <c r="C43" s="9">
        <f t="shared" si="1"/>
        <v>61865</v>
      </c>
      <c r="D43">
        <v>36881</v>
      </c>
      <c r="E43">
        <v>1988</v>
      </c>
      <c r="F43">
        <v>1618</v>
      </c>
      <c r="G43">
        <v>870</v>
      </c>
      <c r="H43">
        <v>19825</v>
      </c>
      <c r="I43">
        <v>683</v>
      </c>
      <c r="J43">
        <v>43</v>
      </c>
      <c r="K43">
        <v>0</v>
      </c>
      <c r="L43">
        <v>11272</v>
      </c>
      <c r="M43">
        <v>27897</v>
      </c>
      <c r="N43">
        <v>33968</v>
      </c>
      <c r="O43">
        <v>0</v>
      </c>
      <c r="P43">
        <v>12246</v>
      </c>
      <c r="Q43" s="9">
        <v>50.929814919999998</v>
      </c>
      <c r="R43" s="9">
        <v>251.39424553000001</v>
      </c>
    </row>
    <row r="44" spans="1:18" x14ac:dyDescent="0.25">
      <c r="A44" s="9" t="s">
        <v>136</v>
      </c>
      <c r="B44" s="9" t="s">
        <v>137</v>
      </c>
      <c r="C44" s="9">
        <f t="shared" si="1"/>
        <v>108784</v>
      </c>
      <c r="D44">
        <v>108784</v>
      </c>
      <c r="E44">
        <v>0</v>
      </c>
      <c r="F44">
        <v>0</v>
      </c>
      <c r="G44">
        <v>0</v>
      </c>
      <c r="H44">
        <v>0</v>
      </c>
      <c r="I44">
        <v>0</v>
      </c>
      <c r="J44">
        <v>36542</v>
      </c>
      <c r="K44">
        <v>4333</v>
      </c>
      <c r="L44">
        <v>12106</v>
      </c>
      <c r="M44">
        <v>43279</v>
      </c>
      <c r="N44">
        <v>65505</v>
      </c>
      <c r="O44">
        <v>11043</v>
      </c>
      <c r="P44">
        <v>65130</v>
      </c>
      <c r="Q44" s="9">
        <v>38.7452015</v>
      </c>
      <c r="R44" s="9">
        <v>99.268559714999995</v>
      </c>
    </row>
    <row r="45" spans="1:18" x14ac:dyDescent="0.25">
      <c r="A45" s="9" t="s">
        <v>136</v>
      </c>
      <c r="B45" s="9" t="s">
        <v>138</v>
      </c>
      <c r="C45" s="9">
        <f t="shared" si="1"/>
        <v>6438</v>
      </c>
      <c r="D45">
        <v>0</v>
      </c>
      <c r="E45">
        <v>6438</v>
      </c>
      <c r="F45">
        <v>0</v>
      </c>
      <c r="G45">
        <v>0</v>
      </c>
      <c r="H45">
        <v>0</v>
      </c>
      <c r="I45">
        <v>0</v>
      </c>
      <c r="J45">
        <v>27</v>
      </c>
      <c r="K45">
        <v>74</v>
      </c>
      <c r="L45">
        <v>656</v>
      </c>
      <c r="M45">
        <v>3260</v>
      </c>
      <c r="N45">
        <v>3178</v>
      </c>
      <c r="O45">
        <v>688</v>
      </c>
      <c r="P45">
        <v>4353</v>
      </c>
      <c r="Q45" s="9">
        <v>39.851817335</v>
      </c>
      <c r="R45" s="9">
        <v>97.301646473999995</v>
      </c>
    </row>
    <row r="46" spans="1:18" x14ac:dyDescent="0.25">
      <c r="A46" s="9" t="s">
        <v>136</v>
      </c>
      <c r="B46" s="9" t="s">
        <v>139</v>
      </c>
      <c r="C46" s="9">
        <f t="shared" si="1"/>
        <v>8876</v>
      </c>
      <c r="D46">
        <v>0</v>
      </c>
      <c r="E46">
        <v>0</v>
      </c>
      <c r="F46">
        <v>8876</v>
      </c>
      <c r="G46">
        <v>0</v>
      </c>
      <c r="H46">
        <v>0</v>
      </c>
      <c r="I46">
        <v>0</v>
      </c>
      <c r="J46">
        <v>1367</v>
      </c>
      <c r="K46">
        <v>344</v>
      </c>
      <c r="L46">
        <v>1167</v>
      </c>
      <c r="M46">
        <v>8384</v>
      </c>
      <c r="N46">
        <v>492</v>
      </c>
      <c r="O46">
        <v>1419</v>
      </c>
      <c r="P46">
        <v>5240</v>
      </c>
      <c r="Q46" s="9">
        <v>31.397251013999998</v>
      </c>
      <c r="R46" s="9">
        <v>66.241437583999996</v>
      </c>
    </row>
    <row r="47" spans="1:18" x14ac:dyDescent="0.25">
      <c r="A47" s="9" t="s">
        <v>136</v>
      </c>
      <c r="B47" s="9" t="s">
        <v>140</v>
      </c>
      <c r="C47" s="9">
        <f t="shared" si="1"/>
        <v>1373</v>
      </c>
      <c r="D47">
        <v>0</v>
      </c>
      <c r="E47">
        <v>0</v>
      </c>
      <c r="F47">
        <v>0</v>
      </c>
      <c r="G47">
        <v>1373</v>
      </c>
      <c r="H47">
        <v>0</v>
      </c>
      <c r="I47">
        <v>0</v>
      </c>
      <c r="J47">
        <v>5</v>
      </c>
      <c r="K47">
        <v>13</v>
      </c>
      <c r="L47">
        <v>333</v>
      </c>
      <c r="M47">
        <v>1206</v>
      </c>
      <c r="N47">
        <v>167</v>
      </c>
      <c r="O47">
        <v>10</v>
      </c>
      <c r="P47">
        <v>388</v>
      </c>
      <c r="Q47" s="9">
        <v>42.017479971</v>
      </c>
      <c r="R47" s="9">
        <v>161.95994173</v>
      </c>
    </row>
    <row r="48" spans="1:18" x14ac:dyDescent="0.25">
      <c r="A48" s="9" t="s">
        <v>136</v>
      </c>
      <c r="B48" s="9" t="s">
        <v>55</v>
      </c>
      <c r="C48" s="9">
        <f t="shared" si="1"/>
        <v>30364</v>
      </c>
      <c r="D48">
        <v>0</v>
      </c>
      <c r="E48">
        <v>0</v>
      </c>
      <c r="F48">
        <v>0</v>
      </c>
      <c r="G48">
        <v>0</v>
      </c>
      <c r="H48">
        <v>30364</v>
      </c>
      <c r="I48">
        <v>0</v>
      </c>
      <c r="J48">
        <v>2017</v>
      </c>
      <c r="K48">
        <v>1858</v>
      </c>
      <c r="L48">
        <v>7902</v>
      </c>
      <c r="M48">
        <v>13730</v>
      </c>
      <c r="N48">
        <v>16634</v>
      </c>
      <c r="O48">
        <v>0</v>
      </c>
      <c r="P48">
        <v>8285</v>
      </c>
      <c r="Q48" s="9">
        <v>62.755697537000003</v>
      </c>
      <c r="R48" s="9">
        <v>214.03573309999999</v>
      </c>
    </row>
    <row r="49" spans="1:18" x14ac:dyDescent="0.25">
      <c r="A49" s="9" t="s">
        <v>136</v>
      </c>
      <c r="B49" s="9" t="s">
        <v>48</v>
      </c>
      <c r="C49" s="9">
        <f t="shared" si="1"/>
        <v>1004</v>
      </c>
      <c r="D49">
        <v>0</v>
      </c>
      <c r="E49">
        <v>0</v>
      </c>
      <c r="F49">
        <v>0</v>
      </c>
      <c r="G49">
        <v>0</v>
      </c>
      <c r="H49">
        <v>0</v>
      </c>
      <c r="I49">
        <v>1004</v>
      </c>
      <c r="J49">
        <v>4</v>
      </c>
      <c r="K49">
        <v>9</v>
      </c>
      <c r="L49">
        <v>126</v>
      </c>
      <c r="M49">
        <v>581</v>
      </c>
      <c r="N49">
        <v>423</v>
      </c>
      <c r="O49">
        <v>31</v>
      </c>
      <c r="P49">
        <v>251</v>
      </c>
      <c r="Q49" s="9">
        <v>46.718127490000001</v>
      </c>
      <c r="R49" s="9">
        <v>199.71115538000001</v>
      </c>
    </row>
    <row r="50" spans="1:18" x14ac:dyDescent="0.25">
      <c r="A50" s="9" t="s">
        <v>8</v>
      </c>
      <c r="B50" s="9" t="s">
        <v>9</v>
      </c>
      <c r="C50" s="9">
        <f t="shared" si="1"/>
        <v>2353</v>
      </c>
      <c r="D50">
        <v>1455</v>
      </c>
      <c r="E50">
        <v>163</v>
      </c>
      <c r="F50">
        <v>118</v>
      </c>
      <c r="G50">
        <v>37</v>
      </c>
      <c r="H50">
        <v>549</v>
      </c>
      <c r="I50">
        <v>31</v>
      </c>
      <c r="J50">
        <v>9</v>
      </c>
      <c r="K50">
        <v>15</v>
      </c>
      <c r="L50">
        <v>22</v>
      </c>
      <c r="M50">
        <v>983</v>
      </c>
      <c r="N50">
        <v>1370</v>
      </c>
      <c r="O50">
        <v>131</v>
      </c>
      <c r="P50">
        <v>916</v>
      </c>
      <c r="Q50" s="9">
        <v>45.589885252999998</v>
      </c>
      <c r="R50" s="9">
        <v>180.09604759999999</v>
      </c>
    </row>
    <row r="51" spans="1:18" x14ac:dyDescent="0.25">
      <c r="A51" s="9" t="s">
        <v>8</v>
      </c>
      <c r="B51" s="9" t="s">
        <v>10</v>
      </c>
      <c r="C51" s="9">
        <f t="shared" si="1"/>
        <v>3639</v>
      </c>
      <c r="D51">
        <v>2217</v>
      </c>
      <c r="E51">
        <v>248</v>
      </c>
      <c r="F51">
        <v>208</v>
      </c>
      <c r="G51">
        <v>43</v>
      </c>
      <c r="H51">
        <v>885</v>
      </c>
      <c r="I51">
        <v>38</v>
      </c>
      <c r="J51">
        <v>10</v>
      </c>
      <c r="K51">
        <v>14</v>
      </c>
      <c r="L51">
        <v>27</v>
      </c>
      <c r="M51">
        <v>1650</v>
      </c>
      <c r="N51">
        <v>1989</v>
      </c>
      <c r="O51">
        <v>183</v>
      </c>
      <c r="P51">
        <v>1456</v>
      </c>
      <c r="Q51" s="9">
        <v>45.359439406</v>
      </c>
      <c r="R51" s="9">
        <v>184.90931574999999</v>
      </c>
    </row>
    <row r="52" spans="1:18" x14ac:dyDescent="0.25">
      <c r="A52" s="9" t="s">
        <v>8</v>
      </c>
      <c r="B52" s="9" t="s">
        <v>11</v>
      </c>
      <c r="C52" s="9">
        <f t="shared" si="1"/>
        <v>8161</v>
      </c>
      <c r="D52">
        <v>5292</v>
      </c>
      <c r="E52">
        <v>483</v>
      </c>
      <c r="F52">
        <v>500</v>
      </c>
      <c r="G52">
        <v>71</v>
      </c>
      <c r="H52">
        <v>1734</v>
      </c>
      <c r="I52">
        <v>81</v>
      </c>
      <c r="J52">
        <v>804</v>
      </c>
      <c r="K52">
        <v>293</v>
      </c>
      <c r="L52">
        <v>705</v>
      </c>
      <c r="M52">
        <v>3561</v>
      </c>
      <c r="N52">
        <v>4600</v>
      </c>
      <c r="O52">
        <v>499</v>
      </c>
      <c r="P52">
        <v>3919</v>
      </c>
      <c r="Q52" s="9">
        <v>44.555691703999997</v>
      </c>
      <c r="R52" s="9">
        <v>149.47788260999999</v>
      </c>
    </row>
    <row r="53" spans="1:18" x14ac:dyDescent="0.25">
      <c r="A53" s="9" t="s">
        <v>8</v>
      </c>
      <c r="B53" s="9" t="s">
        <v>12</v>
      </c>
      <c r="C53" s="9">
        <f t="shared" si="1"/>
        <v>5908</v>
      </c>
      <c r="D53">
        <v>3929</v>
      </c>
      <c r="E53">
        <v>248</v>
      </c>
      <c r="F53">
        <v>404</v>
      </c>
      <c r="G53">
        <v>61</v>
      </c>
      <c r="H53">
        <v>1215</v>
      </c>
      <c r="I53">
        <v>51</v>
      </c>
      <c r="J53">
        <v>161</v>
      </c>
      <c r="K53">
        <v>50</v>
      </c>
      <c r="L53">
        <v>169</v>
      </c>
      <c r="M53">
        <v>2610</v>
      </c>
      <c r="N53">
        <v>3298</v>
      </c>
      <c r="O53">
        <v>414</v>
      </c>
      <c r="P53">
        <v>2245</v>
      </c>
      <c r="Q53" s="9">
        <v>43.991367637000003</v>
      </c>
      <c r="R53" s="9">
        <v>181.60189573</v>
      </c>
    </row>
    <row r="54" spans="1:18" x14ac:dyDescent="0.25">
      <c r="A54" s="9" t="s">
        <v>8</v>
      </c>
      <c r="B54" s="9" t="s">
        <v>13</v>
      </c>
      <c r="C54" s="9">
        <f t="shared" si="1"/>
        <v>8148</v>
      </c>
      <c r="D54">
        <v>5373</v>
      </c>
      <c r="E54">
        <v>513</v>
      </c>
      <c r="F54">
        <v>596</v>
      </c>
      <c r="G54">
        <v>101</v>
      </c>
      <c r="H54">
        <v>1505</v>
      </c>
      <c r="I54">
        <v>60</v>
      </c>
      <c r="J54">
        <v>552</v>
      </c>
      <c r="K54">
        <v>184</v>
      </c>
      <c r="L54">
        <v>669</v>
      </c>
      <c r="M54">
        <v>3676</v>
      </c>
      <c r="N54">
        <v>4472</v>
      </c>
      <c r="O54">
        <v>643</v>
      </c>
      <c r="P54">
        <v>3560</v>
      </c>
      <c r="Q54" s="9">
        <v>43.090451645000002</v>
      </c>
      <c r="R54" s="9">
        <v>144.43765341</v>
      </c>
    </row>
    <row r="55" spans="1:18" x14ac:dyDescent="0.25">
      <c r="A55" s="9" t="s">
        <v>8</v>
      </c>
      <c r="B55" s="9" t="s">
        <v>14</v>
      </c>
      <c r="C55" s="9">
        <f t="shared" si="1"/>
        <v>69387</v>
      </c>
      <c r="D55">
        <v>52190</v>
      </c>
      <c r="E55">
        <v>1501</v>
      </c>
      <c r="F55">
        <v>3045</v>
      </c>
      <c r="G55">
        <v>438</v>
      </c>
      <c r="H55">
        <v>11933</v>
      </c>
      <c r="I55">
        <v>280</v>
      </c>
      <c r="J55">
        <v>30719</v>
      </c>
      <c r="K55">
        <v>4019</v>
      </c>
      <c r="L55">
        <v>15352</v>
      </c>
      <c r="M55">
        <v>30099</v>
      </c>
      <c r="N55">
        <v>39288</v>
      </c>
      <c r="O55">
        <v>7152</v>
      </c>
      <c r="P55">
        <v>43607</v>
      </c>
      <c r="Q55" s="9">
        <v>41.757836482000002</v>
      </c>
      <c r="R55" s="9">
        <v>91.163921196000004</v>
      </c>
    </row>
    <row r="56" spans="1:18" x14ac:dyDescent="0.25">
      <c r="A56" s="9" t="s">
        <v>8</v>
      </c>
      <c r="B56" s="9" t="s">
        <v>15</v>
      </c>
      <c r="C56" s="9">
        <f t="shared" si="1"/>
        <v>7347</v>
      </c>
      <c r="D56">
        <v>4852</v>
      </c>
      <c r="E56">
        <v>333</v>
      </c>
      <c r="F56">
        <v>608</v>
      </c>
      <c r="G56">
        <v>56</v>
      </c>
      <c r="H56">
        <v>1439</v>
      </c>
      <c r="I56">
        <v>59</v>
      </c>
      <c r="J56">
        <v>568</v>
      </c>
      <c r="K56">
        <v>319</v>
      </c>
      <c r="L56">
        <v>720</v>
      </c>
      <c r="M56">
        <v>3573</v>
      </c>
      <c r="N56">
        <v>3774</v>
      </c>
      <c r="O56">
        <v>534</v>
      </c>
      <c r="P56">
        <v>3103</v>
      </c>
      <c r="Q56" s="9">
        <v>43.496801415999997</v>
      </c>
      <c r="R56" s="9">
        <v>135.98584456</v>
      </c>
    </row>
    <row r="57" spans="1:18" x14ac:dyDescent="0.25">
      <c r="A57" s="9" t="s">
        <v>8</v>
      </c>
      <c r="B57" s="9" t="s">
        <v>16</v>
      </c>
      <c r="C57" s="9">
        <f t="shared" si="1"/>
        <v>1716</v>
      </c>
      <c r="D57">
        <v>1066</v>
      </c>
      <c r="E57">
        <v>130</v>
      </c>
      <c r="F57">
        <v>123</v>
      </c>
      <c r="G57">
        <v>18</v>
      </c>
      <c r="H57">
        <v>366</v>
      </c>
      <c r="I57">
        <v>13</v>
      </c>
      <c r="J57">
        <v>11</v>
      </c>
      <c r="K57">
        <v>9</v>
      </c>
      <c r="L57">
        <v>13</v>
      </c>
      <c r="M57">
        <v>795</v>
      </c>
      <c r="N57">
        <v>921</v>
      </c>
      <c r="O57">
        <v>98</v>
      </c>
      <c r="P57">
        <v>725</v>
      </c>
      <c r="Q57" s="9">
        <v>44.520396269999999</v>
      </c>
      <c r="R57" s="9">
        <v>166.80069929999999</v>
      </c>
    </row>
    <row r="58" spans="1:18" x14ac:dyDescent="0.25">
      <c r="A58" s="9" t="s">
        <v>8</v>
      </c>
      <c r="B58" s="9" t="s">
        <v>17</v>
      </c>
      <c r="C58" s="9">
        <f t="shared" si="1"/>
        <v>885</v>
      </c>
      <c r="D58">
        <v>531</v>
      </c>
      <c r="E58">
        <v>52</v>
      </c>
      <c r="F58">
        <v>69</v>
      </c>
      <c r="G58">
        <v>10</v>
      </c>
      <c r="H58">
        <v>220</v>
      </c>
      <c r="I58">
        <v>3</v>
      </c>
      <c r="J58">
        <v>11</v>
      </c>
      <c r="K58">
        <v>12</v>
      </c>
      <c r="L58">
        <v>11</v>
      </c>
      <c r="M58">
        <v>410</v>
      </c>
      <c r="N58">
        <v>475</v>
      </c>
      <c r="O58">
        <v>38</v>
      </c>
      <c r="P58">
        <v>362</v>
      </c>
      <c r="Q58" s="9">
        <v>46.050847458</v>
      </c>
      <c r="R58" s="9">
        <v>183.81807910000001</v>
      </c>
    </row>
    <row r="59" spans="1:18" x14ac:dyDescent="0.25">
      <c r="A59" s="9" t="s">
        <v>8</v>
      </c>
      <c r="B59" s="9" t="s">
        <v>18</v>
      </c>
      <c r="C59" s="9">
        <f t="shared" si="1"/>
        <v>682</v>
      </c>
      <c r="D59">
        <v>496</v>
      </c>
      <c r="E59">
        <v>22</v>
      </c>
      <c r="F59">
        <v>63</v>
      </c>
      <c r="G59">
        <v>0</v>
      </c>
      <c r="H59">
        <v>97</v>
      </c>
      <c r="I59">
        <v>4</v>
      </c>
      <c r="J59">
        <v>1</v>
      </c>
      <c r="K59">
        <v>0</v>
      </c>
      <c r="L59">
        <v>3</v>
      </c>
      <c r="M59">
        <v>312</v>
      </c>
      <c r="N59">
        <v>370</v>
      </c>
      <c r="O59">
        <v>63</v>
      </c>
      <c r="P59">
        <v>296</v>
      </c>
      <c r="Q59" s="9">
        <v>43.391495601000003</v>
      </c>
      <c r="R59" s="9">
        <v>136.15982405</v>
      </c>
    </row>
    <row r="60" spans="1:18" x14ac:dyDescent="0.25">
      <c r="A60" s="9" t="s">
        <v>8</v>
      </c>
      <c r="B60" s="9" t="s">
        <v>19</v>
      </c>
      <c r="C60" s="9">
        <f t="shared" si="1"/>
        <v>1376</v>
      </c>
      <c r="D60">
        <v>785</v>
      </c>
      <c r="E60">
        <v>134</v>
      </c>
      <c r="F60">
        <v>65</v>
      </c>
      <c r="G60">
        <v>21</v>
      </c>
      <c r="H60">
        <v>343</v>
      </c>
      <c r="I60">
        <v>28</v>
      </c>
      <c r="J60">
        <v>0</v>
      </c>
      <c r="K60">
        <v>5</v>
      </c>
      <c r="L60">
        <v>11</v>
      </c>
      <c r="M60">
        <v>634</v>
      </c>
      <c r="N60">
        <v>742</v>
      </c>
      <c r="O60">
        <v>82</v>
      </c>
      <c r="P60">
        <v>601</v>
      </c>
      <c r="Q60" s="9">
        <v>45.796511627999998</v>
      </c>
      <c r="R60" s="9">
        <v>193.68531977000001</v>
      </c>
    </row>
    <row r="61" spans="1:18" x14ac:dyDescent="0.25">
      <c r="A61" s="9" t="s">
        <v>8</v>
      </c>
      <c r="B61" s="9" t="s">
        <v>20</v>
      </c>
      <c r="C61" s="9">
        <f t="shared" si="1"/>
        <v>3631</v>
      </c>
      <c r="D61">
        <v>2407</v>
      </c>
      <c r="E61">
        <v>254</v>
      </c>
      <c r="F61">
        <v>222</v>
      </c>
      <c r="G61">
        <v>52</v>
      </c>
      <c r="H61">
        <v>663</v>
      </c>
      <c r="I61">
        <v>33</v>
      </c>
      <c r="J61">
        <v>184</v>
      </c>
      <c r="K61">
        <v>52</v>
      </c>
      <c r="L61">
        <v>78</v>
      </c>
      <c r="M61">
        <v>1581</v>
      </c>
      <c r="N61">
        <v>2050</v>
      </c>
      <c r="O61">
        <v>212</v>
      </c>
      <c r="P61">
        <v>1762</v>
      </c>
      <c r="Q61" s="9">
        <v>43.606169098999999</v>
      </c>
      <c r="R61" s="9">
        <v>143.05453043</v>
      </c>
    </row>
    <row r="62" spans="1:18" x14ac:dyDescent="0.25">
      <c r="A62" s="9" t="s">
        <v>8</v>
      </c>
      <c r="B62" s="9" t="s">
        <v>21</v>
      </c>
      <c r="C62" s="9">
        <f t="shared" si="1"/>
        <v>6556</v>
      </c>
      <c r="D62">
        <v>4165</v>
      </c>
      <c r="E62">
        <v>212</v>
      </c>
      <c r="F62">
        <v>335</v>
      </c>
      <c r="G62">
        <v>42</v>
      </c>
      <c r="H62">
        <v>1776</v>
      </c>
      <c r="I62">
        <v>26</v>
      </c>
      <c r="J62">
        <v>1915</v>
      </c>
      <c r="K62">
        <v>434</v>
      </c>
      <c r="L62">
        <v>1924</v>
      </c>
      <c r="M62">
        <v>3358</v>
      </c>
      <c r="N62">
        <v>3198</v>
      </c>
      <c r="O62">
        <v>471</v>
      </c>
      <c r="P62">
        <v>3502</v>
      </c>
      <c r="Q62" s="9">
        <v>46.400244051000001</v>
      </c>
      <c r="R62" s="9">
        <v>94.664276998000005</v>
      </c>
    </row>
    <row r="63" spans="1:18" x14ac:dyDescent="0.25">
      <c r="A63" s="9" t="s">
        <v>8</v>
      </c>
      <c r="B63" s="9" t="s">
        <v>22</v>
      </c>
      <c r="C63" s="9">
        <f t="shared" si="1"/>
        <v>6410</v>
      </c>
      <c r="D63">
        <v>3762</v>
      </c>
      <c r="E63">
        <v>476</v>
      </c>
      <c r="F63">
        <v>539</v>
      </c>
      <c r="G63">
        <v>90</v>
      </c>
      <c r="H63">
        <v>1474</v>
      </c>
      <c r="I63">
        <v>69</v>
      </c>
      <c r="J63">
        <v>534</v>
      </c>
      <c r="K63">
        <v>104</v>
      </c>
      <c r="L63">
        <v>293</v>
      </c>
      <c r="M63">
        <v>3118</v>
      </c>
      <c r="N63">
        <v>3292</v>
      </c>
      <c r="O63">
        <v>440</v>
      </c>
      <c r="P63">
        <v>2971</v>
      </c>
      <c r="Q63" s="9">
        <v>44.786427457000002</v>
      </c>
      <c r="R63" s="9">
        <v>154.30124805</v>
      </c>
    </row>
    <row r="64" spans="1:18" x14ac:dyDescent="0.25">
      <c r="A64" s="9" t="s">
        <v>8</v>
      </c>
      <c r="B64" s="9" t="s">
        <v>23</v>
      </c>
      <c r="C64" s="9">
        <f t="shared" si="1"/>
        <v>7583</v>
      </c>
      <c r="D64">
        <v>4774</v>
      </c>
      <c r="E64">
        <v>462</v>
      </c>
      <c r="F64">
        <v>496</v>
      </c>
      <c r="G64">
        <v>110</v>
      </c>
      <c r="H64">
        <v>1679</v>
      </c>
      <c r="I64">
        <v>62</v>
      </c>
      <c r="J64">
        <v>492</v>
      </c>
      <c r="K64">
        <v>125</v>
      </c>
      <c r="L64">
        <v>441</v>
      </c>
      <c r="M64">
        <v>3452</v>
      </c>
      <c r="N64">
        <v>4131</v>
      </c>
      <c r="O64">
        <v>419</v>
      </c>
      <c r="P64">
        <v>3275</v>
      </c>
      <c r="Q64" s="9">
        <v>44.872214163000002</v>
      </c>
      <c r="R64" s="9">
        <v>148.492681</v>
      </c>
    </row>
    <row r="65" spans="1:18" x14ac:dyDescent="0.25">
      <c r="A65" s="9" t="s">
        <v>8</v>
      </c>
      <c r="B65" s="9" t="s">
        <v>24</v>
      </c>
      <c r="C65" s="9">
        <f t="shared" si="1"/>
        <v>18577</v>
      </c>
      <c r="D65">
        <v>12387</v>
      </c>
      <c r="E65">
        <v>945</v>
      </c>
      <c r="F65">
        <v>1204</v>
      </c>
      <c r="G65">
        <v>198</v>
      </c>
      <c r="H65">
        <v>3705</v>
      </c>
      <c r="I65">
        <v>138</v>
      </c>
      <c r="J65">
        <v>3402</v>
      </c>
      <c r="K65">
        <v>925</v>
      </c>
      <c r="L65">
        <v>1683</v>
      </c>
      <c r="M65">
        <v>8701</v>
      </c>
      <c r="N65">
        <v>9876</v>
      </c>
      <c r="O65">
        <v>1411</v>
      </c>
      <c r="P65">
        <v>9129</v>
      </c>
      <c r="Q65" s="9">
        <v>43.487753673999997</v>
      </c>
      <c r="R65" s="9">
        <v>126.45755504</v>
      </c>
    </row>
    <row r="66" spans="1:18" x14ac:dyDescent="0.25">
      <c r="A66" s="9" t="s">
        <v>8</v>
      </c>
      <c r="B66" s="9" t="s">
        <v>25</v>
      </c>
      <c r="C66" s="9">
        <f t="shared" ref="C66:C97" si="2">SUM(D66:I66)</f>
        <v>4415</v>
      </c>
      <c r="D66">
        <v>3052</v>
      </c>
      <c r="E66">
        <v>262</v>
      </c>
      <c r="F66">
        <v>276</v>
      </c>
      <c r="G66">
        <v>25</v>
      </c>
      <c r="H66">
        <v>774</v>
      </c>
      <c r="I66">
        <v>26</v>
      </c>
      <c r="J66">
        <v>565</v>
      </c>
      <c r="K66">
        <v>69</v>
      </c>
      <c r="L66">
        <v>161</v>
      </c>
      <c r="M66">
        <v>1896</v>
      </c>
      <c r="N66">
        <v>2519</v>
      </c>
      <c r="O66">
        <v>393</v>
      </c>
      <c r="P66">
        <v>2172</v>
      </c>
      <c r="Q66" s="9">
        <v>42.160588900999997</v>
      </c>
      <c r="R66" s="9">
        <v>141.81223102999999</v>
      </c>
    </row>
    <row r="67" spans="1:18" x14ac:dyDescent="0.25">
      <c r="A67" s="9" t="s">
        <v>8</v>
      </c>
      <c r="B67" s="9" t="s">
        <v>26</v>
      </c>
      <c r="C67" s="9">
        <f t="shared" si="2"/>
        <v>65</v>
      </c>
      <c r="D67">
        <v>51</v>
      </c>
      <c r="E67">
        <v>0</v>
      </c>
      <c r="F67">
        <v>5</v>
      </c>
      <c r="G67">
        <v>0</v>
      </c>
      <c r="H67">
        <v>7</v>
      </c>
      <c r="I67">
        <v>2</v>
      </c>
      <c r="J67">
        <v>24</v>
      </c>
      <c r="K67">
        <v>2</v>
      </c>
      <c r="L67">
        <v>8</v>
      </c>
      <c r="M67">
        <v>31</v>
      </c>
      <c r="N67">
        <v>34</v>
      </c>
      <c r="O67">
        <v>8</v>
      </c>
      <c r="P67">
        <v>46</v>
      </c>
      <c r="Q67" s="9">
        <v>39.738461538000003</v>
      </c>
      <c r="R67" s="9">
        <v>82.369230768999998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5789F-4F68-424A-8B7A-EFEEAE3B0C06}">
  <dimension ref="A1:R67"/>
  <sheetViews>
    <sheetView workbookViewId="0">
      <selection activeCell="C3" sqref="C3"/>
    </sheetView>
    <sheetView workbookViewId="1"/>
  </sheetViews>
  <sheetFormatPr baseColWidth="10" defaultRowHeight="15" x14ac:dyDescent="0.25"/>
  <cols>
    <col min="1" max="1" width="24.5703125" bestFit="1" customWidth="1"/>
    <col min="2" max="2" width="32.28515625" bestFit="1" customWidth="1"/>
    <col min="3" max="3" width="32.28515625" customWidth="1"/>
    <col min="4" max="4" width="18.85546875" bestFit="1" customWidth="1"/>
    <col min="5" max="5" width="15.85546875" bestFit="1" customWidth="1"/>
    <col min="6" max="6" width="22.28515625" bestFit="1" customWidth="1"/>
    <col min="7" max="7" width="19.42578125" bestFit="1" customWidth="1"/>
    <col min="8" max="8" width="6.5703125" bestFit="1" customWidth="1"/>
    <col min="9" max="9" width="9.140625" bestFit="1" customWidth="1"/>
    <col min="10" max="10" width="20.140625" bestFit="1" customWidth="1"/>
    <col min="11" max="11" width="19.140625" bestFit="1" customWidth="1"/>
    <col min="12" max="12" width="20.140625" bestFit="1" customWidth="1"/>
    <col min="13" max="13" width="11" bestFit="1" customWidth="1"/>
    <col min="15" max="15" width="17.85546875" bestFit="1" customWidth="1"/>
    <col min="16" max="16" width="21.42578125" bestFit="1" customWidth="1"/>
    <col min="17" max="17" width="13.5703125" bestFit="1" customWidth="1"/>
    <col min="18" max="18" width="24.85546875" bestFit="1" customWidth="1"/>
  </cols>
  <sheetData>
    <row r="1" spans="1:18" x14ac:dyDescent="0.25">
      <c r="A1" t="s">
        <v>5</v>
      </c>
      <c r="B1" t="s">
        <v>6</v>
      </c>
      <c r="C1" t="s">
        <v>95</v>
      </c>
      <c r="D1" t="s">
        <v>132</v>
      </c>
      <c r="E1" t="s">
        <v>133</v>
      </c>
      <c r="F1" t="s">
        <v>134</v>
      </c>
      <c r="G1" t="s">
        <v>135</v>
      </c>
      <c r="H1" t="s">
        <v>96</v>
      </c>
      <c r="I1" t="s">
        <v>48</v>
      </c>
      <c r="J1" t="s">
        <v>124</v>
      </c>
      <c r="K1" t="s">
        <v>125</v>
      </c>
      <c r="L1" t="s">
        <v>126</v>
      </c>
      <c r="M1" t="s">
        <v>49</v>
      </c>
      <c r="N1" t="s">
        <v>50</v>
      </c>
      <c r="O1" t="s">
        <v>51</v>
      </c>
      <c r="P1" t="s">
        <v>127</v>
      </c>
      <c r="Q1" t="s">
        <v>52</v>
      </c>
      <c r="R1" t="s">
        <v>53</v>
      </c>
    </row>
    <row r="2" spans="1:18" x14ac:dyDescent="0.25">
      <c r="A2" s="9" t="s">
        <v>7</v>
      </c>
      <c r="B2" s="9" t="s">
        <v>1</v>
      </c>
      <c r="C2" s="9">
        <f t="shared" ref="C2:C33" si="0">SUM(D2:I2)</f>
        <v>106513</v>
      </c>
      <c r="D2">
        <v>75874</v>
      </c>
      <c r="E2">
        <v>5262</v>
      </c>
      <c r="F2">
        <v>212</v>
      </c>
      <c r="G2">
        <v>0</v>
      </c>
      <c r="H2">
        <v>24337</v>
      </c>
      <c r="I2">
        <v>828</v>
      </c>
      <c r="J2">
        <v>23187</v>
      </c>
      <c r="K2">
        <v>3222</v>
      </c>
      <c r="L2">
        <v>12311</v>
      </c>
      <c r="M2">
        <v>37345</v>
      </c>
      <c r="N2">
        <v>69168</v>
      </c>
      <c r="O2">
        <v>10332</v>
      </c>
      <c r="P2">
        <v>54788</v>
      </c>
      <c r="Q2" s="9">
        <v>44.111920611000002</v>
      </c>
      <c r="R2" s="9">
        <v>131.67482842000001</v>
      </c>
    </row>
    <row r="3" spans="1:18" x14ac:dyDescent="0.25">
      <c r="A3" s="9" t="s">
        <v>7</v>
      </c>
      <c r="B3" s="9" t="s">
        <v>2</v>
      </c>
      <c r="C3" s="9">
        <f t="shared" si="0"/>
        <v>11938</v>
      </c>
      <c r="D3">
        <v>7037</v>
      </c>
      <c r="E3">
        <v>123</v>
      </c>
      <c r="F3">
        <v>73</v>
      </c>
      <c r="G3">
        <v>0</v>
      </c>
      <c r="H3">
        <v>4634</v>
      </c>
      <c r="I3">
        <v>71</v>
      </c>
      <c r="J3">
        <v>4172</v>
      </c>
      <c r="K3">
        <v>1379</v>
      </c>
      <c r="L3">
        <v>2359</v>
      </c>
      <c r="M3">
        <v>5930</v>
      </c>
      <c r="N3">
        <v>6008</v>
      </c>
      <c r="O3">
        <v>605</v>
      </c>
      <c r="P3">
        <v>6126</v>
      </c>
      <c r="Q3" s="9">
        <v>50.053442787999998</v>
      </c>
      <c r="R3" s="9">
        <v>129.48215782</v>
      </c>
    </row>
    <row r="4" spans="1:18" x14ac:dyDescent="0.25">
      <c r="A4" s="9" t="s">
        <v>7</v>
      </c>
      <c r="B4" s="9" t="s">
        <v>3</v>
      </c>
      <c r="C4" s="9">
        <f t="shared" si="0"/>
        <v>20228</v>
      </c>
      <c r="D4">
        <v>9626</v>
      </c>
      <c r="E4">
        <v>713</v>
      </c>
      <c r="F4">
        <v>8104</v>
      </c>
      <c r="G4">
        <v>1093</v>
      </c>
      <c r="H4">
        <v>610</v>
      </c>
      <c r="I4">
        <v>82</v>
      </c>
      <c r="J4">
        <v>2296</v>
      </c>
      <c r="K4">
        <v>801</v>
      </c>
      <c r="L4">
        <v>3995</v>
      </c>
      <c r="M4">
        <v>18116</v>
      </c>
      <c r="N4">
        <v>2112</v>
      </c>
      <c r="O4">
        <v>1298</v>
      </c>
      <c r="P4">
        <v>9483</v>
      </c>
      <c r="Q4" s="9">
        <v>38.060164129</v>
      </c>
      <c r="R4" s="9">
        <v>108.27857425000001</v>
      </c>
    </row>
    <row r="5" spans="1:18" x14ac:dyDescent="0.25">
      <c r="A5" s="9" t="s">
        <v>7</v>
      </c>
      <c r="B5" s="9" t="s">
        <v>4</v>
      </c>
      <c r="C5" s="9">
        <f t="shared" si="0"/>
        <v>18114</v>
      </c>
      <c r="D5">
        <v>16408</v>
      </c>
      <c r="E5">
        <v>134</v>
      </c>
      <c r="F5">
        <v>358</v>
      </c>
      <c r="G5">
        <v>298</v>
      </c>
      <c r="H5">
        <v>876</v>
      </c>
      <c r="I5">
        <v>40</v>
      </c>
      <c r="J5">
        <v>9517</v>
      </c>
      <c r="K5">
        <v>1398</v>
      </c>
      <c r="L5">
        <v>3573</v>
      </c>
      <c r="M5">
        <v>9144</v>
      </c>
      <c r="N5">
        <v>8970</v>
      </c>
      <c r="O5">
        <v>809</v>
      </c>
      <c r="P5">
        <v>12296</v>
      </c>
      <c r="Q5" s="9">
        <v>38.721210114000002</v>
      </c>
      <c r="R5" s="9">
        <v>69.625483052000007</v>
      </c>
    </row>
    <row r="6" spans="1:18" x14ac:dyDescent="0.25">
      <c r="A6" s="9" t="s">
        <v>7</v>
      </c>
      <c r="B6" s="9" t="s">
        <v>128</v>
      </c>
      <c r="C6" s="9">
        <f t="shared" si="0"/>
        <v>60</v>
      </c>
      <c r="D6">
        <v>51</v>
      </c>
      <c r="E6">
        <v>2</v>
      </c>
      <c r="F6">
        <v>3</v>
      </c>
      <c r="G6">
        <v>2</v>
      </c>
      <c r="H6">
        <v>2</v>
      </c>
      <c r="I6">
        <v>0</v>
      </c>
      <c r="J6">
        <v>1</v>
      </c>
      <c r="K6">
        <v>8</v>
      </c>
      <c r="L6">
        <v>29</v>
      </c>
      <c r="M6">
        <v>33</v>
      </c>
      <c r="N6">
        <v>27</v>
      </c>
      <c r="O6">
        <v>6</v>
      </c>
      <c r="P6">
        <v>28</v>
      </c>
      <c r="Q6" s="9">
        <v>38.383333333000003</v>
      </c>
      <c r="R6" s="9">
        <v>85.316666667000007</v>
      </c>
    </row>
    <row r="7" spans="1:18" x14ac:dyDescent="0.25">
      <c r="A7" s="9" t="s">
        <v>54</v>
      </c>
      <c r="B7" s="9" t="s">
        <v>50</v>
      </c>
      <c r="C7" s="9">
        <f t="shared" si="0"/>
        <v>86285</v>
      </c>
      <c r="D7">
        <v>65485</v>
      </c>
      <c r="E7">
        <v>3036</v>
      </c>
      <c r="F7">
        <v>479</v>
      </c>
      <c r="G7">
        <v>170</v>
      </c>
      <c r="H7">
        <v>16694</v>
      </c>
      <c r="I7">
        <v>421</v>
      </c>
      <c r="J7">
        <v>23750</v>
      </c>
      <c r="K7">
        <v>2547</v>
      </c>
      <c r="L7">
        <v>9797</v>
      </c>
      <c r="M7">
        <v>0</v>
      </c>
      <c r="N7">
        <v>86285</v>
      </c>
      <c r="O7">
        <v>7136</v>
      </c>
      <c r="P7">
        <v>47260</v>
      </c>
      <c r="Q7" s="9">
        <v>43.200440401000002</v>
      </c>
      <c r="R7" s="9">
        <v>119.26670916</v>
      </c>
    </row>
    <row r="8" spans="1:18" x14ac:dyDescent="0.25">
      <c r="A8" s="9" t="s">
        <v>54</v>
      </c>
      <c r="B8" s="9" t="s">
        <v>49</v>
      </c>
      <c r="C8" s="9">
        <f t="shared" si="0"/>
        <v>70568</v>
      </c>
      <c r="D8">
        <v>43511</v>
      </c>
      <c r="E8">
        <v>3198</v>
      </c>
      <c r="F8">
        <v>8271</v>
      </c>
      <c r="G8">
        <v>1223</v>
      </c>
      <c r="H8">
        <v>13765</v>
      </c>
      <c r="I8">
        <v>600</v>
      </c>
      <c r="J8">
        <v>15423</v>
      </c>
      <c r="K8">
        <v>4261</v>
      </c>
      <c r="L8">
        <v>12470</v>
      </c>
      <c r="M8">
        <v>70568</v>
      </c>
      <c r="N8">
        <v>0</v>
      </c>
      <c r="O8">
        <v>5914</v>
      </c>
      <c r="P8">
        <v>35461</v>
      </c>
      <c r="Q8" s="9">
        <v>43.108221856999997</v>
      </c>
      <c r="R8" s="9">
        <v>123.80236084000001</v>
      </c>
    </row>
    <row r="9" spans="1:18" x14ac:dyDescent="0.25">
      <c r="A9" s="9" t="s">
        <v>55</v>
      </c>
      <c r="B9" s="9" t="s">
        <v>56</v>
      </c>
      <c r="C9" s="9">
        <f t="shared" si="0"/>
        <v>1931</v>
      </c>
      <c r="D9">
        <v>1609</v>
      </c>
      <c r="E9">
        <v>146</v>
      </c>
      <c r="F9">
        <v>171</v>
      </c>
      <c r="G9">
        <v>0</v>
      </c>
      <c r="H9">
        <v>0</v>
      </c>
      <c r="I9">
        <v>5</v>
      </c>
      <c r="J9">
        <v>1199</v>
      </c>
      <c r="K9">
        <v>148</v>
      </c>
      <c r="L9">
        <v>26</v>
      </c>
      <c r="M9">
        <v>916</v>
      </c>
      <c r="N9">
        <v>1015</v>
      </c>
      <c r="O9">
        <v>1931</v>
      </c>
      <c r="P9">
        <v>1913</v>
      </c>
      <c r="Q9" s="9">
        <v>18.628689798</v>
      </c>
      <c r="R9" s="9">
        <v>8.0191610563999998</v>
      </c>
    </row>
    <row r="10" spans="1:18" x14ac:dyDescent="0.25">
      <c r="A10" s="9" t="s">
        <v>55</v>
      </c>
      <c r="B10" s="9" t="s">
        <v>57</v>
      </c>
      <c r="C10" s="9">
        <f t="shared" si="0"/>
        <v>11119</v>
      </c>
      <c r="D10">
        <v>9342</v>
      </c>
      <c r="E10">
        <v>528</v>
      </c>
      <c r="F10">
        <v>1214</v>
      </c>
      <c r="G10">
        <v>10</v>
      </c>
      <c r="H10">
        <v>0</v>
      </c>
      <c r="I10">
        <v>25</v>
      </c>
      <c r="J10">
        <v>5618</v>
      </c>
      <c r="K10">
        <v>615</v>
      </c>
      <c r="L10">
        <v>342</v>
      </c>
      <c r="M10">
        <v>4998</v>
      </c>
      <c r="N10">
        <v>6121</v>
      </c>
      <c r="O10">
        <v>11119</v>
      </c>
      <c r="P10">
        <v>8889</v>
      </c>
      <c r="Q10" s="9">
        <v>22.236532061999998</v>
      </c>
      <c r="R10" s="9">
        <v>19.995862936999998</v>
      </c>
    </row>
    <row r="11" spans="1:18" x14ac:dyDescent="0.25">
      <c r="A11" s="9" t="s">
        <v>55</v>
      </c>
      <c r="B11" s="9" t="s">
        <v>58</v>
      </c>
      <c r="C11" s="9">
        <f t="shared" si="0"/>
        <v>17296</v>
      </c>
      <c r="D11">
        <v>14176</v>
      </c>
      <c r="E11">
        <v>704</v>
      </c>
      <c r="F11">
        <v>2313</v>
      </c>
      <c r="G11">
        <v>53</v>
      </c>
      <c r="H11">
        <v>0</v>
      </c>
      <c r="I11">
        <v>50</v>
      </c>
      <c r="J11">
        <v>7598</v>
      </c>
      <c r="K11">
        <v>688</v>
      </c>
      <c r="L11">
        <v>763</v>
      </c>
      <c r="M11">
        <v>7978</v>
      </c>
      <c r="N11">
        <v>9318</v>
      </c>
      <c r="O11">
        <v>0</v>
      </c>
      <c r="P11">
        <v>12793</v>
      </c>
      <c r="Q11" s="9">
        <v>27.143617021000001</v>
      </c>
      <c r="R11" s="9">
        <v>37.485719240999998</v>
      </c>
    </row>
    <row r="12" spans="1:18" x14ac:dyDescent="0.25">
      <c r="A12" s="9" t="s">
        <v>55</v>
      </c>
      <c r="B12" s="9" t="s">
        <v>59</v>
      </c>
      <c r="C12" s="9">
        <f t="shared" si="0"/>
        <v>19944</v>
      </c>
      <c r="D12">
        <v>16638</v>
      </c>
      <c r="E12">
        <v>782</v>
      </c>
      <c r="F12">
        <v>2308</v>
      </c>
      <c r="G12">
        <v>161</v>
      </c>
      <c r="H12">
        <v>0</v>
      </c>
      <c r="I12">
        <v>55</v>
      </c>
      <c r="J12">
        <v>7798</v>
      </c>
      <c r="K12">
        <v>788</v>
      </c>
      <c r="L12">
        <v>1244</v>
      </c>
      <c r="M12">
        <v>9265</v>
      </c>
      <c r="N12">
        <v>10679</v>
      </c>
      <c r="O12">
        <v>0</v>
      </c>
      <c r="P12">
        <v>13748</v>
      </c>
      <c r="Q12" s="9">
        <v>31.984707180000001</v>
      </c>
      <c r="R12" s="9">
        <v>55.230094264000002</v>
      </c>
    </row>
    <row r="13" spans="1:18" x14ac:dyDescent="0.25">
      <c r="A13" s="9" t="s">
        <v>55</v>
      </c>
      <c r="B13" s="9" t="s">
        <v>60</v>
      </c>
      <c r="C13" s="9">
        <f t="shared" si="0"/>
        <v>18445</v>
      </c>
      <c r="D13">
        <v>15674</v>
      </c>
      <c r="E13">
        <v>795</v>
      </c>
      <c r="F13">
        <v>1612</v>
      </c>
      <c r="G13">
        <v>295</v>
      </c>
      <c r="H13">
        <v>0</v>
      </c>
      <c r="I13">
        <v>69</v>
      </c>
      <c r="J13">
        <v>6077</v>
      </c>
      <c r="K13">
        <v>829</v>
      </c>
      <c r="L13">
        <v>1725</v>
      </c>
      <c r="M13">
        <v>8393</v>
      </c>
      <c r="N13">
        <v>10052</v>
      </c>
      <c r="O13">
        <v>0</v>
      </c>
      <c r="P13">
        <v>11695</v>
      </c>
      <c r="Q13" s="9">
        <v>36.991976145000002</v>
      </c>
      <c r="R13" s="9">
        <v>76.445540797000007</v>
      </c>
    </row>
    <row r="14" spans="1:18" x14ac:dyDescent="0.25">
      <c r="A14" s="9" t="s">
        <v>55</v>
      </c>
      <c r="B14" s="9" t="s">
        <v>61</v>
      </c>
      <c r="C14" s="9">
        <f t="shared" si="0"/>
        <v>17646</v>
      </c>
      <c r="D14">
        <v>15438</v>
      </c>
      <c r="E14">
        <v>859</v>
      </c>
      <c r="F14">
        <v>868</v>
      </c>
      <c r="G14">
        <v>364</v>
      </c>
      <c r="H14">
        <v>0</v>
      </c>
      <c r="I14">
        <v>117</v>
      </c>
      <c r="J14">
        <v>4251</v>
      </c>
      <c r="K14">
        <v>727</v>
      </c>
      <c r="L14">
        <v>2265</v>
      </c>
      <c r="M14">
        <v>7806</v>
      </c>
      <c r="N14">
        <v>9840</v>
      </c>
      <c r="O14">
        <v>0</v>
      </c>
      <c r="P14">
        <v>9735</v>
      </c>
      <c r="Q14" s="9">
        <v>41.956364049000001</v>
      </c>
      <c r="R14" s="9">
        <v>107.59633911</v>
      </c>
    </row>
    <row r="15" spans="1:18" x14ac:dyDescent="0.25">
      <c r="A15" s="9" t="s">
        <v>55</v>
      </c>
      <c r="B15" s="9" t="s">
        <v>62</v>
      </c>
      <c r="C15" s="9">
        <f t="shared" si="0"/>
        <v>15287</v>
      </c>
      <c r="D15">
        <v>13745</v>
      </c>
      <c r="E15">
        <v>850</v>
      </c>
      <c r="F15">
        <v>233</v>
      </c>
      <c r="G15">
        <v>270</v>
      </c>
      <c r="H15">
        <v>0</v>
      </c>
      <c r="I15">
        <v>189</v>
      </c>
      <c r="J15">
        <v>2564</v>
      </c>
      <c r="K15">
        <v>571</v>
      </c>
      <c r="L15">
        <v>2567</v>
      </c>
      <c r="M15">
        <v>6818</v>
      </c>
      <c r="N15">
        <v>8469</v>
      </c>
      <c r="O15">
        <v>0</v>
      </c>
      <c r="P15">
        <v>7076</v>
      </c>
      <c r="Q15" s="9">
        <v>46.932753320000003</v>
      </c>
      <c r="R15" s="9">
        <v>145.48099693</v>
      </c>
    </row>
    <row r="16" spans="1:18" x14ac:dyDescent="0.25">
      <c r="A16" s="9" t="s">
        <v>55</v>
      </c>
      <c r="B16" s="9" t="s">
        <v>63</v>
      </c>
      <c r="C16" s="9">
        <f t="shared" si="0"/>
        <v>14639</v>
      </c>
      <c r="D16">
        <v>13235</v>
      </c>
      <c r="E16">
        <v>936</v>
      </c>
      <c r="F16">
        <v>21</v>
      </c>
      <c r="G16">
        <v>180</v>
      </c>
      <c r="H16">
        <v>0</v>
      </c>
      <c r="I16">
        <v>267</v>
      </c>
      <c r="J16">
        <v>1516</v>
      </c>
      <c r="K16">
        <v>383</v>
      </c>
      <c r="L16">
        <v>3126</v>
      </c>
      <c r="M16">
        <v>6335</v>
      </c>
      <c r="N16">
        <v>8304</v>
      </c>
      <c r="O16">
        <v>0</v>
      </c>
      <c r="P16">
        <v>5517</v>
      </c>
      <c r="Q16" s="9">
        <v>52.048978755</v>
      </c>
      <c r="R16" s="9">
        <v>188.05184779999999</v>
      </c>
    </row>
    <row r="17" spans="1:18" x14ac:dyDescent="0.25">
      <c r="A17" s="9" t="s">
        <v>55</v>
      </c>
      <c r="B17" s="9" t="s">
        <v>64</v>
      </c>
      <c r="C17" s="9">
        <f t="shared" si="0"/>
        <v>40546</v>
      </c>
      <c r="D17">
        <v>9139</v>
      </c>
      <c r="E17">
        <v>634</v>
      </c>
      <c r="F17">
        <v>10</v>
      </c>
      <c r="G17">
        <v>60</v>
      </c>
      <c r="H17">
        <v>30459</v>
      </c>
      <c r="I17">
        <v>244</v>
      </c>
      <c r="J17">
        <v>2552</v>
      </c>
      <c r="K17">
        <v>2059</v>
      </c>
      <c r="L17">
        <v>10209</v>
      </c>
      <c r="M17">
        <v>18059</v>
      </c>
      <c r="N17">
        <v>22487</v>
      </c>
      <c r="O17">
        <v>0</v>
      </c>
      <c r="P17">
        <v>11355</v>
      </c>
      <c r="Q17" s="9">
        <v>61.089305973000002</v>
      </c>
      <c r="R17" s="9">
        <v>215.90761111</v>
      </c>
    </row>
    <row r="18" spans="1:18" x14ac:dyDescent="0.25">
      <c r="A18" s="9" t="s">
        <v>55</v>
      </c>
      <c r="B18" s="9" t="s">
        <v>65</v>
      </c>
      <c r="C18" s="9">
        <f t="shared" si="0"/>
        <v>53994</v>
      </c>
      <c r="D18">
        <v>44899</v>
      </c>
      <c r="E18">
        <v>2314</v>
      </c>
      <c r="F18">
        <v>6367</v>
      </c>
      <c r="G18">
        <v>268</v>
      </c>
      <c r="H18">
        <v>0</v>
      </c>
      <c r="I18">
        <v>146</v>
      </c>
      <c r="J18">
        <v>23546</v>
      </c>
      <c r="K18">
        <v>2422</v>
      </c>
      <c r="L18">
        <v>2681</v>
      </c>
      <c r="M18">
        <v>24834</v>
      </c>
      <c r="N18">
        <v>29160</v>
      </c>
      <c r="O18">
        <v>13050</v>
      </c>
      <c r="P18">
        <v>39854</v>
      </c>
      <c r="Q18" s="9">
        <v>28.155702484999999</v>
      </c>
      <c r="R18" s="9">
        <v>41.246545912999999</v>
      </c>
    </row>
    <row r="19" spans="1:18" x14ac:dyDescent="0.25">
      <c r="A19" s="9" t="s">
        <v>55</v>
      </c>
      <c r="B19" s="9" t="s">
        <v>66</v>
      </c>
      <c r="C19" s="9">
        <f t="shared" si="0"/>
        <v>102859</v>
      </c>
      <c r="D19">
        <v>64097</v>
      </c>
      <c r="E19">
        <v>3920</v>
      </c>
      <c r="F19">
        <v>2383</v>
      </c>
      <c r="G19">
        <v>1125</v>
      </c>
      <c r="H19">
        <v>30459</v>
      </c>
      <c r="I19">
        <v>875</v>
      </c>
      <c r="J19">
        <v>15627</v>
      </c>
      <c r="K19">
        <v>4386</v>
      </c>
      <c r="L19">
        <v>19586</v>
      </c>
      <c r="M19">
        <v>45734</v>
      </c>
      <c r="N19">
        <v>57125</v>
      </c>
      <c r="O19">
        <v>0</v>
      </c>
      <c r="P19">
        <v>42867</v>
      </c>
      <c r="Q19" s="9">
        <v>51.034639652000003</v>
      </c>
      <c r="R19" s="9">
        <v>163.33375785999999</v>
      </c>
    </row>
    <row r="20" spans="1:18" x14ac:dyDescent="0.25">
      <c r="A20" s="9" t="s">
        <v>67</v>
      </c>
      <c r="B20" s="9" t="s">
        <v>68</v>
      </c>
      <c r="C20" s="9">
        <f t="shared" si="0"/>
        <v>7610</v>
      </c>
      <c r="D20">
        <v>4363</v>
      </c>
      <c r="E20">
        <v>256</v>
      </c>
      <c r="F20">
        <v>482</v>
      </c>
      <c r="G20">
        <v>65</v>
      </c>
      <c r="H20">
        <v>2413</v>
      </c>
      <c r="I20">
        <v>31</v>
      </c>
      <c r="J20">
        <v>38</v>
      </c>
      <c r="K20">
        <v>397</v>
      </c>
      <c r="L20">
        <v>2629</v>
      </c>
      <c r="M20">
        <v>3725</v>
      </c>
      <c r="N20">
        <v>3885</v>
      </c>
      <c r="O20">
        <v>581</v>
      </c>
      <c r="P20">
        <v>2334</v>
      </c>
      <c r="Q20" s="9">
        <v>47.204730617999999</v>
      </c>
      <c r="R20" s="9">
        <v>180.20749014</v>
      </c>
    </row>
    <row r="21" spans="1:18" x14ac:dyDescent="0.25">
      <c r="A21" s="9" t="s">
        <v>67</v>
      </c>
      <c r="B21" s="9" t="s">
        <v>69</v>
      </c>
      <c r="C21" s="9">
        <f t="shared" si="0"/>
        <v>51044</v>
      </c>
      <c r="D21">
        <v>34102</v>
      </c>
      <c r="E21">
        <v>2461</v>
      </c>
      <c r="F21">
        <v>3801</v>
      </c>
      <c r="G21">
        <v>582</v>
      </c>
      <c r="H21">
        <v>9632</v>
      </c>
      <c r="I21">
        <v>466</v>
      </c>
      <c r="J21">
        <v>54</v>
      </c>
      <c r="K21">
        <v>186</v>
      </c>
      <c r="L21">
        <v>4799</v>
      </c>
      <c r="M21">
        <v>21971</v>
      </c>
      <c r="N21">
        <v>29073</v>
      </c>
      <c r="O21">
        <v>3408</v>
      </c>
      <c r="P21">
        <v>18311</v>
      </c>
      <c r="Q21" s="9">
        <v>43.559576051999997</v>
      </c>
      <c r="R21" s="9">
        <v>183.6684625</v>
      </c>
    </row>
    <row r="22" spans="1:18" x14ac:dyDescent="0.25">
      <c r="A22" s="9" t="s">
        <v>67</v>
      </c>
      <c r="B22" s="9" t="s">
        <v>70</v>
      </c>
      <c r="C22" s="9">
        <f t="shared" si="0"/>
        <v>27578</v>
      </c>
      <c r="D22">
        <v>16471</v>
      </c>
      <c r="E22">
        <v>1815</v>
      </c>
      <c r="F22">
        <v>1512</v>
      </c>
      <c r="G22">
        <v>353</v>
      </c>
      <c r="H22">
        <v>7170</v>
      </c>
      <c r="I22">
        <v>257</v>
      </c>
      <c r="J22">
        <v>109</v>
      </c>
      <c r="K22">
        <v>258</v>
      </c>
      <c r="L22">
        <v>4616</v>
      </c>
      <c r="M22">
        <v>12571</v>
      </c>
      <c r="N22">
        <v>15007</v>
      </c>
      <c r="O22">
        <v>718</v>
      </c>
      <c r="P22">
        <v>10969</v>
      </c>
      <c r="Q22" s="9">
        <v>47.346109216999999</v>
      </c>
      <c r="R22" s="9">
        <v>160.42352600000001</v>
      </c>
    </row>
    <row r="23" spans="1:18" x14ac:dyDescent="0.25">
      <c r="A23" s="9" t="s">
        <v>67</v>
      </c>
      <c r="B23" s="9" t="s">
        <v>71</v>
      </c>
      <c r="C23" s="9">
        <f t="shared" si="0"/>
        <v>8429</v>
      </c>
      <c r="D23">
        <v>5072</v>
      </c>
      <c r="E23">
        <v>695</v>
      </c>
      <c r="F23">
        <v>410</v>
      </c>
      <c r="G23">
        <v>115</v>
      </c>
      <c r="H23">
        <v>2051</v>
      </c>
      <c r="I23">
        <v>86</v>
      </c>
      <c r="J23">
        <v>51</v>
      </c>
      <c r="K23">
        <v>129</v>
      </c>
      <c r="L23">
        <v>1955</v>
      </c>
      <c r="M23">
        <v>4113</v>
      </c>
      <c r="N23">
        <v>4316</v>
      </c>
      <c r="O23">
        <v>123</v>
      </c>
      <c r="P23">
        <v>3682</v>
      </c>
      <c r="Q23" s="9">
        <v>47.682287340999999</v>
      </c>
      <c r="R23" s="9">
        <v>136.53600664000001</v>
      </c>
    </row>
    <row r="24" spans="1:18" x14ac:dyDescent="0.25">
      <c r="A24" s="9" t="s">
        <v>67</v>
      </c>
      <c r="B24" s="9" t="s">
        <v>72</v>
      </c>
      <c r="C24" s="9">
        <f t="shared" si="0"/>
        <v>6631</v>
      </c>
      <c r="D24">
        <v>3834</v>
      </c>
      <c r="E24">
        <v>420</v>
      </c>
      <c r="F24">
        <v>235</v>
      </c>
      <c r="G24">
        <v>72</v>
      </c>
      <c r="H24">
        <v>2027</v>
      </c>
      <c r="I24">
        <v>43</v>
      </c>
      <c r="J24">
        <v>138</v>
      </c>
      <c r="K24">
        <v>538</v>
      </c>
      <c r="L24">
        <v>2967</v>
      </c>
      <c r="M24">
        <v>3036</v>
      </c>
      <c r="N24">
        <v>3595</v>
      </c>
      <c r="O24">
        <v>45</v>
      </c>
      <c r="P24">
        <v>3060</v>
      </c>
      <c r="Q24" s="9">
        <v>50.141004373000001</v>
      </c>
      <c r="R24" s="9">
        <v>116.78419545</v>
      </c>
    </row>
    <row r="25" spans="1:18" x14ac:dyDescent="0.25">
      <c r="A25" s="9" t="s">
        <v>67</v>
      </c>
      <c r="B25" s="9" t="s">
        <v>73</v>
      </c>
      <c r="C25" s="9">
        <f t="shared" si="0"/>
        <v>55561</v>
      </c>
      <c r="D25">
        <v>45154</v>
      </c>
      <c r="E25">
        <v>587</v>
      </c>
      <c r="F25">
        <v>2310</v>
      </c>
      <c r="G25">
        <v>206</v>
      </c>
      <c r="H25">
        <v>7166</v>
      </c>
      <c r="I25">
        <v>138</v>
      </c>
      <c r="J25">
        <v>38783</v>
      </c>
      <c r="K25">
        <v>5300</v>
      </c>
      <c r="L25">
        <v>5301</v>
      </c>
      <c r="M25">
        <v>25152</v>
      </c>
      <c r="N25">
        <v>30409</v>
      </c>
      <c r="O25">
        <v>8175</v>
      </c>
      <c r="P25">
        <v>44365</v>
      </c>
      <c r="Q25" s="9">
        <v>38.638937384000002</v>
      </c>
      <c r="R25" s="9">
        <v>34.762567267999998</v>
      </c>
    </row>
    <row r="26" spans="1:18" x14ac:dyDescent="0.25">
      <c r="A26" s="9" t="s">
        <v>74</v>
      </c>
      <c r="B26" s="9" t="s">
        <v>75</v>
      </c>
      <c r="C26" s="9">
        <f t="shared" si="0"/>
        <v>64289</v>
      </c>
      <c r="D26">
        <v>41503</v>
      </c>
      <c r="E26">
        <v>2912</v>
      </c>
      <c r="F26">
        <v>4490</v>
      </c>
      <c r="G26">
        <v>731</v>
      </c>
      <c r="H26">
        <v>14117</v>
      </c>
      <c r="I26">
        <v>536</v>
      </c>
      <c r="J26">
        <v>169</v>
      </c>
      <c r="K26">
        <v>701</v>
      </c>
      <c r="L26">
        <v>9566</v>
      </c>
      <c r="M26">
        <v>28349</v>
      </c>
      <c r="N26">
        <v>35940</v>
      </c>
      <c r="O26">
        <v>4127</v>
      </c>
      <c r="P26">
        <v>22276</v>
      </c>
      <c r="Q26" s="9">
        <v>44.610633233999998</v>
      </c>
      <c r="R26" s="9">
        <v>182.80530106000001</v>
      </c>
    </row>
    <row r="27" spans="1:18" x14ac:dyDescent="0.25">
      <c r="A27" s="9" t="s">
        <v>74</v>
      </c>
      <c r="B27" s="9" t="s">
        <v>76</v>
      </c>
      <c r="C27" s="9">
        <f t="shared" si="0"/>
        <v>18616</v>
      </c>
      <c r="D27">
        <v>11594</v>
      </c>
      <c r="E27">
        <v>1428</v>
      </c>
      <c r="F27">
        <v>1144</v>
      </c>
      <c r="G27">
        <v>234</v>
      </c>
      <c r="H27">
        <v>4015</v>
      </c>
      <c r="I27">
        <v>201</v>
      </c>
      <c r="J27">
        <v>32</v>
      </c>
      <c r="K27">
        <v>135</v>
      </c>
      <c r="L27">
        <v>2356</v>
      </c>
      <c r="M27">
        <v>8650</v>
      </c>
      <c r="N27">
        <v>9966</v>
      </c>
      <c r="O27">
        <v>582</v>
      </c>
      <c r="P27">
        <v>7875</v>
      </c>
      <c r="Q27" s="9">
        <v>45.827406531999998</v>
      </c>
      <c r="R27" s="9">
        <v>148.11441771</v>
      </c>
    </row>
    <row r="28" spans="1:18" x14ac:dyDescent="0.25">
      <c r="A28" s="9" t="s">
        <v>74</v>
      </c>
      <c r="B28" s="9" t="s">
        <v>77</v>
      </c>
      <c r="C28" s="9">
        <f t="shared" si="0"/>
        <v>5729</v>
      </c>
      <c r="D28">
        <v>3373</v>
      </c>
      <c r="E28">
        <v>442</v>
      </c>
      <c r="F28">
        <v>291</v>
      </c>
      <c r="G28">
        <v>70</v>
      </c>
      <c r="H28">
        <v>1505</v>
      </c>
      <c r="I28">
        <v>48</v>
      </c>
      <c r="J28">
        <v>3</v>
      </c>
      <c r="K28">
        <v>15</v>
      </c>
      <c r="L28">
        <v>528</v>
      </c>
      <c r="M28">
        <v>2402</v>
      </c>
      <c r="N28">
        <v>3327</v>
      </c>
      <c r="O28">
        <v>54</v>
      </c>
      <c r="P28">
        <v>2559</v>
      </c>
      <c r="Q28" s="9">
        <v>48.080293245</v>
      </c>
      <c r="R28" s="9">
        <v>169.59155175000001</v>
      </c>
    </row>
    <row r="29" spans="1:18" x14ac:dyDescent="0.25">
      <c r="A29" s="9" t="s">
        <v>74</v>
      </c>
      <c r="B29" s="9" t="s">
        <v>78</v>
      </c>
      <c r="C29" s="9">
        <f t="shared" si="0"/>
        <v>459</v>
      </c>
      <c r="D29">
        <v>268</v>
      </c>
      <c r="E29">
        <v>24</v>
      </c>
      <c r="F29">
        <v>15</v>
      </c>
      <c r="G29">
        <v>3</v>
      </c>
      <c r="H29">
        <v>145</v>
      </c>
      <c r="I29">
        <v>4</v>
      </c>
      <c r="J29">
        <v>0</v>
      </c>
      <c r="K29">
        <v>1</v>
      </c>
      <c r="L29">
        <v>37</v>
      </c>
      <c r="M29">
        <v>159</v>
      </c>
      <c r="N29">
        <v>300</v>
      </c>
      <c r="O29">
        <v>2</v>
      </c>
      <c r="P29">
        <v>177</v>
      </c>
      <c r="Q29" s="9">
        <v>48.847494552999997</v>
      </c>
      <c r="R29" s="9">
        <v>197.10893246000001</v>
      </c>
    </row>
    <row r="30" spans="1:18" x14ac:dyDescent="0.25">
      <c r="A30" s="9" t="s">
        <v>74</v>
      </c>
      <c r="B30" s="9" t="s">
        <v>79</v>
      </c>
      <c r="C30" s="9">
        <f t="shared" si="0"/>
        <v>1666</v>
      </c>
      <c r="D30">
        <v>983</v>
      </c>
      <c r="E30">
        <v>146</v>
      </c>
      <c r="F30">
        <v>83</v>
      </c>
      <c r="G30">
        <v>29</v>
      </c>
      <c r="H30">
        <v>409</v>
      </c>
      <c r="I30">
        <v>16</v>
      </c>
      <c r="J30">
        <v>3</v>
      </c>
      <c r="K30">
        <v>15</v>
      </c>
      <c r="L30">
        <v>335</v>
      </c>
      <c r="M30">
        <v>817</v>
      </c>
      <c r="N30">
        <v>849</v>
      </c>
      <c r="O30">
        <v>7</v>
      </c>
      <c r="P30">
        <v>826</v>
      </c>
      <c r="Q30" s="9">
        <v>48.572028811999999</v>
      </c>
      <c r="R30" s="9">
        <v>130.73709484</v>
      </c>
    </row>
    <row r="31" spans="1:18" x14ac:dyDescent="0.25">
      <c r="A31" s="9" t="s">
        <v>74</v>
      </c>
      <c r="B31" s="9" t="s">
        <v>80</v>
      </c>
      <c r="C31" s="9">
        <f t="shared" si="0"/>
        <v>1244</v>
      </c>
      <c r="D31">
        <v>727</v>
      </c>
      <c r="E31">
        <v>98</v>
      </c>
      <c r="F31">
        <v>51</v>
      </c>
      <c r="G31">
        <v>12</v>
      </c>
      <c r="H31">
        <v>348</v>
      </c>
      <c r="I31">
        <v>8</v>
      </c>
      <c r="J31">
        <v>2</v>
      </c>
      <c r="K31">
        <v>17</v>
      </c>
      <c r="L31">
        <v>262</v>
      </c>
      <c r="M31">
        <v>575</v>
      </c>
      <c r="N31">
        <v>669</v>
      </c>
      <c r="O31">
        <v>14</v>
      </c>
      <c r="P31">
        <v>499</v>
      </c>
      <c r="Q31" s="9">
        <v>48.609324759000003</v>
      </c>
      <c r="R31" s="9">
        <v>137.80466238</v>
      </c>
    </row>
    <row r="32" spans="1:18" x14ac:dyDescent="0.25">
      <c r="A32" s="9" t="s">
        <v>74</v>
      </c>
      <c r="B32" s="9" t="s">
        <v>81</v>
      </c>
      <c r="C32" s="9">
        <f t="shared" si="0"/>
        <v>1782</v>
      </c>
      <c r="D32">
        <v>1060</v>
      </c>
      <c r="E32">
        <v>143</v>
      </c>
      <c r="F32">
        <v>73</v>
      </c>
      <c r="G32">
        <v>23</v>
      </c>
      <c r="H32">
        <v>465</v>
      </c>
      <c r="I32">
        <v>18</v>
      </c>
      <c r="J32">
        <v>3</v>
      </c>
      <c r="K32">
        <v>17</v>
      </c>
      <c r="L32">
        <v>358</v>
      </c>
      <c r="M32">
        <v>929</v>
      </c>
      <c r="N32">
        <v>853</v>
      </c>
      <c r="O32">
        <v>11</v>
      </c>
      <c r="P32">
        <v>787</v>
      </c>
      <c r="Q32" s="9">
        <v>48.771043771000002</v>
      </c>
      <c r="R32" s="9">
        <v>125.53984287</v>
      </c>
    </row>
    <row r="33" spans="1:18" x14ac:dyDescent="0.25">
      <c r="A33" s="9" t="s">
        <v>74</v>
      </c>
      <c r="B33" s="9" t="s">
        <v>82</v>
      </c>
      <c r="C33" s="9">
        <f t="shared" si="0"/>
        <v>628</v>
      </c>
      <c r="D33">
        <v>352</v>
      </c>
      <c r="E33">
        <v>57</v>
      </c>
      <c r="F33">
        <v>18</v>
      </c>
      <c r="G33">
        <v>3</v>
      </c>
      <c r="H33">
        <v>195</v>
      </c>
      <c r="I33">
        <v>3</v>
      </c>
      <c r="J33">
        <v>5</v>
      </c>
      <c r="K33">
        <v>10</v>
      </c>
      <c r="L33">
        <v>200</v>
      </c>
      <c r="M33">
        <v>313</v>
      </c>
      <c r="N33">
        <v>315</v>
      </c>
      <c r="O33">
        <v>0</v>
      </c>
      <c r="P33">
        <v>309</v>
      </c>
      <c r="Q33" s="9">
        <v>50.512738853999998</v>
      </c>
      <c r="R33" s="9">
        <v>133.41401274</v>
      </c>
    </row>
    <row r="34" spans="1:18" x14ac:dyDescent="0.25">
      <c r="A34" s="9" t="s">
        <v>74</v>
      </c>
      <c r="B34" s="9" t="s">
        <v>83</v>
      </c>
      <c r="C34" s="9">
        <f t="shared" ref="C34:C65" si="1">SUM(D34:I34)</f>
        <v>2618</v>
      </c>
      <c r="D34">
        <v>1485</v>
      </c>
      <c r="E34">
        <v>177</v>
      </c>
      <c r="F34">
        <v>89</v>
      </c>
      <c r="G34">
        <v>31</v>
      </c>
      <c r="H34">
        <v>817</v>
      </c>
      <c r="I34">
        <v>19</v>
      </c>
      <c r="J34">
        <v>26</v>
      </c>
      <c r="K34">
        <v>161</v>
      </c>
      <c r="L34">
        <v>1220</v>
      </c>
      <c r="M34">
        <v>1275</v>
      </c>
      <c r="N34">
        <v>1343</v>
      </c>
      <c r="O34">
        <v>16</v>
      </c>
      <c r="P34">
        <v>1178</v>
      </c>
      <c r="Q34" s="9">
        <v>50.645148968999997</v>
      </c>
      <c r="R34" s="9">
        <v>111.16004584</v>
      </c>
    </row>
    <row r="35" spans="1:18" x14ac:dyDescent="0.25">
      <c r="A35" s="9" t="s">
        <v>74</v>
      </c>
      <c r="B35" s="9" t="s">
        <v>84</v>
      </c>
      <c r="C35" s="9">
        <f t="shared" si="1"/>
        <v>687</v>
      </c>
      <c r="D35">
        <v>422</v>
      </c>
      <c r="E35">
        <v>37</v>
      </c>
      <c r="F35">
        <v>23</v>
      </c>
      <c r="G35">
        <v>6</v>
      </c>
      <c r="H35">
        <v>195</v>
      </c>
      <c r="I35">
        <v>4</v>
      </c>
      <c r="J35">
        <v>12</v>
      </c>
      <c r="K35">
        <v>79</v>
      </c>
      <c r="L35">
        <v>402</v>
      </c>
      <c r="M35">
        <v>301</v>
      </c>
      <c r="N35">
        <v>386</v>
      </c>
      <c r="O35">
        <v>3</v>
      </c>
      <c r="P35">
        <v>349</v>
      </c>
      <c r="Q35" s="9">
        <v>50.433770015</v>
      </c>
      <c r="R35" s="9">
        <v>93.142649199000005</v>
      </c>
    </row>
    <row r="36" spans="1:18" x14ac:dyDescent="0.25">
      <c r="A36" s="9" t="s">
        <v>74</v>
      </c>
      <c r="B36" s="9" t="s">
        <v>85</v>
      </c>
      <c r="C36" s="9">
        <f t="shared" si="1"/>
        <v>59135</v>
      </c>
      <c r="D36">
        <v>47229</v>
      </c>
      <c r="E36">
        <v>770</v>
      </c>
      <c r="F36">
        <v>2473</v>
      </c>
      <c r="G36">
        <v>251</v>
      </c>
      <c r="H36">
        <v>8248</v>
      </c>
      <c r="I36">
        <v>164</v>
      </c>
      <c r="J36">
        <v>38918</v>
      </c>
      <c r="K36">
        <v>5657</v>
      </c>
      <c r="L36">
        <v>7003</v>
      </c>
      <c r="M36">
        <v>26798</v>
      </c>
      <c r="N36">
        <v>32337</v>
      </c>
      <c r="O36">
        <v>8234</v>
      </c>
      <c r="P36">
        <v>45886</v>
      </c>
      <c r="Q36" s="9">
        <v>39.289456328999997</v>
      </c>
      <c r="R36" s="9">
        <v>40.651779826000002</v>
      </c>
    </row>
    <row r="37" spans="1:18" x14ac:dyDescent="0.25">
      <c r="A37" s="9" t="s">
        <v>86</v>
      </c>
      <c r="B37" s="9" t="s">
        <v>87</v>
      </c>
      <c r="C37" s="9">
        <f t="shared" si="1"/>
        <v>2499</v>
      </c>
      <c r="D37">
        <v>2176</v>
      </c>
      <c r="E37">
        <v>100</v>
      </c>
      <c r="F37">
        <v>86</v>
      </c>
      <c r="G37">
        <v>1</v>
      </c>
      <c r="H37">
        <v>134</v>
      </c>
      <c r="I37">
        <v>2</v>
      </c>
      <c r="J37">
        <v>1913</v>
      </c>
      <c r="K37">
        <v>356</v>
      </c>
      <c r="L37">
        <v>42</v>
      </c>
      <c r="M37">
        <v>981</v>
      </c>
      <c r="N37">
        <v>1518</v>
      </c>
      <c r="O37">
        <v>575</v>
      </c>
      <c r="P37">
        <v>2499</v>
      </c>
      <c r="Q37" s="9">
        <v>34.134853941999999</v>
      </c>
      <c r="R37" s="9" t="s">
        <v>88</v>
      </c>
    </row>
    <row r="38" spans="1:18" x14ac:dyDescent="0.25">
      <c r="A38" s="9" t="s">
        <v>86</v>
      </c>
      <c r="B38" s="9" t="s">
        <v>89</v>
      </c>
      <c r="C38" s="9">
        <f t="shared" si="1"/>
        <v>15092</v>
      </c>
      <c r="D38">
        <v>13015</v>
      </c>
      <c r="E38">
        <v>594</v>
      </c>
      <c r="F38">
        <v>605</v>
      </c>
      <c r="G38">
        <v>13</v>
      </c>
      <c r="H38">
        <v>845</v>
      </c>
      <c r="I38">
        <v>20</v>
      </c>
      <c r="J38">
        <v>11158</v>
      </c>
      <c r="K38">
        <v>2606</v>
      </c>
      <c r="L38">
        <v>210</v>
      </c>
      <c r="M38">
        <v>6342</v>
      </c>
      <c r="N38">
        <v>8750</v>
      </c>
      <c r="O38">
        <v>3056</v>
      </c>
      <c r="P38">
        <v>15092</v>
      </c>
      <c r="Q38" s="9">
        <v>34.592168035999997</v>
      </c>
      <c r="R38" s="9">
        <v>3.7014974821000002</v>
      </c>
    </row>
    <row r="39" spans="1:18" x14ac:dyDescent="0.25">
      <c r="A39" s="9" t="s">
        <v>86</v>
      </c>
      <c r="B39" s="9" t="s">
        <v>90</v>
      </c>
      <c r="C39" s="9">
        <f t="shared" si="1"/>
        <v>19959</v>
      </c>
      <c r="D39">
        <v>17281</v>
      </c>
      <c r="E39">
        <v>527</v>
      </c>
      <c r="F39">
        <v>1018</v>
      </c>
      <c r="G39">
        <v>21</v>
      </c>
      <c r="H39">
        <v>1093</v>
      </c>
      <c r="I39">
        <v>19</v>
      </c>
      <c r="J39">
        <v>16386</v>
      </c>
      <c r="K39">
        <v>1363</v>
      </c>
      <c r="L39">
        <v>404</v>
      </c>
      <c r="M39">
        <v>8443</v>
      </c>
      <c r="N39">
        <v>11516</v>
      </c>
      <c r="O39">
        <v>3510</v>
      </c>
      <c r="P39">
        <v>19959</v>
      </c>
      <c r="Q39" s="9">
        <v>34.988025452000002</v>
      </c>
      <c r="R39" s="9">
        <v>8.2198506938999998</v>
      </c>
    </row>
    <row r="40" spans="1:18" x14ac:dyDescent="0.25">
      <c r="A40" s="9" t="s">
        <v>86</v>
      </c>
      <c r="B40" s="9" t="s">
        <v>91</v>
      </c>
      <c r="C40" s="9">
        <f t="shared" si="1"/>
        <v>14213</v>
      </c>
      <c r="D40">
        <v>10843</v>
      </c>
      <c r="E40">
        <v>672</v>
      </c>
      <c r="F40">
        <v>1213</v>
      </c>
      <c r="G40">
        <v>45</v>
      </c>
      <c r="H40">
        <v>1405</v>
      </c>
      <c r="I40">
        <v>35</v>
      </c>
      <c r="J40">
        <v>7807</v>
      </c>
      <c r="K40">
        <v>848</v>
      </c>
      <c r="L40">
        <v>1068</v>
      </c>
      <c r="M40">
        <v>6507</v>
      </c>
      <c r="N40">
        <v>7706</v>
      </c>
      <c r="O40">
        <v>2497</v>
      </c>
      <c r="P40">
        <v>14213</v>
      </c>
      <c r="Q40" s="9">
        <v>36.791388165999997</v>
      </c>
      <c r="R40" s="9">
        <v>15.739534229</v>
      </c>
    </row>
    <row r="41" spans="1:18" x14ac:dyDescent="0.25">
      <c r="A41" s="9" t="s">
        <v>86</v>
      </c>
      <c r="B41" s="9" t="s">
        <v>92</v>
      </c>
      <c r="C41" s="9">
        <f t="shared" si="1"/>
        <v>12038</v>
      </c>
      <c r="D41">
        <v>7880</v>
      </c>
      <c r="E41">
        <v>839</v>
      </c>
      <c r="F41">
        <v>1411</v>
      </c>
      <c r="G41">
        <v>78</v>
      </c>
      <c r="H41">
        <v>1765</v>
      </c>
      <c r="I41">
        <v>65</v>
      </c>
      <c r="J41">
        <v>1358</v>
      </c>
      <c r="K41">
        <v>1131</v>
      </c>
      <c r="L41">
        <v>1874</v>
      </c>
      <c r="M41">
        <v>5814</v>
      </c>
      <c r="N41">
        <v>6224</v>
      </c>
      <c r="O41">
        <v>2041</v>
      </c>
      <c r="P41">
        <v>6725</v>
      </c>
      <c r="Q41" s="9">
        <v>39.123276292</v>
      </c>
      <c r="R41" s="9">
        <v>36.072520351999998</v>
      </c>
    </row>
    <row r="42" spans="1:18" x14ac:dyDescent="0.25">
      <c r="A42" s="9" t="s">
        <v>86</v>
      </c>
      <c r="B42" s="9" t="s">
        <v>93</v>
      </c>
      <c r="C42" s="9">
        <f t="shared" si="1"/>
        <v>30808</v>
      </c>
      <c r="D42">
        <v>20553</v>
      </c>
      <c r="E42">
        <v>1580</v>
      </c>
      <c r="F42">
        <v>2817</v>
      </c>
      <c r="G42">
        <v>353</v>
      </c>
      <c r="H42">
        <v>5317</v>
      </c>
      <c r="I42">
        <v>188</v>
      </c>
      <c r="J42">
        <v>509</v>
      </c>
      <c r="K42">
        <v>504</v>
      </c>
      <c r="L42">
        <v>7374</v>
      </c>
      <c r="M42">
        <v>14438</v>
      </c>
      <c r="N42">
        <v>16370</v>
      </c>
      <c r="O42">
        <v>1371</v>
      </c>
      <c r="P42">
        <v>12070</v>
      </c>
      <c r="Q42" s="9">
        <v>42.199526097000003</v>
      </c>
      <c r="R42" s="9">
        <v>81.377661646000007</v>
      </c>
    </row>
    <row r="43" spans="1:18" x14ac:dyDescent="0.25">
      <c r="A43" s="9" t="s">
        <v>86</v>
      </c>
      <c r="B43" s="9" t="s">
        <v>94</v>
      </c>
      <c r="C43" s="9">
        <f t="shared" si="1"/>
        <v>62244</v>
      </c>
      <c r="D43">
        <v>37248</v>
      </c>
      <c r="E43">
        <v>1922</v>
      </c>
      <c r="F43">
        <v>1600</v>
      </c>
      <c r="G43">
        <v>882</v>
      </c>
      <c r="H43">
        <v>19900</v>
      </c>
      <c r="I43">
        <v>692</v>
      </c>
      <c r="J43">
        <v>42</v>
      </c>
      <c r="K43">
        <v>0</v>
      </c>
      <c r="L43">
        <v>11295</v>
      </c>
      <c r="M43">
        <v>28043</v>
      </c>
      <c r="N43">
        <v>34201</v>
      </c>
      <c r="O43">
        <v>0</v>
      </c>
      <c r="P43">
        <v>12163</v>
      </c>
      <c r="Q43" s="9">
        <v>50.927832402</v>
      </c>
      <c r="R43" s="9">
        <v>251.26857207</v>
      </c>
    </row>
    <row r="44" spans="1:18" x14ac:dyDescent="0.25">
      <c r="A44" s="9" t="s">
        <v>136</v>
      </c>
      <c r="B44" s="9" t="s">
        <v>137</v>
      </c>
      <c r="C44" s="9">
        <f t="shared" si="1"/>
        <v>108996</v>
      </c>
      <c r="D44">
        <v>108996</v>
      </c>
      <c r="E44">
        <v>0</v>
      </c>
      <c r="F44">
        <v>0</v>
      </c>
      <c r="G44">
        <v>0</v>
      </c>
      <c r="H44">
        <v>0</v>
      </c>
      <c r="I44">
        <v>0</v>
      </c>
      <c r="J44">
        <v>35810</v>
      </c>
      <c r="K44">
        <v>4515</v>
      </c>
      <c r="L44">
        <v>12127</v>
      </c>
      <c r="M44">
        <v>43511</v>
      </c>
      <c r="N44">
        <v>65485</v>
      </c>
      <c r="O44">
        <v>10951</v>
      </c>
      <c r="P44">
        <v>64450</v>
      </c>
      <c r="Q44" s="9">
        <v>38.800029359</v>
      </c>
      <c r="R44" s="9">
        <v>99.981898418</v>
      </c>
    </row>
    <row r="45" spans="1:18" x14ac:dyDescent="0.25">
      <c r="A45" s="9" t="s">
        <v>136</v>
      </c>
      <c r="B45" s="9" t="s">
        <v>138</v>
      </c>
      <c r="C45" s="9">
        <f t="shared" si="1"/>
        <v>6234</v>
      </c>
      <c r="D45">
        <v>0</v>
      </c>
      <c r="E45">
        <v>6234</v>
      </c>
      <c r="F45">
        <v>0</v>
      </c>
      <c r="G45">
        <v>0</v>
      </c>
      <c r="H45">
        <v>0</v>
      </c>
      <c r="I45">
        <v>0</v>
      </c>
      <c r="J45">
        <v>25</v>
      </c>
      <c r="K45">
        <v>59</v>
      </c>
      <c r="L45">
        <v>627</v>
      </c>
      <c r="M45">
        <v>3198</v>
      </c>
      <c r="N45">
        <v>3036</v>
      </c>
      <c r="O45">
        <v>674</v>
      </c>
      <c r="P45">
        <v>4236</v>
      </c>
      <c r="Q45" s="9">
        <v>39.844241257999997</v>
      </c>
      <c r="R45" s="9">
        <v>96.565287135000005</v>
      </c>
    </row>
    <row r="46" spans="1:18" x14ac:dyDescent="0.25">
      <c r="A46" s="9" t="s">
        <v>136</v>
      </c>
      <c r="B46" s="9" t="s">
        <v>139</v>
      </c>
      <c r="C46" s="9">
        <f t="shared" si="1"/>
        <v>8750</v>
      </c>
      <c r="D46">
        <v>0</v>
      </c>
      <c r="E46">
        <v>0</v>
      </c>
      <c r="F46">
        <v>8750</v>
      </c>
      <c r="G46">
        <v>0</v>
      </c>
      <c r="H46">
        <v>0</v>
      </c>
      <c r="I46">
        <v>0</v>
      </c>
      <c r="J46">
        <v>1345</v>
      </c>
      <c r="K46">
        <v>350</v>
      </c>
      <c r="L46">
        <v>1152</v>
      </c>
      <c r="M46">
        <v>8271</v>
      </c>
      <c r="N46">
        <v>479</v>
      </c>
      <c r="O46">
        <v>1385</v>
      </c>
      <c r="P46">
        <v>5123</v>
      </c>
      <c r="Q46" s="9">
        <v>31.405371428999999</v>
      </c>
      <c r="R46" s="9">
        <v>66.291771428999994</v>
      </c>
    </row>
    <row r="47" spans="1:18" x14ac:dyDescent="0.25">
      <c r="A47" s="9" t="s">
        <v>136</v>
      </c>
      <c r="B47" s="9" t="s">
        <v>140</v>
      </c>
      <c r="C47" s="9">
        <f t="shared" si="1"/>
        <v>1393</v>
      </c>
      <c r="D47">
        <v>0</v>
      </c>
      <c r="E47">
        <v>0</v>
      </c>
      <c r="F47">
        <v>0</v>
      </c>
      <c r="G47">
        <v>1393</v>
      </c>
      <c r="H47">
        <v>0</v>
      </c>
      <c r="I47">
        <v>0</v>
      </c>
      <c r="J47">
        <v>5</v>
      </c>
      <c r="K47">
        <v>14</v>
      </c>
      <c r="L47">
        <v>342</v>
      </c>
      <c r="M47">
        <v>1223</v>
      </c>
      <c r="N47">
        <v>170</v>
      </c>
      <c r="O47">
        <v>10</v>
      </c>
      <c r="P47">
        <v>396</v>
      </c>
      <c r="Q47" s="9">
        <v>41.933955492000003</v>
      </c>
      <c r="R47" s="9">
        <v>161.32663317000001</v>
      </c>
    </row>
    <row r="48" spans="1:18" x14ac:dyDescent="0.25">
      <c r="A48" s="9" t="s">
        <v>136</v>
      </c>
      <c r="B48" s="9" t="s">
        <v>55</v>
      </c>
      <c r="C48" s="9">
        <f t="shared" si="1"/>
        <v>30459</v>
      </c>
      <c r="D48">
        <v>0</v>
      </c>
      <c r="E48">
        <v>0</v>
      </c>
      <c r="F48">
        <v>0</v>
      </c>
      <c r="G48">
        <v>0</v>
      </c>
      <c r="H48">
        <v>30459</v>
      </c>
      <c r="I48">
        <v>0</v>
      </c>
      <c r="J48">
        <v>1980</v>
      </c>
      <c r="K48">
        <v>1859</v>
      </c>
      <c r="L48">
        <v>7891</v>
      </c>
      <c r="M48">
        <v>13765</v>
      </c>
      <c r="N48">
        <v>16694</v>
      </c>
      <c r="O48">
        <v>0</v>
      </c>
      <c r="P48">
        <v>8257</v>
      </c>
      <c r="Q48" s="9">
        <v>62.745264126000002</v>
      </c>
      <c r="R48" s="9">
        <v>214.07262220999999</v>
      </c>
    </row>
    <row r="49" spans="1:18" x14ac:dyDescent="0.25">
      <c r="A49" s="9" t="s">
        <v>136</v>
      </c>
      <c r="B49" s="9" t="s">
        <v>48</v>
      </c>
      <c r="C49" s="9">
        <f t="shared" si="1"/>
        <v>1021</v>
      </c>
      <c r="D49">
        <v>0</v>
      </c>
      <c r="E49">
        <v>0</v>
      </c>
      <c r="F49">
        <v>0</v>
      </c>
      <c r="G49">
        <v>0</v>
      </c>
      <c r="H49">
        <v>0</v>
      </c>
      <c r="I49">
        <v>1021</v>
      </c>
      <c r="J49">
        <v>8</v>
      </c>
      <c r="K49">
        <v>11</v>
      </c>
      <c r="L49">
        <v>128</v>
      </c>
      <c r="M49">
        <v>600</v>
      </c>
      <c r="N49">
        <v>421</v>
      </c>
      <c r="O49">
        <v>30</v>
      </c>
      <c r="P49">
        <v>259</v>
      </c>
      <c r="Q49" s="9">
        <v>46.821743388999998</v>
      </c>
      <c r="R49" s="9">
        <v>198.41234084000001</v>
      </c>
    </row>
    <row r="50" spans="1:18" x14ac:dyDescent="0.25">
      <c r="A50" s="9" t="s">
        <v>8</v>
      </c>
      <c r="B50" s="9" t="s">
        <v>9</v>
      </c>
      <c r="C50" s="9">
        <f t="shared" si="1"/>
        <v>2377</v>
      </c>
      <c r="D50">
        <v>1458</v>
      </c>
      <c r="E50">
        <v>173</v>
      </c>
      <c r="F50">
        <v>118</v>
      </c>
      <c r="G50">
        <v>37</v>
      </c>
      <c r="H50">
        <v>558</v>
      </c>
      <c r="I50">
        <v>33</v>
      </c>
      <c r="J50">
        <v>8</v>
      </c>
      <c r="K50">
        <v>15</v>
      </c>
      <c r="L50">
        <v>21</v>
      </c>
      <c r="M50">
        <v>991</v>
      </c>
      <c r="N50">
        <v>1386</v>
      </c>
      <c r="O50">
        <v>127</v>
      </c>
      <c r="P50">
        <v>922</v>
      </c>
      <c r="Q50" s="9">
        <v>45.709297434</v>
      </c>
      <c r="R50" s="9">
        <v>180.41649138</v>
      </c>
    </row>
    <row r="51" spans="1:18" x14ac:dyDescent="0.25">
      <c r="A51" s="9" t="s">
        <v>8</v>
      </c>
      <c r="B51" s="9" t="s">
        <v>10</v>
      </c>
      <c r="C51" s="9">
        <f t="shared" si="1"/>
        <v>3660</v>
      </c>
      <c r="D51">
        <v>2244</v>
      </c>
      <c r="E51">
        <v>244</v>
      </c>
      <c r="F51">
        <v>201</v>
      </c>
      <c r="G51">
        <v>41</v>
      </c>
      <c r="H51">
        <v>891</v>
      </c>
      <c r="I51">
        <v>39</v>
      </c>
      <c r="J51">
        <v>7</v>
      </c>
      <c r="K51">
        <v>14</v>
      </c>
      <c r="L51">
        <v>26</v>
      </c>
      <c r="M51">
        <v>1653</v>
      </c>
      <c r="N51">
        <v>2007</v>
      </c>
      <c r="O51">
        <v>185</v>
      </c>
      <c r="P51">
        <v>1453</v>
      </c>
      <c r="Q51" s="9">
        <v>45.447540984</v>
      </c>
      <c r="R51" s="9">
        <v>185.57459016000001</v>
      </c>
    </row>
    <row r="52" spans="1:18" x14ac:dyDescent="0.25">
      <c r="A52" s="9" t="s">
        <v>8</v>
      </c>
      <c r="B52" s="9" t="s">
        <v>11</v>
      </c>
      <c r="C52" s="9">
        <f t="shared" si="1"/>
        <v>8128</v>
      </c>
      <c r="D52">
        <v>5271</v>
      </c>
      <c r="E52">
        <v>466</v>
      </c>
      <c r="F52">
        <v>499</v>
      </c>
      <c r="G52">
        <v>70</v>
      </c>
      <c r="H52">
        <v>1738</v>
      </c>
      <c r="I52">
        <v>84</v>
      </c>
      <c r="J52">
        <v>740</v>
      </c>
      <c r="K52">
        <v>302</v>
      </c>
      <c r="L52">
        <v>717</v>
      </c>
      <c r="M52">
        <v>3562</v>
      </c>
      <c r="N52">
        <v>4566</v>
      </c>
      <c r="O52">
        <v>495</v>
      </c>
      <c r="P52">
        <v>3819</v>
      </c>
      <c r="Q52" s="9">
        <v>44.644931102000001</v>
      </c>
      <c r="R52" s="9">
        <v>150.99163386000001</v>
      </c>
    </row>
    <row r="53" spans="1:18" x14ac:dyDescent="0.25">
      <c r="A53" s="9" t="s">
        <v>8</v>
      </c>
      <c r="B53" s="9" t="s">
        <v>12</v>
      </c>
      <c r="C53" s="9">
        <f t="shared" si="1"/>
        <v>5932</v>
      </c>
      <c r="D53">
        <v>3945</v>
      </c>
      <c r="E53">
        <v>234</v>
      </c>
      <c r="F53">
        <v>407</v>
      </c>
      <c r="G53">
        <v>64</v>
      </c>
      <c r="H53">
        <v>1227</v>
      </c>
      <c r="I53">
        <v>55</v>
      </c>
      <c r="J53">
        <v>148</v>
      </c>
      <c r="K53">
        <v>52</v>
      </c>
      <c r="L53">
        <v>171</v>
      </c>
      <c r="M53">
        <v>2625</v>
      </c>
      <c r="N53">
        <v>3307</v>
      </c>
      <c r="O53">
        <v>427</v>
      </c>
      <c r="P53">
        <v>2216</v>
      </c>
      <c r="Q53" s="9">
        <v>43.970330410999999</v>
      </c>
      <c r="R53" s="9">
        <v>181.37693863999999</v>
      </c>
    </row>
    <row r="54" spans="1:18" x14ac:dyDescent="0.25">
      <c r="A54" s="9" t="s">
        <v>8</v>
      </c>
      <c r="B54" s="9" t="s">
        <v>13</v>
      </c>
      <c r="C54" s="9">
        <f t="shared" si="1"/>
        <v>8184</v>
      </c>
      <c r="D54">
        <v>5432</v>
      </c>
      <c r="E54">
        <v>476</v>
      </c>
      <c r="F54">
        <v>592</v>
      </c>
      <c r="G54">
        <v>100</v>
      </c>
      <c r="H54">
        <v>1521</v>
      </c>
      <c r="I54">
        <v>63</v>
      </c>
      <c r="J54">
        <v>550</v>
      </c>
      <c r="K54">
        <v>195</v>
      </c>
      <c r="L54">
        <v>660</v>
      </c>
      <c r="M54">
        <v>3678</v>
      </c>
      <c r="N54">
        <v>4506</v>
      </c>
      <c r="O54">
        <v>635</v>
      </c>
      <c r="P54">
        <v>3546</v>
      </c>
      <c r="Q54" s="9">
        <v>43.131964809000003</v>
      </c>
      <c r="R54" s="9">
        <v>144.56329423</v>
      </c>
    </row>
    <row r="55" spans="1:18" x14ac:dyDescent="0.25">
      <c r="A55" s="9" t="s">
        <v>8</v>
      </c>
      <c r="B55" s="9" t="s">
        <v>14</v>
      </c>
      <c r="C55" s="9">
        <f t="shared" si="1"/>
        <v>69067</v>
      </c>
      <c r="D55">
        <v>51992</v>
      </c>
      <c r="E55">
        <v>1445</v>
      </c>
      <c r="F55">
        <v>3016</v>
      </c>
      <c r="G55">
        <v>446</v>
      </c>
      <c r="H55">
        <v>11892</v>
      </c>
      <c r="I55">
        <v>276</v>
      </c>
      <c r="J55">
        <v>30213</v>
      </c>
      <c r="K55">
        <v>4120</v>
      </c>
      <c r="L55">
        <v>15348</v>
      </c>
      <c r="M55">
        <v>30174</v>
      </c>
      <c r="N55">
        <v>38893</v>
      </c>
      <c r="O55">
        <v>7041</v>
      </c>
      <c r="P55">
        <v>42969</v>
      </c>
      <c r="Q55" s="9">
        <v>41.803509636000001</v>
      </c>
      <c r="R55" s="9">
        <v>91.664311466000001</v>
      </c>
    </row>
    <row r="56" spans="1:18" x14ac:dyDescent="0.25">
      <c r="A56" s="9" t="s">
        <v>8</v>
      </c>
      <c r="B56" s="9" t="s">
        <v>15</v>
      </c>
      <c r="C56" s="9">
        <f t="shared" si="1"/>
        <v>7360</v>
      </c>
      <c r="D56">
        <v>4865</v>
      </c>
      <c r="E56">
        <v>336</v>
      </c>
      <c r="F56">
        <v>596</v>
      </c>
      <c r="G56">
        <v>56</v>
      </c>
      <c r="H56">
        <v>1447</v>
      </c>
      <c r="I56">
        <v>60</v>
      </c>
      <c r="J56">
        <v>527</v>
      </c>
      <c r="K56">
        <v>331</v>
      </c>
      <c r="L56">
        <v>722</v>
      </c>
      <c r="M56">
        <v>3568</v>
      </c>
      <c r="N56">
        <v>3792</v>
      </c>
      <c r="O56">
        <v>524</v>
      </c>
      <c r="P56">
        <v>3068</v>
      </c>
      <c r="Q56" s="9">
        <v>43.591711957000001</v>
      </c>
      <c r="R56" s="9">
        <v>136.53804348</v>
      </c>
    </row>
    <row r="57" spans="1:18" x14ac:dyDescent="0.25">
      <c r="A57" s="9" t="s">
        <v>8</v>
      </c>
      <c r="B57" s="9" t="s">
        <v>16</v>
      </c>
      <c r="C57" s="9">
        <f t="shared" si="1"/>
        <v>1732</v>
      </c>
      <c r="D57">
        <v>1086</v>
      </c>
      <c r="E57">
        <v>122</v>
      </c>
      <c r="F57">
        <v>118</v>
      </c>
      <c r="G57">
        <v>18</v>
      </c>
      <c r="H57">
        <v>373</v>
      </c>
      <c r="I57">
        <v>15</v>
      </c>
      <c r="J57">
        <v>5</v>
      </c>
      <c r="K57">
        <v>12</v>
      </c>
      <c r="L57">
        <v>12</v>
      </c>
      <c r="M57">
        <v>796</v>
      </c>
      <c r="N57">
        <v>936</v>
      </c>
      <c r="O57">
        <v>100</v>
      </c>
      <c r="P57">
        <v>716</v>
      </c>
      <c r="Q57" s="9">
        <v>44.642032333000003</v>
      </c>
      <c r="R57" s="9">
        <v>168.47632794</v>
      </c>
    </row>
    <row r="58" spans="1:18" x14ac:dyDescent="0.25">
      <c r="A58" s="9" t="s">
        <v>8</v>
      </c>
      <c r="B58" s="9" t="s">
        <v>17</v>
      </c>
      <c r="C58" s="9">
        <f t="shared" si="1"/>
        <v>908</v>
      </c>
      <c r="D58">
        <v>549</v>
      </c>
      <c r="E58">
        <v>48</v>
      </c>
      <c r="F58">
        <v>70</v>
      </c>
      <c r="G58">
        <v>11</v>
      </c>
      <c r="H58">
        <v>225</v>
      </c>
      <c r="I58">
        <v>5</v>
      </c>
      <c r="J58">
        <v>11</v>
      </c>
      <c r="K58">
        <v>9</v>
      </c>
      <c r="L58">
        <v>11</v>
      </c>
      <c r="M58">
        <v>421</v>
      </c>
      <c r="N58">
        <v>487</v>
      </c>
      <c r="O58">
        <v>41</v>
      </c>
      <c r="P58">
        <v>378</v>
      </c>
      <c r="Q58" s="9">
        <v>46.046255506999998</v>
      </c>
      <c r="R58" s="9">
        <v>183.12665197999999</v>
      </c>
    </row>
    <row r="59" spans="1:18" x14ac:dyDescent="0.25">
      <c r="A59" s="9" t="s">
        <v>8</v>
      </c>
      <c r="B59" s="9" t="s">
        <v>18</v>
      </c>
      <c r="C59" s="9">
        <f t="shared" si="1"/>
        <v>678</v>
      </c>
      <c r="D59">
        <v>498</v>
      </c>
      <c r="E59">
        <v>16</v>
      </c>
      <c r="F59">
        <v>64</v>
      </c>
      <c r="G59">
        <v>0</v>
      </c>
      <c r="H59">
        <v>97</v>
      </c>
      <c r="I59">
        <v>3</v>
      </c>
      <c r="J59">
        <v>1</v>
      </c>
      <c r="K59">
        <v>0</v>
      </c>
      <c r="L59">
        <v>3</v>
      </c>
      <c r="M59">
        <v>310</v>
      </c>
      <c r="N59">
        <v>368</v>
      </c>
      <c r="O59">
        <v>60</v>
      </c>
      <c r="P59">
        <v>288</v>
      </c>
      <c r="Q59" s="9">
        <v>43.302359881999998</v>
      </c>
      <c r="R59" s="9">
        <v>135.58702065</v>
      </c>
    </row>
    <row r="60" spans="1:18" x14ac:dyDescent="0.25">
      <c r="A60" s="9" t="s">
        <v>8</v>
      </c>
      <c r="B60" s="9" t="s">
        <v>19</v>
      </c>
      <c r="C60" s="9">
        <f t="shared" si="1"/>
        <v>1402</v>
      </c>
      <c r="D60">
        <v>809</v>
      </c>
      <c r="E60">
        <v>128</v>
      </c>
      <c r="F60">
        <v>65</v>
      </c>
      <c r="G60">
        <v>21</v>
      </c>
      <c r="H60">
        <v>350</v>
      </c>
      <c r="I60">
        <v>29</v>
      </c>
      <c r="J60">
        <v>0</v>
      </c>
      <c r="K60">
        <v>7</v>
      </c>
      <c r="L60">
        <v>11</v>
      </c>
      <c r="M60">
        <v>631</v>
      </c>
      <c r="N60">
        <v>771</v>
      </c>
      <c r="O60">
        <v>86</v>
      </c>
      <c r="P60">
        <v>610</v>
      </c>
      <c r="Q60" s="9">
        <v>45.788873039000002</v>
      </c>
      <c r="R60" s="9">
        <v>192.68616262</v>
      </c>
    </row>
    <row r="61" spans="1:18" x14ac:dyDescent="0.25">
      <c r="A61" s="9" t="s">
        <v>8</v>
      </c>
      <c r="B61" s="9" t="s">
        <v>20</v>
      </c>
      <c r="C61" s="9">
        <f t="shared" si="1"/>
        <v>3660</v>
      </c>
      <c r="D61">
        <v>2444</v>
      </c>
      <c r="E61">
        <v>255</v>
      </c>
      <c r="F61">
        <v>213</v>
      </c>
      <c r="G61">
        <v>53</v>
      </c>
      <c r="H61">
        <v>659</v>
      </c>
      <c r="I61">
        <v>36</v>
      </c>
      <c r="J61">
        <v>186</v>
      </c>
      <c r="K61">
        <v>53</v>
      </c>
      <c r="L61">
        <v>79</v>
      </c>
      <c r="M61">
        <v>1585</v>
      </c>
      <c r="N61">
        <v>2075</v>
      </c>
      <c r="O61">
        <v>205</v>
      </c>
      <c r="P61">
        <v>1766</v>
      </c>
      <c r="Q61" s="9">
        <v>43.656830601000003</v>
      </c>
      <c r="R61" s="9">
        <v>143.40109290000001</v>
      </c>
    </row>
    <row r="62" spans="1:18" x14ac:dyDescent="0.25">
      <c r="A62" s="9" t="s">
        <v>8</v>
      </c>
      <c r="B62" s="9" t="s">
        <v>21</v>
      </c>
      <c r="C62" s="9">
        <f t="shared" si="1"/>
        <v>6525</v>
      </c>
      <c r="D62">
        <v>4145</v>
      </c>
      <c r="E62">
        <v>197</v>
      </c>
      <c r="F62">
        <v>327</v>
      </c>
      <c r="G62">
        <v>42</v>
      </c>
      <c r="H62">
        <v>1784</v>
      </c>
      <c r="I62">
        <v>30</v>
      </c>
      <c r="J62">
        <v>1872</v>
      </c>
      <c r="K62">
        <v>451</v>
      </c>
      <c r="L62">
        <v>1917</v>
      </c>
      <c r="M62">
        <v>3336</v>
      </c>
      <c r="N62">
        <v>3189</v>
      </c>
      <c r="O62">
        <v>469</v>
      </c>
      <c r="P62">
        <v>3448</v>
      </c>
      <c r="Q62" s="9">
        <v>46.508199234000003</v>
      </c>
      <c r="R62" s="9">
        <v>95.121379309999995</v>
      </c>
    </row>
    <row r="63" spans="1:18" x14ac:dyDescent="0.25">
      <c r="A63" s="9" t="s">
        <v>8</v>
      </c>
      <c r="B63" s="9" t="s">
        <v>22</v>
      </c>
      <c r="C63" s="9">
        <f t="shared" si="1"/>
        <v>6492</v>
      </c>
      <c r="D63">
        <v>3841</v>
      </c>
      <c r="E63">
        <v>458</v>
      </c>
      <c r="F63">
        <v>524</v>
      </c>
      <c r="G63">
        <v>93</v>
      </c>
      <c r="H63">
        <v>1505</v>
      </c>
      <c r="I63">
        <v>71</v>
      </c>
      <c r="J63">
        <v>543</v>
      </c>
      <c r="K63">
        <v>109</v>
      </c>
      <c r="L63">
        <v>299</v>
      </c>
      <c r="M63">
        <v>3143</v>
      </c>
      <c r="N63">
        <v>3349</v>
      </c>
      <c r="O63">
        <v>430</v>
      </c>
      <c r="P63">
        <v>3005</v>
      </c>
      <c r="Q63" s="9">
        <v>44.904959951000002</v>
      </c>
      <c r="R63" s="9">
        <v>154.04497842999999</v>
      </c>
    </row>
    <row r="64" spans="1:18" x14ac:dyDescent="0.25">
      <c r="A64" s="9" t="s">
        <v>8</v>
      </c>
      <c r="B64" s="9" t="s">
        <v>23</v>
      </c>
      <c r="C64" s="9">
        <f t="shared" si="1"/>
        <v>7635</v>
      </c>
      <c r="D64">
        <v>4799</v>
      </c>
      <c r="E64">
        <v>483</v>
      </c>
      <c r="F64">
        <v>493</v>
      </c>
      <c r="G64">
        <v>112</v>
      </c>
      <c r="H64">
        <v>1684</v>
      </c>
      <c r="I64">
        <v>64</v>
      </c>
      <c r="J64">
        <v>472</v>
      </c>
      <c r="K64">
        <v>129</v>
      </c>
      <c r="L64">
        <v>433</v>
      </c>
      <c r="M64">
        <v>3462</v>
      </c>
      <c r="N64">
        <v>4173</v>
      </c>
      <c r="O64">
        <v>421</v>
      </c>
      <c r="P64">
        <v>3261</v>
      </c>
      <c r="Q64" s="9">
        <v>44.806679764000002</v>
      </c>
      <c r="R64" s="9">
        <v>148.70713817999999</v>
      </c>
    </row>
    <row r="65" spans="1:18" x14ac:dyDescent="0.25">
      <c r="A65" s="9" t="s">
        <v>8</v>
      </c>
      <c r="B65" s="9" t="s">
        <v>24</v>
      </c>
      <c r="C65" s="9">
        <f t="shared" si="1"/>
        <v>18619</v>
      </c>
      <c r="D65">
        <v>12487</v>
      </c>
      <c r="E65">
        <v>915</v>
      </c>
      <c r="F65">
        <v>1172</v>
      </c>
      <c r="G65">
        <v>204</v>
      </c>
      <c r="H65">
        <v>3708</v>
      </c>
      <c r="I65">
        <v>133</v>
      </c>
      <c r="J65">
        <v>3318</v>
      </c>
      <c r="K65">
        <v>939</v>
      </c>
      <c r="L65">
        <v>1672</v>
      </c>
      <c r="M65">
        <v>8709</v>
      </c>
      <c r="N65">
        <v>9910</v>
      </c>
      <c r="O65">
        <v>1410</v>
      </c>
      <c r="P65">
        <v>9051</v>
      </c>
      <c r="Q65" s="9">
        <v>43.529620280000003</v>
      </c>
      <c r="R65" s="9">
        <v>126.9806112</v>
      </c>
    </row>
    <row r="66" spans="1:18" x14ac:dyDescent="0.25">
      <c r="A66" s="9" t="s">
        <v>8</v>
      </c>
      <c r="B66" s="9" t="s">
        <v>25</v>
      </c>
      <c r="C66" s="9">
        <f t="shared" ref="C66:C97" si="2">SUM(D66:I66)</f>
        <v>4436</v>
      </c>
      <c r="D66">
        <v>3085</v>
      </c>
      <c r="E66">
        <v>238</v>
      </c>
      <c r="F66">
        <v>272</v>
      </c>
      <c r="G66">
        <v>25</v>
      </c>
      <c r="H66">
        <v>793</v>
      </c>
      <c r="I66">
        <v>23</v>
      </c>
      <c r="J66">
        <v>552</v>
      </c>
      <c r="K66">
        <v>69</v>
      </c>
      <c r="L66">
        <v>157</v>
      </c>
      <c r="M66">
        <v>1897</v>
      </c>
      <c r="N66">
        <v>2539</v>
      </c>
      <c r="O66">
        <v>387</v>
      </c>
      <c r="P66">
        <v>2164</v>
      </c>
      <c r="Q66" s="9">
        <v>42.261496844</v>
      </c>
      <c r="R66" s="9">
        <v>141.37060414999999</v>
      </c>
    </row>
    <row r="67" spans="1:18" x14ac:dyDescent="0.25">
      <c r="A67" s="9" t="s">
        <v>8</v>
      </c>
      <c r="B67" s="9" t="s">
        <v>26</v>
      </c>
      <c r="C67" s="9">
        <f t="shared" si="2"/>
        <v>58</v>
      </c>
      <c r="D67">
        <v>46</v>
      </c>
      <c r="E67">
        <v>0</v>
      </c>
      <c r="F67">
        <v>3</v>
      </c>
      <c r="G67">
        <v>0</v>
      </c>
      <c r="H67">
        <v>7</v>
      </c>
      <c r="I67">
        <v>2</v>
      </c>
      <c r="J67">
        <v>20</v>
      </c>
      <c r="K67">
        <v>1</v>
      </c>
      <c r="L67">
        <v>8</v>
      </c>
      <c r="M67">
        <v>27</v>
      </c>
      <c r="N67">
        <v>31</v>
      </c>
      <c r="O67">
        <v>7</v>
      </c>
      <c r="P67">
        <v>41</v>
      </c>
      <c r="Q67" s="9">
        <v>40.327586207000003</v>
      </c>
      <c r="R67" s="9">
        <v>80.810344827999998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A1C6-B2F8-4A42-BE58-2CA152639790}">
  <dimension ref="A1:R67"/>
  <sheetViews>
    <sheetView workbookViewId="0">
      <selection activeCell="C3" sqref="C3"/>
    </sheetView>
    <sheetView workbookViewId="1"/>
  </sheetViews>
  <sheetFormatPr baseColWidth="10" defaultRowHeight="15" x14ac:dyDescent="0.25"/>
  <cols>
    <col min="1" max="1" width="24.5703125" bestFit="1" customWidth="1"/>
    <col min="2" max="2" width="32.28515625" bestFit="1" customWidth="1"/>
    <col min="3" max="3" width="32.28515625" customWidth="1"/>
    <col min="4" max="4" width="18.85546875" bestFit="1" customWidth="1"/>
    <col min="5" max="5" width="15.85546875" bestFit="1" customWidth="1"/>
    <col min="6" max="6" width="22.28515625" bestFit="1" customWidth="1"/>
    <col min="7" max="7" width="19.42578125" bestFit="1" customWidth="1"/>
    <col min="8" max="8" width="6.5703125" bestFit="1" customWidth="1"/>
    <col min="9" max="9" width="9.140625" bestFit="1" customWidth="1"/>
    <col min="10" max="10" width="20.140625" bestFit="1" customWidth="1"/>
    <col min="11" max="11" width="19.140625" bestFit="1" customWidth="1"/>
    <col min="12" max="12" width="20.140625" bestFit="1" customWidth="1"/>
    <col min="13" max="13" width="11" bestFit="1" customWidth="1"/>
    <col min="15" max="15" width="17.85546875" bestFit="1" customWidth="1"/>
    <col min="16" max="16" width="21.42578125" bestFit="1" customWidth="1"/>
    <col min="17" max="17" width="13.5703125" bestFit="1" customWidth="1"/>
    <col min="18" max="18" width="24.85546875" bestFit="1" customWidth="1"/>
  </cols>
  <sheetData>
    <row r="1" spans="1:18" x14ac:dyDescent="0.25">
      <c r="A1" t="s">
        <v>5</v>
      </c>
      <c r="B1" t="s">
        <v>6</v>
      </c>
      <c r="C1" t="s">
        <v>95</v>
      </c>
      <c r="D1" t="s">
        <v>132</v>
      </c>
      <c r="E1" t="s">
        <v>133</v>
      </c>
      <c r="F1" t="s">
        <v>134</v>
      </c>
      <c r="G1" t="s">
        <v>135</v>
      </c>
      <c r="H1" t="s">
        <v>96</v>
      </c>
      <c r="I1" t="s">
        <v>48</v>
      </c>
      <c r="J1" t="s">
        <v>124</v>
      </c>
      <c r="K1" t="s">
        <v>125</v>
      </c>
      <c r="L1" t="s">
        <v>126</v>
      </c>
      <c r="M1" t="s">
        <v>49</v>
      </c>
      <c r="N1" t="s">
        <v>50</v>
      </c>
      <c r="O1" t="s">
        <v>51</v>
      </c>
      <c r="P1" t="s">
        <v>127</v>
      </c>
      <c r="Q1" t="s">
        <v>52</v>
      </c>
      <c r="R1" t="s">
        <v>53</v>
      </c>
    </row>
    <row r="2" spans="1:18" x14ac:dyDescent="0.25">
      <c r="A2" s="9" t="s">
        <v>7</v>
      </c>
      <c r="B2" s="9" t="s">
        <v>1</v>
      </c>
      <c r="C2" s="9">
        <f t="shared" ref="C2:C33" si="0">SUM(D2:I2)</f>
        <v>106222</v>
      </c>
      <c r="D2">
        <v>75358</v>
      </c>
      <c r="E2">
        <v>5516</v>
      </c>
      <c r="F2">
        <v>194</v>
      </c>
      <c r="G2">
        <v>0</v>
      </c>
      <c r="H2">
        <v>24325</v>
      </c>
      <c r="I2">
        <v>829</v>
      </c>
      <c r="J2">
        <v>22558</v>
      </c>
      <c r="K2">
        <v>3161</v>
      </c>
      <c r="L2">
        <v>12347</v>
      </c>
      <c r="M2">
        <v>37232</v>
      </c>
      <c r="N2">
        <v>68990</v>
      </c>
      <c r="O2">
        <v>10118</v>
      </c>
      <c r="P2">
        <v>53978</v>
      </c>
      <c r="Q2" s="9">
        <v>44.175679238000001</v>
      </c>
      <c r="R2" s="9">
        <v>132.37206040000001</v>
      </c>
    </row>
    <row r="3" spans="1:18" x14ac:dyDescent="0.25">
      <c r="A3" s="9" t="s">
        <v>7</v>
      </c>
      <c r="B3" s="9" t="s">
        <v>2</v>
      </c>
      <c r="C3" s="9">
        <f t="shared" si="0"/>
        <v>11988</v>
      </c>
      <c r="D3">
        <v>7069</v>
      </c>
      <c r="E3">
        <v>145</v>
      </c>
      <c r="F3">
        <v>78</v>
      </c>
      <c r="G3">
        <v>0</v>
      </c>
      <c r="H3">
        <v>4629</v>
      </c>
      <c r="I3">
        <v>67</v>
      </c>
      <c r="J3">
        <v>4141</v>
      </c>
      <c r="K3">
        <v>1415</v>
      </c>
      <c r="L3">
        <v>2356</v>
      </c>
      <c r="M3">
        <v>5962</v>
      </c>
      <c r="N3">
        <v>6026</v>
      </c>
      <c r="O3">
        <v>604</v>
      </c>
      <c r="P3">
        <v>6120</v>
      </c>
      <c r="Q3" s="9">
        <v>49.999332666000001</v>
      </c>
      <c r="R3" s="9">
        <v>129.88229896999999</v>
      </c>
    </row>
    <row r="4" spans="1:18" x14ac:dyDescent="0.25">
      <c r="A4" s="9" t="s">
        <v>7</v>
      </c>
      <c r="B4" s="9" t="s">
        <v>3</v>
      </c>
      <c r="C4" s="9">
        <f t="shared" si="0"/>
        <v>20264</v>
      </c>
      <c r="D4">
        <v>9690</v>
      </c>
      <c r="E4">
        <v>774</v>
      </c>
      <c r="F4">
        <v>8024</v>
      </c>
      <c r="G4">
        <v>1091</v>
      </c>
      <c r="H4">
        <v>608</v>
      </c>
      <c r="I4">
        <v>77</v>
      </c>
      <c r="J4">
        <v>2319</v>
      </c>
      <c r="K4">
        <v>806</v>
      </c>
      <c r="L4">
        <v>3996</v>
      </c>
      <c r="M4">
        <v>18136</v>
      </c>
      <c r="N4">
        <v>2128</v>
      </c>
      <c r="O4">
        <v>1291</v>
      </c>
      <c r="P4">
        <v>9446</v>
      </c>
      <c r="Q4" s="9">
        <v>38.026006711000001</v>
      </c>
      <c r="R4" s="9">
        <v>107.94428542999999</v>
      </c>
    </row>
    <row r="5" spans="1:18" x14ac:dyDescent="0.25">
      <c r="A5" s="9" t="s">
        <v>7</v>
      </c>
      <c r="B5" s="9" t="s">
        <v>4</v>
      </c>
      <c r="C5" s="9">
        <f t="shared" si="0"/>
        <v>18362</v>
      </c>
      <c r="D5">
        <v>16632</v>
      </c>
      <c r="E5">
        <v>135</v>
      </c>
      <c r="F5">
        <v>382</v>
      </c>
      <c r="G5">
        <v>295</v>
      </c>
      <c r="H5">
        <v>881</v>
      </c>
      <c r="I5">
        <v>37</v>
      </c>
      <c r="J5">
        <v>9650</v>
      </c>
      <c r="K5">
        <v>1420</v>
      </c>
      <c r="L5">
        <v>3616</v>
      </c>
      <c r="M5">
        <v>9267</v>
      </c>
      <c r="N5">
        <v>9095</v>
      </c>
      <c r="O5">
        <v>805</v>
      </c>
      <c r="P5">
        <v>12449</v>
      </c>
      <c r="Q5" s="9">
        <v>38.673564970999998</v>
      </c>
      <c r="R5" s="9">
        <v>69.059198343999995</v>
      </c>
    </row>
    <row r="6" spans="1:18" x14ac:dyDescent="0.25">
      <c r="A6" s="9" t="s">
        <v>7</v>
      </c>
      <c r="B6" s="9" t="s">
        <v>128</v>
      </c>
      <c r="C6" s="9">
        <f t="shared" si="0"/>
        <v>67</v>
      </c>
      <c r="D6">
        <v>57</v>
      </c>
      <c r="E6">
        <v>2</v>
      </c>
      <c r="F6">
        <v>3</v>
      </c>
      <c r="G6">
        <v>3</v>
      </c>
      <c r="H6">
        <v>2</v>
      </c>
      <c r="I6">
        <v>0</v>
      </c>
      <c r="J6">
        <v>1</v>
      </c>
      <c r="K6">
        <v>12</v>
      </c>
      <c r="L6">
        <v>30</v>
      </c>
      <c r="M6">
        <v>39</v>
      </c>
      <c r="N6">
        <v>28</v>
      </c>
      <c r="O6">
        <v>5</v>
      </c>
      <c r="P6">
        <v>32</v>
      </c>
      <c r="Q6" s="9">
        <v>38.388059701000003</v>
      </c>
      <c r="R6" s="9">
        <v>79.656716418000002</v>
      </c>
    </row>
    <row r="7" spans="1:18" x14ac:dyDescent="0.25">
      <c r="A7" s="9" t="s">
        <v>54</v>
      </c>
      <c r="B7" s="9" t="s">
        <v>50</v>
      </c>
      <c r="C7" s="9">
        <f t="shared" si="0"/>
        <v>86267</v>
      </c>
      <c r="D7">
        <v>65345</v>
      </c>
      <c r="E7">
        <v>3161</v>
      </c>
      <c r="F7">
        <v>473</v>
      </c>
      <c r="G7">
        <v>169</v>
      </c>
      <c r="H7">
        <v>16696</v>
      </c>
      <c r="I7">
        <v>423</v>
      </c>
      <c r="J7">
        <v>23344</v>
      </c>
      <c r="K7">
        <v>2554</v>
      </c>
      <c r="L7">
        <v>9851</v>
      </c>
      <c r="M7">
        <v>0</v>
      </c>
      <c r="N7">
        <v>86267</v>
      </c>
      <c r="O7">
        <v>6986</v>
      </c>
      <c r="P7">
        <v>46809</v>
      </c>
      <c r="Q7" s="9">
        <v>43.244798127000003</v>
      </c>
      <c r="R7" s="9">
        <v>119.67106773</v>
      </c>
    </row>
    <row r="8" spans="1:18" x14ac:dyDescent="0.25">
      <c r="A8" s="9" t="s">
        <v>54</v>
      </c>
      <c r="B8" s="9" t="s">
        <v>49</v>
      </c>
      <c r="C8" s="9">
        <f t="shared" si="0"/>
        <v>70636</v>
      </c>
      <c r="D8">
        <v>43461</v>
      </c>
      <c r="E8">
        <v>3411</v>
      </c>
      <c r="F8">
        <v>8208</v>
      </c>
      <c r="G8">
        <v>1220</v>
      </c>
      <c r="H8">
        <v>13749</v>
      </c>
      <c r="I8">
        <v>587</v>
      </c>
      <c r="J8">
        <v>15325</v>
      </c>
      <c r="K8">
        <v>4260</v>
      </c>
      <c r="L8">
        <v>12494</v>
      </c>
      <c r="M8">
        <v>70636</v>
      </c>
      <c r="N8">
        <v>0</v>
      </c>
      <c r="O8">
        <v>5837</v>
      </c>
      <c r="P8">
        <v>35216</v>
      </c>
      <c r="Q8" s="9">
        <v>43.100925873000001</v>
      </c>
      <c r="R8" s="9">
        <v>123.94494309</v>
      </c>
    </row>
    <row r="9" spans="1:18" x14ac:dyDescent="0.25">
      <c r="A9" s="9" t="s">
        <v>55</v>
      </c>
      <c r="B9" s="9" t="s">
        <v>56</v>
      </c>
      <c r="C9" s="9">
        <f t="shared" si="0"/>
        <v>1904</v>
      </c>
      <c r="D9">
        <v>1585</v>
      </c>
      <c r="E9">
        <v>148</v>
      </c>
      <c r="F9">
        <v>166</v>
      </c>
      <c r="G9">
        <v>0</v>
      </c>
      <c r="H9">
        <v>0</v>
      </c>
      <c r="I9">
        <v>5</v>
      </c>
      <c r="J9">
        <v>1157</v>
      </c>
      <c r="K9">
        <v>161</v>
      </c>
      <c r="L9">
        <v>28</v>
      </c>
      <c r="M9">
        <v>908</v>
      </c>
      <c r="N9">
        <v>996</v>
      </c>
      <c r="O9">
        <v>1904</v>
      </c>
      <c r="P9">
        <v>1883</v>
      </c>
      <c r="Q9" s="9">
        <v>18.623949580000001</v>
      </c>
      <c r="R9" s="9">
        <v>7.7867647058999996</v>
      </c>
    </row>
    <row r="10" spans="1:18" x14ac:dyDescent="0.25">
      <c r="A10" s="9" t="s">
        <v>55</v>
      </c>
      <c r="B10" s="9" t="s">
        <v>57</v>
      </c>
      <c r="C10" s="9">
        <f t="shared" si="0"/>
        <v>10919</v>
      </c>
      <c r="D10">
        <v>9131</v>
      </c>
      <c r="E10">
        <v>543</v>
      </c>
      <c r="F10">
        <v>1210</v>
      </c>
      <c r="G10">
        <v>9</v>
      </c>
      <c r="H10">
        <v>0</v>
      </c>
      <c r="I10">
        <v>26</v>
      </c>
      <c r="J10">
        <v>5417</v>
      </c>
      <c r="K10">
        <v>605</v>
      </c>
      <c r="L10">
        <v>349</v>
      </c>
      <c r="M10">
        <v>4929</v>
      </c>
      <c r="N10">
        <v>5990</v>
      </c>
      <c r="O10">
        <v>10919</v>
      </c>
      <c r="P10">
        <v>8632</v>
      </c>
      <c r="Q10" s="9">
        <v>22.240864548000001</v>
      </c>
      <c r="R10" s="9">
        <v>20.120798608000001</v>
      </c>
    </row>
    <row r="11" spans="1:18" x14ac:dyDescent="0.25">
      <c r="A11" s="9" t="s">
        <v>55</v>
      </c>
      <c r="B11" s="9" t="s">
        <v>58</v>
      </c>
      <c r="C11" s="9">
        <f t="shared" si="0"/>
        <v>17279</v>
      </c>
      <c r="D11">
        <v>14109</v>
      </c>
      <c r="E11">
        <v>762</v>
      </c>
      <c r="F11">
        <v>2306</v>
      </c>
      <c r="G11">
        <v>54</v>
      </c>
      <c r="H11">
        <v>0</v>
      </c>
      <c r="I11">
        <v>48</v>
      </c>
      <c r="J11">
        <v>7442</v>
      </c>
      <c r="K11">
        <v>701</v>
      </c>
      <c r="L11">
        <v>771</v>
      </c>
      <c r="M11">
        <v>8018</v>
      </c>
      <c r="N11">
        <v>9261</v>
      </c>
      <c r="O11">
        <v>0</v>
      </c>
      <c r="P11">
        <v>12702</v>
      </c>
      <c r="Q11" s="9">
        <v>27.134730018999999</v>
      </c>
      <c r="R11" s="9">
        <v>37.605127611999997</v>
      </c>
    </row>
    <row r="12" spans="1:18" x14ac:dyDescent="0.25">
      <c r="A12" s="9" t="s">
        <v>55</v>
      </c>
      <c r="B12" s="9" t="s">
        <v>59</v>
      </c>
      <c r="C12" s="9">
        <f t="shared" si="0"/>
        <v>19979</v>
      </c>
      <c r="D12">
        <v>16649</v>
      </c>
      <c r="E12">
        <v>812</v>
      </c>
      <c r="F12">
        <v>2307</v>
      </c>
      <c r="G12">
        <v>160</v>
      </c>
      <c r="H12">
        <v>0</v>
      </c>
      <c r="I12">
        <v>51</v>
      </c>
      <c r="J12">
        <v>7773</v>
      </c>
      <c r="K12">
        <v>786</v>
      </c>
      <c r="L12">
        <v>1246</v>
      </c>
      <c r="M12">
        <v>9296</v>
      </c>
      <c r="N12">
        <v>10683</v>
      </c>
      <c r="O12">
        <v>0</v>
      </c>
      <c r="P12">
        <v>13695</v>
      </c>
      <c r="Q12" s="9">
        <v>31.979178137000002</v>
      </c>
      <c r="R12" s="9">
        <v>55.318684619000003</v>
      </c>
    </row>
    <row r="13" spans="1:18" x14ac:dyDescent="0.25">
      <c r="A13" s="9" t="s">
        <v>55</v>
      </c>
      <c r="B13" s="9" t="s">
        <v>60</v>
      </c>
      <c r="C13" s="9">
        <f t="shared" si="0"/>
        <v>18570</v>
      </c>
      <c r="D13">
        <v>15773</v>
      </c>
      <c r="E13">
        <v>852</v>
      </c>
      <c r="F13">
        <v>1589</v>
      </c>
      <c r="G13">
        <v>289</v>
      </c>
      <c r="H13">
        <v>0</v>
      </c>
      <c r="I13">
        <v>67</v>
      </c>
      <c r="J13">
        <v>6098</v>
      </c>
      <c r="K13">
        <v>861</v>
      </c>
      <c r="L13">
        <v>1734</v>
      </c>
      <c r="M13">
        <v>8447</v>
      </c>
      <c r="N13">
        <v>10123</v>
      </c>
      <c r="O13">
        <v>0</v>
      </c>
      <c r="P13">
        <v>11762</v>
      </c>
      <c r="Q13" s="9">
        <v>36.992353258000001</v>
      </c>
      <c r="R13" s="9">
        <v>76.099892299000004</v>
      </c>
    </row>
    <row r="14" spans="1:18" x14ac:dyDescent="0.25">
      <c r="A14" s="9" t="s">
        <v>55</v>
      </c>
      <c r="B14" s="9" t="s">
        <v>61</v>
      </c>
      <c r="C14" s="9">
        <f t="shared" si="0"/>
        <v>17695</v>
      </c>
      <c r="D14">
        <v>15443</v>
      </c>
      <c r="E14">
        <v>916</v>
      </c>
      <c r="F14">
        <v>852</v>
      </c>
      <c r="G14">
        <v>368</v>
      </c>
      <c r="H14">
        <v>0</v>
      </c>
      <c r="I14">
        <v>116</v>
      </c>
      <c r="J14">
        <v>4212</v>
      </c>
      <c r="K14">
        <v>743</v>
      </c>
      <c r="L14">
        <v>2287</v>
      </c>
      <c r="M14">
        <v>7830</v>
      </c>
      <c r="N14">
        <v>9865</v>
      </c>
      <c r="O14">
        <v>0</v>
      </c>
      <c r="P14">
        <v>9691</v>
      </c>
      <c r="Q14" s="9">
        <v>41.951794292000002</v>
      </c>
      <c r="R14" s="9">
        <v>107.81209380999999</v>
      </c>
    </row>
    <row r="15" spans="1:18" x14ac:dyDescent="0.25">
      <c r="A15" s="9" t="s">
        <v>55</v>
      </c>
      <c r="B15" s="9" t="s">
        <v>62</v>
      </c>
      <c r="C15" s="9">
        <f t="shared" si="0"/>
        <v>15285</v>
      </c>
      <c r="D15">
        <v>13689</v>
      </c>
      <c r="E15">
        <v>915</v>
      </c>
      <c r="F15">
        <v>220</v>
      </c>
      <c r="G15">
        <v>268</v>
      </c>
      <c r="H15">
        <v>0</v>
      </c>
      <c r="I15">
        <v>193</v>
      </c>
      <c r="J15">
        <v>2518</v>
      </c>
      <c r="K15">
        <v>577</v>
      </c>
      <c r="L15">
        <v>2576</v>
      </c>
      <c r="M15">
        <v>6824</v>
      </c>
      <c r="N15">
        <v>8461</v>
      </c>
      <c r="O15">
        <v>0</v>
      </c>
      <c r="P15">
        <v>7014</v>
      </c>
      <c r="Q15" s="9">
        <v>46.932221132000002</v>
      </c>
      <c r="R15" s="9">
        <v>145.90664050000001</v>
      </c>
    </row>
    <row r="16" spans="1:18" x14ac:dyDescent="0.25">
      <c r="A16" s="9" t="s">
        <v>55</v>
      </c>
      <c r="B16" s="9" t="s">
        <v>63</v>
      </c>
      <c r="C16" s="9">
        <f t="shared" si="0"/>
        <v>14747</v>
      </c>
      <c r="D16">
        <v>13292</v>
      </c>
      <c r="E16">
        <v>990</v>
      </c>
      <c r="F16">
        <v>20</v>
      </c>
      <c r="G16">
        <v>181</v>
      </c>
      <c r="H16">
        <v>0</v>
      </c>
      <c r="I16">
        <v>264</v>
      </c>
      <c r="J16">
        <v>1499</v>
      </c>
      <c r="K16">
        <v>371</v>
      </c>
      <c r="L16">
        <v>3186</v>
      </c>
      <c r="M16">
        <v>6341</v>
      </c>
      <c r="N16">
        <v>8406</v>
      </c>
      <c r="O16">
        <v>0</v>
      </c>
      <c r="P16">
        <v>5492</v>
      </c>
      <c r="Q16" s="9">
        <v>52.050993421999998</v>
      </c>
      <c r="R16" s="9">
        <v>188.0762867</v>
      </c>
    </row>
    <row r="17" spans="1:18" x14ac:dyDescent="0.25">
      <c r="A17" s="9" t="s">
        <v>55</v>
      </c>
      <c r="B17" s="9" t="s">
        <v>64</v>
      </c>
      <c r="C17" s="9">
        <f t="shared" si="0"/>
        <v>40525</v>
      </c>
      <c r="D17">
        <v>9135</v>
      </c>
      <c r="E17">
        <v>634</v>
      </c>
      <c r="F17">
        <v>11</v>
      </c>
      <c r="G17">
        <v>60</v>
      </c>
      <c r="H17">
        <v>30445</v>
      </c>
      <c r="I17">
        <v>240</v>
      </c>
      <c r="J17">
        <v>2553</v>
      </c>
      <c r="K17">
        <v>2009</v>
      </c>
      <c r="L17">
        <v>10168</v>
      </c>
      <c r="M17">
        <v>18043</v>
      </c>
      <c r="N17">
        <v>22482</v>
      </c>
      <c r="O17">
        <v>0</v>
      </c>
      <c r="P17">
        <v>11154</v>
      </c>
      <c r="Q17" s="9">
        <v>61.067365823999999</v>
      </c>
      <c r="R17" s="9">
        <v>216.27314003999999</v>
      </c>
    </row>
    <row r="18" spans="1:18" x14ac:dyDescent="0.25">
      <c r="A18" s="9" t="s">
        <v>55</v>
      </c>
      <c r="B18" s="9" t="s">
        <v>65</v>
      </c>
      <c r="C18" s="9">
        <f t="shared" si="0"/>
        <v>53796</v>
      </c>
      <c r="D18">
        <v>44630</v>
      </c>
      <c r="E18">
        <v>2423</v>
      </c>
      <c r="F18">
        <v>6340</v>
      </c>
      <c r="G18">
        <v>265</v>
      </c>
      <c r="H18">
        <v>0</v>
      </c>
      <c r="I18">
        <v>138</v>
      </c>
      <c r="J18">
        <v>23146</v>
      </c>
      <c r="K18">
        <v>2427</v>
      </c>
      <c r="L18">
        <v>2715</v>
      </c>
      <c r="M18">
        <v>24826</v>
      </c>
      <c r="N18">
        <v>28970</v>
      </c>
      <c r="O18">
        <v>12823</v>
      </c>
      <c r="P18">
        <v>39413</v>
      </c>
      <c r="Q18" s="9">
        <v>28.182504274999999</v>
      </c>
      <c r="R18" s="9">
        <v>41.383095396999998</v>
      </c>
    </row>
    <row r="19" spans="1:18" x14ac:dyDescent="0.25">
      <c r="A19" s="9" t="s">
        <v>55</v>
      </c>
      <c r="B19" s="9" t="s">
        <v>66</v>
      </c>
      <c r="C19" s="9">
        <f t="shared" si="0"/>
        <v>103107</v>
      </c>
      <c r="D19">
        <v>64176</v>
      </c>
      <c r="E19">
        <v>4149</v>
      </c>
      <c r="F19">
        <v>2341</v>
      </c>
      <c r="G19">
        <v>1124</v>
      </c>
      <c r="H19">
        <v>30445</v>
      </c>
      <c r="I19">
        <v>872</v>
      </c>
      <c r="J19">
        <v>15523</v>
      </c>
      <c r="K19">
        <v>4387</v>
      </c>
      <c r="L19">
        <v>19630</v>
      </c>
      <c r="M19">
        <v>45810</v>
      </c>
      <c r="N19">
        <v>57297</v>
      </c>
      <c r="O19">
        <v>0</v>
      </c>
      <c r="P19">
        <v>42612</v>
      </c>
      <c r="Q19" s="9">
        <v>51.004975414</v>
      </c>
      <c r="R19" s="9">
        <v>163.44568264</v>
      </c>
    </row>
    <row r="20" spans="1:18" x14ac:dyDescent="0.25">
      <c r="A20" s="9" t="s">
        <v>67</v>
      </c>
      <c r="B20" s="9" t="s">
        <v>68</v>
      </c>
      <c r="C20" s="9">
        <f t="shared" si="0"/>
        <v>7641</v>
      </c>
      <c r="D20">
        <v>4386</v>
      </c>
      <c r="E20">
        <v>264</v>
      </c>
      <c r="F20">
        <v>472</v>
      </c>
      <c r="G20">
        <v>65</v>
      </c>
      <c r="H20">
        <v>2422</v>
      </c>
      <c r="I20">
        <v>32</v>
      </c>
      <c r="J20">
        <v>36</v>
      </c>
      <c r="K20">
        <v>389</v>
      </c>
      <c r="L20">
        <v>2644</v>
      </c>
      <c r="M20">
        <v>3746</v>
      </c>
      <c r="N20">
        <v>3895</v>
      </c>
      <c r="O20">
        <v>576</v>
      </c>
      <c r="P20">
        <v>2306</v>
      </c>
      <c r="Q20" s="9">
        <v>47.190420101999997</v>
      </c>
      <c r="R20" s="9">
        <v>180.69257951</v>
      </c>
    </row>
    <row r="21" spans="1:18" x14ac:dyDescent="0.25">
      <c r="A21" s="9" t="s">
        <v>67</v>
      </c>
      <c r="B21" s="9" t="s">
        <v>69</v>
      </c>
      <c r="C21" s="9">
        <f t="shared" si="0"/>
        <v>51321</v>
      </c>
      <c r="D21">
        <v>34286</v>
      </c>
      <c r="E21">
        <v>2627</v>
      </c>
      <c r="F21">
        <v>3739</v>
      </c>
      <c r="G21">
        <v>571</v>
      </c>
      <c r="H21">
        <v>9638</v>
      </c>
      <c r="I21">
        <v>460</v>
      </c>
      <c r="J21">
        <v>51</v>
      </c>
      <c r="K21">
        <v>180</v>
      </c>
      <c r="L21">
        <v>4821</v>
      </c>
      <c r="M21">
        <v>22033</v>
      </c>
      <c r="N21">
        <v>29288</v>
      </c>
      <c r="O21">
        <v>3436</v>
      </c>
      <c r="P21">
        <v>18296</v>
      </c>
      <c r="Q21" s="9">
        <v>43.536856258</v>
      </c>
      <c r="R21" s="9">
        <v>183.58562771999999</v>
      </c>
    </row>
    <row r="22" spans="1:18" x14ac:dyDescent="0.25">
      <c r="A22" s="9" t="s">
        <v>67</v>
      </c>
      <c r="B22" s="9" t="s">
        <v>70</v>
      </c>
      <c r="C22" s="9">
        <f t="shared" si="0"/>
        <v>27709</v>
      </c>
      <c r="D22">
        <v>16536</v>
      </c>
      <c r="E22">
        <v>1904</v>
      </c>
      <c r="F22">
        <v>1498</v>
      </c>
      <c r="G22">
        <v>356</v>
      </c>
      <c r="H22">
        <v>7161</v>
      </c>
      <c r="I22">
        <v>254</v>
      </c>
      <c r="J22">
        <v>94</v>
      </c>
      <c r="K22">
        <v>266</v>
      </c>
      <c r="L22">
        <v>4642</v>
      </c>
      <c r="M22">
        <v>12602</v>
      </c>
      <c r="N22">
        <v>15107</v>
      </c>
      <c r="O22">
        <v>707</v>
      </c>
      <c r="P22">
        <v>10928</v>
      </c>
      <c r="Q22" s="9">
        <v>47.276985817000003</v>
      </c>
      <c r="R22" s="9">
        <v>159.90443538</v>
      </c>
    </row>
    <row r="23" spans="1:18" x14ac:dyDescent="0.25">
      <c r="A23" s="9" t="s">
        <v>67</v>
      </c>
      <c r="B23" s="9" t="s">
        <v>71</v>
      </c>
      <c r="C23" s="9">
        <f t="shared" si="0"/>
        <v>8434</v>
      </c>
      <c r="D23">
        <v>5033</v>
      </c>
      <c r="E23">
        <v>738</v>
      </c>
      <c r="F23">
        <v>406</v>
      </c>
      <c r="G23">
        <v>113</v>
      </c>
      <c r="H23">
        <v>2052</v>
      </c>
      <c r="I23">
        <v>92</v>
      </c>
      <c r="J23">
        <v>47</v>
      </c>
      <c r="K23">
        <v>129</v>
      </c>
      <c r="L23">
        <v>1967</v>
      </c>
      <c r="M23">
        <v>4117</v>
      </c>
      <c r="N23">
        <v>4317</v>
      </c>
      <c r="O23">
        <v>122</v>
      </c>
      <c r="P23">
        <v>3638</v>
      </c>
      <c r="Q23" s="9">
        <v>47.681645719999999</v>
      </c>
      <c r="R23" s="9">
        <v>136.45577424999999</v>
      </c>
    </row>
    <row r="24" spans="1:18" x14ac:dyDescent="0.25">
      <c r="A24" s="9" t="s">
        <v>67</v>
      </c>
      <c r="B24" s="9" t="s">
        <v>72</v>
      </c>
      <c r="C24" s="9">
        <f t="shared" si="0"/>
        <v>6643</v>
      </c>
      <c r="D24">
        <v>3831</v>
      </c>
      <c r="E24">
        <v>423</v>
      </c>
      <c r="F24">
        <v>232</v>
      </c>
      <c r="G24">
        <v>74</v>
      </c>
      <c r="H24">
        <v>2043</v>
      </c>
      <c r="I24">
        <v>40</v>
      </c>
      <c r="J24">
        <v>143</v>
      </c>
      <c r="K24">
        <v>519</v>
      </c>
      <c r="L24">
        <v>2979</v>
      </c>
      <c r="M24">
        <v>3036</v>
      </c>
      <c r="N24">
        <v>3607</v>
      </c>
      <c r="O24">
        <v>48</v>
      </c>
      <c r="P24">
        <v>3040</v>
      </c>
      <c r="Q24" s="9">
        <v>50.198855938999998</v>
      </c>
      <c r="R24" s="9">
        <v>116.94896884000001</v>
      </c>
    </row>
    <row r="25" spans="1:18" x14ac:dyDescent="0.25">
      <c r="A25" s="9" t="s">
        <v>67</v>
      </c>
      <c r="B25" s="9" t="s">
        <v>73</v>
      </c>
      <c r="C25" s="9">
        <f t="shared" si="0"/>
        <v>55155</v>
      </c>
      <c r="D25">
        <v>44734</v>
      </c>
      <c r="E25">
        <v>616</v>
      </c>
      <c r="F25">
        <v>2334</v>
      </c>
      <c r="G25">
        <v>210</v>
      </c>
      <c r="H25">
        <v>7129</v>
      </c>
      <c r="I25">
        <v>132</v>
      </c>
      <c r="J25">
        <v>38298</v>
      </c>
      <c r="K25">
        <v>5331</v>
      </c>
      <c r="L25">
        <v>5292</v>
      </c>
      <c r="M25">
        <v>25102</v>
      </c>
      <c r="N25">
        <v>30053</v>
      </c>
      <c r="O25">
        <v>7934</v>
      </c>
      <c r="P25">
        <v>43817</v>
      </c>
      <c r="Q25" s="9">
        <v>38.700444203000004</v>
      </c>
      <c r="R25" s="9">
        <v>34.767781706000001</v>
      </c>
    </row>
    <row r="26" spans="1:18" x14ac:dyDescent="0.25">
      <c r="A26" s="9" t="s">
        <v>74</v>
      </c>
      <c r="B26" s="9" t="s">
        <v>75</v>
      </c>
      <c r="C26" s="9">
        <f t="shared" si="0"/>
        <v>64615</v>
      </c>
      <c r="D26">
        <v>41713</v>
      </c>
      <c r="E26">
        <v>3113</v>
      </c>
      <c r="F26">
        <v>4414</v>
      </c>
      <c r="G26">
        <v>722</v>
      </c>
      <c r="H26">
        <v>14123</v>
      </c>
      <c r="I26">
        <v>530</v>
      </c>
      <c r="J26">
        <v>153</v>
      </c>
      <c r="K26">
        <v>698</v>
      </c>
      <c r="L26">
        <v>9611</v>
      </c>
      <c r="M26">
        <v>28443</v>
      </c>
      <c r="N26">
        <v>36172</v>
      </c>
      <c r="O26">
        <v>4139</v>
      </c>
      <c r="P26">
        <v>22198</v>
      </c>
      <c r="Q26" s="9">
        <v>44.583951095000003</v>
      </c>
      <c r="R26" s="9">
        <v>182.76182001000001</v>
      </c>
    </row>
    <row r="27" spans="1:18" x14ac:dyDescent="0.25">
      <c r="A27" s="9" t="s">
        <v>74</v>
      </c>
      <c r="B27" s="9" t="s">
        <v>76</v>
      </c>
      <c r="C27" s="9">
        <f t="shared" si="0"/>
        <v>18674</v>
      </c>
      <c r="D27">
        <v>11584</v>
      </c>
      <c r="E27">
        <v>1509</v>
      </c>
      <c r="F27">
        <v>1133</v>
      </c>
      <c r="G27">
        <v>232</v>
      </c>
      <c r="H27">
        <v>4012</v>
      </c>
      <c r="I27">
        <v>204</v>
      </c>
      <c r="J27">
        <v>29</v>
      </c>
      <c r="K27">
        <v>132</v>
      </c>
      <c r="L27">
        <v>2373</v>
      </c>
      <c r="M27">
        <v>8659</v>
      </c>
      <c r="N27">
        <v>10015</v>
      </c>
      <c r="O27">
        <v>584</v>
      </c>
      <c r="P27">
        <v>7834</v>
      </c>
      <c r="Q27" s="9">
        <v>45.751847488000003</v>
      </c>
      <c r="R27" s="9">
        <v>147.71795008999999</v>
      </c>
    </row>
    <row r="28" spans="1:18" x14ac:dyDescent="0.25">
      <c r="A28" s="9" t="s">
        <v>74</v>
      </c>
      <c r="B28" s="9" t="s">
        <v>77</v>
      </c>
      <c r="C28" s="9">
        <f t="shared" si="0"/>
        <v>5756</v>
      </c>
      <c r="D28">
        <v>3407</v>
      </c>
      <c r="E28">
        <v>427</v>
      </c>
      <c r="F28">
        <v>295</v>
      </c>
      <c r="G28">
        <v>71</v>
      </c>
      <c r="H28">
        <v>1511</v>
      </c>
      <c r="I28">
        <v>45</v>
      </c>
      <c r="J28">
        <v>1</v>
      </c>
      <c r="K28">
        <v>16</v>
      </c>
      <c r="L28">
        <v>523</v>
      </c>
      <c r="M28">
        <v>2408</v>
      </c>
      <c r="N28">
        <v>3348</v>
      </c>
      <c r="O28">
        <v>55</v>
      </c>
      <c r="P28">
        <v>2561</v>
      </c>
      <c r="Q28" s="9">
        <v>48.044649061999998</v>
      </c>
      <c r="R28" s="9">
        <v>168.91261292999999</v>
      </c>
    </row>
    <row r="29" spans="1:18" x14ac:dyDescent="0.25">
      <c r="A29" s="9" t="s">
        <v>74</v>
      </c>
      <c r="B29" s="9" t="s">
        <v>78</v>
      </c>
      <c r="C29" s="9">
        <f t="shared" si="0"/>
        <v>462</v>
      </c>
      <c r="D29">
        <v>267</v>
      </c>
      <c r="E29">
        <v>27</v>
      </c>
      <c r="F29">
        <v>15</v>
      </c>
      <c r="G29">
        <v>3</v>
      </c>
      <c r="H29">
        <v>146</v>
      </c>
      <c r="I29">
        <v>4</v>
      </c>
      <c r="J29">
        <v>0</v>
      </c>
      <c r="K29">
        <v>1</v>
      </c>
      <c r="L29">
        <v>39</v>
      </c>
      <c r="M29">
        <v>156</v>
      </c>
      <c r="N29">
        <v>306</v>
      </c>
      <c r="O29">
        <v>0</v>
      </c>
      <c r="P29">
        <v>174</v>
      </c>
      <c r="Q29" s="9">
        <v>49.017316016999999</v>
      </c>
      <c r="R29" s="9">
        <v>196.13419913000001</v>
      </c>
    </row>
    <row r="30" spans="1:18" x14ac:dyDescent="0.25">
      <c r="A30" s="9" t="s">
        <v>74</v>
      </c>
      <c r="B30" s="9" t="s">
        <v>79</v>
      </c>
      <c r="C30" s="9">
        <f t="shared" si="0"/>
        <v>1681</v>
      </c>
      <c r="D30">
        <v>994</v>
      </c>
      <c r="E30">
        <v>149</v>
      </c>
      <c r="F30">
        <v>84</v>
      </c>
      <c r="G30">
        <v>26</v>
      </c>
      <c r="H30">
        <v>411</v>
      </c>
      <c r="I30">
        <v>17</v>
      </c>
      <c r="J30">
        <v>2</v>
      </c>
      <c r="K30">
        <v>18</v>
      </c>
      <c r="L30">
        <v>336</v>
      </c>
      <c r="M30">
        <v>828</v>
      </c>
      <c r="N30">
        <v>853</v>
      </c>
      <c r="O30">
        <v>8</v>
      </c>
      <c r="P30">
        <v>824</v>
      </c>
      <c r="Q30" s="9">
        <v>48.472932778000001</v>
      </c>
      <c r="R30" s="9">
        <v>130.61748958999999</v>
      </c>
    </row>
    <row r="31" spans="1:18" x14ac:dyDescent="0.25">
      <c r="A31" s="9" t="s">
        <v>74</v>
      </c>
      <c r="B31" s="9" t="s">
        <v>80</v>
      </c>
      <c r="C31" s="9">
        <f t="shared" si="0"/>
        <v>1240</v>
      </c>
      <c r="D31">
        <v>720</v>
      </c>
      <c r="E31">
        <v>96</v>
      </c>
      <c r="F31">
        <v>49</v>
      </c>
      <c r="G31">
        <v>13</v>
      </c>
      <c r="H31">
        <v>353</v>
      </c>
      <c r="I31">
        <v>9</v>
      </c>
      <c r="J31">
        <v>1</v>
      </c>
      <c r="K31">
        <v>16</v>
      </c>
      <c r="L31">
        <v>259</v>
      </c>
      <c r="M31">
        <v>574</v>
      </c>
      <c r="N31">
        <v>666</v>
      </c>
      <c r="O31">
        <v>13</v>
      </c>
      <c r="P31">
        <v>494</v>
      </c>
      <c r="Q31" s="9">
        <v>48.776612903</v>
      </c>
      <c r="R31" s="9">
        <v>138.63387097</v>
      </c>
    </row>
    <row r="32" spans="1:18" x14ac:dyDescent="0.25">
      <c r="A32" s="9" t="s">
        <v>74</v>
      </c>
      <c r="B32" s="9" t="s">
        <v>81</v>
      </c>
      <c r="C32" s="9">
        <f t="shared" si="0"/>
        <v>1806</v>
      </c>
      <c r="D32">
        <v>1058</v>
      </c>
      <c r="E32">
        <v>166</v>
      </c>
      <c r="F32">
        <v>71</v>
      </c>
      <c r="G32">
        <v>24</v>
      </c>
      <c r="H32">
        <v>467</v>
      </c>
      <c r="I32">
        <v>20</v>
      </c>
      <c r="J32">
        <v>3</v>
      </c>
      <c r="K32">
        <v>18</v>
      </c>
      <c r="L32">
        <v>361</v>
      </c>
      <c r="M32">
        <v>936</v>
      </c>
      <c r="N32">
        <v>870</v>
      </c>
      <c r="O32">
        <v>11</v>
      </c>
      <c r="P32">
        <v>790</v>
      </c>
      <c r="Q32" s="9">
        <v>48.738095238</v>
      </c>
      <c r="R32" s="9">
        <v>124.86655592</v>
      </c>
    </row>
    <row r="33" spans="1:18" x14ac:dyDescent="0.25">
      <c r="A33" s="9" t="s">
        <v>74</v>
      </c>
      <c r="B33" s="9" t="s">
        <v>82</v>
      </c>
      <c r="C33" s="9">
        <f t="shared" si="0"/>
        <v>635</v>
      </c>
      <c r="D33">
        <v>357</v>
      </c>
      <c r="E33">
        <v>60</v>
      </c>
      <c r="F33">
        <v>18</v>
      </c>
      <c r="G33">
        <v>3</v>
      </c>
      <c r="H33">
        <v>195</v>
      </c>
      <c r="I33">
        <v>2</v>
      </c>
      <c r="J33">
        <v>6</v>
      </c>
      <c r="K33">
        <v>11</v>
      </c>
      <c r="L33">
        <v>205</v>
      </c>
      <c r="M33">
        <v>314</v>
      </c>
      <c r="N33">
        <v>321</v>
      </c>
      <c r="O33">
        <v>0</v>
      </c>
      <c r="P33">
        <v>311</v>
      </c>
      <c r="Q33" s="9">
        <v>50.382677164999997</v>
      </c>
      <c r="R33" s="9">
        <v>132.69133858000001</v>
      </c>
    </row>
    <row r="34" spans="1:18" x14ac:dyDescent="0.25">
      <c r="A34" s="9" t="s">
        <v>74</v>
      </c>
      <c r="B34" s="9" t="s">
        <v>83</v>
      </c>
      <c r="C34" s="9">
        <f t="shared" ref="C34:C65" si="1">SUM(D34:I34)</f>
        <v>2622</v>
      </c>
      <c r="D34">
        <v>1487</v>
      </c>
      <c r="E34">
        <v>178</v>
      </c>
      <c r="F34">
        <v>87</v>
      </c>
      <c r="G34">
        <v>32</v>
      </c>
      <c r="H34">
        <v>820</v>
      </c>
      <c r="I34">
        <v>18</v>
      </c>
      <c r="J34">
        <v>22</v>
      </c>
      <c r="K34">
        <v>155</v>
      </c>
      <c r="L34">
        <v>1231</v>
      </c>
      <c r="M34">
        <v>1272</v>
      </c>
      <c r="N34">
        <v>1350</v>
      </c>
      <c r="O34">
        <v>14</v>
      </c>
      <c r="P34">
        <v>1174</v>
      </c>
      <c r="Q34" s="9">
        <v>50.727688786999998</v>
      </c>
      <c r="R34" s="9">
        <v>111.40846682</v>
      </c>
    </row>
    <row r="35" spans="1:18" x14ac:dyDescent="0.25">
      <c r="A35" s="9" t="s">
        <v>74</v>
      </c>
      <c r="B35" s="9" t="s">
        <v>84</v>
      </c>
      <c r="C35" s="9">
        <f t="shared" si="1"/>
        <v>673</v>
      </c>
      <c r="D35">
        <v>411</v>
      </c>
      <c r="E35">
        <v>39</v>
      </c>
      <c r="F35">
        <v>22</v>
      </c>
      <c r="G35">
        <v>6</v>
      </c>
      <c r="H35">
        <v>191</v>
      </c>
      <c r="I35">
        <v>4</v>
      </c>
      <c r="J35">
        <v>12</v>
      </c>
      <c r="K35">
        <v>75</v>
      </c>
      <c r="L35">
        <v>395</v>
      </c>
      <c r="M35">
        <v>292</v>
      </c>
      <c r="N35">
        <v>381</v>
      </c>
      <c r="O35">
        <v>2</v>
      </c>
      <c r="P35">
        <v>333</v>
      </c>
      <c r="Q35" s="9">
        <v>50.395245170999999</v>
      </c>
      <c r="R35" s="9">
        <v>94.524517087999996</v>
      </c>
    </row>
    <row r="36" spans="1:18" x14ac:dyDescent="0.25">
      <c r="A36" s="9" t="s">
        <v>74</v>
      </c>
      <c r="B36" s="9" t="s">
        <v>85</v>
      </c>
      <c r="C36" s="9">
        <f t="shared" si="1"/>
        <v>58739</v>
      </c>
      <c r="D36">
        <v>46808</v>
      </c>
      <c r="E36">
        <v>808</v>
      </c>
      <c r="F36">
        <v>2493</v>
      </c>
      <c r="G36">
        <v>257</v>
      </c>
      <c r="H36">
        <v>8216</v>
      </c>
      <c r="I36">
        <v>157</v>
      </c>
      <c r="J36">
        <v>38440</v>
      </c>
      <c r="K36">
        <v>5674</v>
      </c>
      <c r="L36">
        <v>7012</v>
      </c>
      <c r="M36">
        <v>26754</v>
      </c>
      <c r="N36">
        <v>31985</v>
      </c>
      <c r="O36">
        <v>7997</v>
      </c>
      <c r="P36">
        <v>45332</v>
      </c>
      <c r="Q36" s="9">
        <v>39.357479697999999</v>
      </c>
      <c r="R36" s="9">
        <v>40.708115562000003</v>
      </c>
    </row>
    <row r="37" spans="1:18" x14ac:dyDescent="0.25">
      <c r="A37" s="9" t="s">
        <v>86</v>
      </c>
      <c r="B37" s="9" t="s">
        <v>87</v>
      </c>
      <c r="C37" s="9">
        <f t="shared" si="1"/>
        <v>2386</v>
      </c>
      <c r="D37">
        <v>2064</v>
      </c>
      <c r="E37">
        <v>92</v>
      </c>
      <c r="F37">
        <v>93</v>
      </c>
      <c r="G37">
        <v>3</v>
      </c>
      <c r="H37">
        <v>131</v>
      </c>
      <c r="I37">
        <v>3</v>
      </c>
      <c r="J37">
        <v>1562</v>
      </c>
      <c r="K37">
        <v>629</v>
      </c>
      <c r="L37">
        <v>30</v>
      </c>
      <c r="M37">
        <v>1039</v>
      </c>
      <c r="N37">
        <v>1347</v>
      </c>
      <c r="O37">
        <v>507</v>
      </c>
      <c r="P37">
        <v>2386</v>
      </c>
      <c r="Q37" s="9">
        <v>34.602263202000003</v>
      </c>
      <c r="R37" s="9" t="s">
        <v>88</v>
      </c>
    </row>
    <row r="38" spans="1:18" x14ac:dyDescent="0.25">
      <c r="A38" s="9" t="s">
        <v>86</v>
      </c>
      <c r="B38" s="9" t="s">
        <v>89</v>
      </c>
      <c r="C38" s="9">
        <f t="shared" si="1"/>
        <v>16470</v>
      </c>
      <c r="D38">
        <v>14274</v>
      </c>
      <c r="E38">
        <v>607</v>
      </c>
      <c r="F38">
        <v>653</v>
      </c>
      <c r="G38">
        <v>13</v>
      </c>
      <c r="H38">
        <v>904</v>
      </c>
      <c r="I38">
        <v>19</v>
      </c>
      <c r="J38">
        <v>12531</v>
      </c>
      <c r="K38">
        <v>2610</v>
      </c>
      <c r="L38">
        <v>228</v>
      </c>
      <c r="M38">
        <v>6874</v>
      </c>
      <c r="N38">
        <v>9596</v>
      </c>
      <c r="O38">
        <v>3270</v>
      </c>
      <c r="P38">
        <v>16470</v>
      </c>
      <c r="Q38" s="9">
        <v>34.591863994999997</v>
      </c>
      <c r="R38" s="9">
        <v>3.5457802063999999</v>
      </c>
    </row>
    <row r="39" spans="1:18" x14ac:dyDescent="0.25">
      <c r="A39" s="9" t="s">
        <v>86</v>
      </c>
      <c r="B39" s="9" t="s">
        <v>90</v>
      </c>
      <c r="C39" s="9">
        <f t="shared" si="1"/>
        <v>19685</v>
      </c>
      <c r="D39">
        <v>16961</v>
      </c>
      <c r="E39">
        <v>565</v>
      </c>
      <c r="F39">
        <v>1053</v>
      </c>
      <c r="G39">
        <v>20</v>
      </c>
      <c r="H39">
        <v>1067</v>
      </c>
      <c r="I39">
        <v>19</v>
      </c>
      <c r="J39">
        <v>16157</v>
      </c>
      <c r="K39">
        <v>1199</v>
      </c>
      <c r="L39">
        <v>418</v>
      </c>
      <c r="M39">
        <v>8349</v>
      </c>
      <c r="N39">
        <v>11336</v>
      </c>
      <c r="O39">
        <v>3344</v>
      </c>
      <c r="P39">
        <v>19685</v>
      </c>
      <c r="Q39" s="9">
        <v>35.085852172000003</v>
      </c>
      <c r="R39" s="9">
        <v>8.1612903225999993</v>
      </c>
    </row>
    <row r="40" spans="1:18" x14ac:dyDescent="0.25">
      <c r="A40" s="9" t="s">
        <v>86</v>
      </c>
      <c r="B40" s="9" t="s">
        <v>91</v>
      </c>
      <c r="C40" s="9">
        <f t="shared" si="1"/>
        <v>12594</v>
      </c>
      <c r="D40">
        <v>9436</v>
      </c>
      <c r="E40">
        <v>682</v>
      </c>
      <c r="F40">
        <v>1122</v>
      </c>
      <c r="G40">
        <v>46</v>
      </c>
      <c r="H40">
        <v>1276</v>
      </c>
      <c r="I40">
        <v>32</v>
      </c>
      <c r="J40">
        <v>6445</v>
      </c>
      <c r="K40">
        <v>722</v>
      </c>
      <c r="L40">
        <v>1022</v>
      </c>
      <c r="M40">
        <v>5826</v>
      </c>
      <c r="N40">
        <v>6768</v>
      </c>
      <c r="O40">
        <v>2223</v>
      </c>
      <c r="P40">
        <v>12594</v>
      </c>
      <c r="Q40" s="9">
        <v>36.831586469999998</v>
      </c>
      <c r="R40" s="9">
        <v>15.787676671</v>
      </c>
    </row>
    <row r="41" spans="1:18" x14ac:dyDescent="0.25">
      <c r="A41" s="9" t="s">
        <v>86</v>
      </c>
      <c r="B41" s="9" t="s">
        <v>92</v>
      </c>
      <c r="C41" s="9">
        <f t="shared" si="1"/>
        <v>12225</v>
      </c>
      <c r="D41">
        <v>8003</v>
      </c>
      <c r="E41">
        <v>869</v>
      </c>
      <c r="F41">
        <v>1415</v>
      </c>
      <c r="G41">
        <v>80</v>
      </c>
      <c r="H41">
        <v>1798</v>
      </c>
      <c r="I41">
        <v>60</v>
      </c>
      <c r="J41">
        <v>1441</v>
      </c>
      <c r="K41">
        <v>1161</v>
      </c>
      <c r="L41">
        <v>1900</v>
      </c>
      <c r="M41">
        <v>5896</v>
      </c>
      <c r="N41">
        <v>6329</v>
      </c>
      <c r="O41">
        <v>2074</v>
      </c>
      <c r="P41">
        <v>6729</v>
      </c>
      <c r="Q41" s="9">
        <v>39.103558282000002</v>
      </c>
      <c r="R41" s="9">
        <v>36.058159508999999</v>
      </c>
    </row>
    <row r="42" spans="1:18" x14ac:dyDescent="0.25">
      <c r="A42" s="9" t="s">
        <v>86</v>
      </c>
      <c r="B42" s="9" t="s">
        <v>93</v>
      </c>
      <c r="C42" s="9">
        <f t="shared" si="1"/>
        <v>31020</v>
      </c>
      <c r="D42">
        <v>20692</v>
      </c>
      <c r="E42">
        <v>1704</v>
      </c>
      <c r="F42">
        <v>2780</v>
      </c>
      <c r="G42">
        <v>352</v>
      </c>
      <c r="H42">
        <v>5305</v>
      </c>
      <c r="I42">
        <v>187</v>
      </c>
      <c r="J42">
        <v>492</v>
      </c>
      <c r="K42">
        <v>493</v>
      </c>
      <c r="L42">
        <v>7384</v>
      </c>
      <c r="M42">
        <v>14497</v>
      </c>
      <c r="N42">
        <v>16523</v>
      </c>
      <c r="O42">
        <v>1405</v>
      </c>
      <c r="P42">
        <v>12064</v>
      </c>
      <c r="Q42" s="9">
        <v>42.147292069999999</v>
      </c>
      <c r="R42" s="9">
        <v>81.324403610999994</v>
      </c>
    </row>
    <row r="43" spans="1:18" x14ac:dyDescent="0.25">
      <c r="A43" s="9" t="s">
        <v>86</v>
      </c>
      <c r="B43" s="9" t="s">
        <v>94</v>
      </c>
      <c r="C43" s="9">
        <f t="shared" si="1"/>
        <v>62523</v>
      </c>
      <c r="D43">
        <v>37376</v>
      </c>
      <c r="E43">
        <v>2053</v>
      </c>
      <c r="F43">
        <v>1565</v>
      </c>
      <c r="G43">
        <v>875</v>
      </c>
      <c r="H43">
        <v>19964</v>
      </c>
      <c r="I43">
        <v>690</v>
      </c>
      <c r="J43">
        <v>41</v>
      </c>
      <c r="K43">
        <v>0</v>
      </c>
      <c r="L43">
        <v>11363</v>
      </c>
      <c r="M43">
        <v>28155</v>
      </c>
      <c r="N43">
        <v>34368</v>
      </c>
      <c r="O43">
        <v>0</v>
      </c>
      <c r="P43">
        <v>12097</v>
      </c>
      <c r="Q43" s="9">
        <v>50.906306479000001</v>
      </c>
      <c r="R43" s="9">
        <v>251.02562257</v>
      </c>
    </row>
    <row r="44" spans="1:18" x14ac:dyDescent="0.25">
      <c r="A44" s="9" t="s">
        <v>136</v>
      </c>
      <c r="B44" s="9" t="s">
        <v>137</v>
      </c>
      <c r="C44" s="9">
        <f t="shared" si="1"/>
        <v>108806</v>
      </c>
      <c r="D44">
        <v>108806</v>
      </c>
      <c r="E44">
        <v>0</v>
      </c>
      <c r="F44">
        <v>0</v>
      </c>
      <c r="G44">
        <v>0</v>
      </c>
      <c r="H44">
        <v>0</v>
      </c>
      <c r="I44">
        <v>0</v>
      </c>
      <c r="J44">
        <v>35290</v>
      </c>
      <c r="K44">
        <v>4562</v>
      </c>
      <c r="L44">
        <v>12225</v>
      </c>
      <c r="M44">
        <v>43461</v>
      </c>
      <c r="N44">
        <v>65345</v>
      </c>
      <c r="O44">
        <v>10716</v>
      </c>
      <c r="P44">
        <v>63751</v>
      </c>
      <c r="Q44" s="9">
        <v>38.840394830999998</v>
      </c>
      <c r="R44" s="9">
        <v>100.28852268999999</v>
      </c>
    </row>
    <row r="45" spans="1:18" x14ac:dyDescent="0.25">
      <c r="A45" s="9" t="s">
        <v>136</v>
      </c>
      <c r="B45" s="9" t="s">
        <v>138</v>
      </c>
      <c r="C45" s="9">
        <f t="shared" si="1"/>
        <v>6572</v>
      </c>
      <c r="D45">
        <v>0</v>
      </c>
      <c r="E45">
        <v>6572</v>
      </c>
      <c r="F45">
        <v>0</v>
      </c>
      <c r="G45">
        <v>0</v>
      </c>
      <c r="H45">
        <v>0</v>
      </c>
      <c r="I45">
        <v>0</v>
      </c>
      <c r="J45">
        <v>24</v>
      </c>
      <c r="K45">
        <v>58</v>
      </c>
      <c r="L45">
        <v>651</v>
      </c>
      <c r="M45">
        <v>3411</v>
      </c>
      <c r="N45">
        <v>3161</v>
      </c>
      <c r="O45">
        <v>691</v>
      </c>
      <c r="P45">
        <v>4453</v>
      </c>
      <c r="Q45" s="9">
        <v>39.823797931000001</v>
      </c>
      <c r="R45" s="9">
        <v>97.925745586999994</v>
      </c>
    </row>
    <row r="46" spans="1:18" x14ac:dyDescent="0.25">
      <c r="A46" s="9" t="s">
        <v>136</v>
      </c>
      <c r="B46" s="9" t="s">
        <v>139</v>
      </c>
      <c r="C46" s="9">
        <f t="shared" si="1"/>
        <v>8681</v>
      </c>
      <c r="D46">
        <v>0</v>
      </c>
      <c r="E46">
        <v>0</v>
      </c>
      <c r="F46">
        <v>8681</v>
      </c>
      <c r="G46">
        <v>0</v>
      </c>
      <c r="H46">
        <v>0</v>
      </c>
      <c r="I46">
        <v>0</v>
      </c>
      <c r="J46">
        <v>1375</v>
      </c>
      <c r="K46">
        <v>347</v>
      </c>
      <c r="L46">
        <v>1126</v>
      </c>
      <c r="M46">
        <v>8208</v>
      </c>
      <c r="N46">
        <v>473</v>
      </c>
      <c r="O46">
        <v>1376</v>
      </c>
      <c r="P46">
        <v>5079</v>
      </c>
      <c r="Q46" s="9">
        <v>31.360903122</v>
      </c>
      <c r="R46" s="9">
        <v>65.65487847</v>
      </c>
    </row>
    <row r="47" spans="1:18" x14ac:dyDescent="0.25">
      <c r="A47" s="9" t="s">
        <v>136</v>
      </c>
      <c r="B47" s="9" t="s">
        <v>140</v>
      </c>
      <c r="C47" s="9">
        <f t="shared" si="1"/>
        <v>1389</v>
      </c>
      <c r="D47">
        <v>0</v>
      </c>
      <c r="E47">
        <v>0</v>
      </c>
      <c r="F47">
        <v>0</v>
      </c>
      <c r="G47">
        <v>1389</v>
      </c>
      <c r="H47">
        <v>0</v>
      </c>
      <c r="I47">
        <v>0</v>
      </c>
      <c r="J47">
        <v>4</v>
      </c>
      <c r="K47">
        <v>15</v>
      </c>
      <c r="L47">
        <v>347</v>
      </c>
      <c r="M47">
        <v>1220</v>
      </c>
      <c r="N47">
        <v>169</v>
      </c>
      <c r="O47">
        <v>9</v>
      </c>
      <c r="P47">
        <v>390</v>
      </c>
      <c r="Q47" s="9">
        <v>41.939524837999997</v>
      </c>
      <c r="R47" s="9">
        <v>160.81497479999999</v>
      </c>
    </row>
    <row r="48" spans="1:18" x14ac:dyDescent="0.25">
      <c r="A48" s="9" t="s">
        <v>136</v>
      </c>
      <c r="B48" s="9" t="s">
        <v>55</v>
      </c>
      <c r="C48" s="9">
        <f t="shared" si="1"/>
        <v>30445</v>
      </c>
      <c r="D48">
        <v>0</v>
      </c>
      <c r="E48">
        <v>0</v>
      </c>
      <c r="F48">
        <v>0</v>
      </c>
      <c r="G48">
        <v>0</v>
      </c>
      <c r="H48">
        <v>30445</v>
      </c>
      <c r="I48">
        <v>0</v>
      </c>
      <c r="J48">
        <v>1972</v>
      </c>
      <c r="K48">
        <v>1820</v>
      </c>
      <c r="L48">
        <v>7874</v>
      </c>
      <c r="M48">
        <v>13749</v>
      </c>
      <c r="N48">
        <v>16696</v>
      </c>
      <c r="O48">
        <v>0</v>
      </c>
      <c r="P48">
        <v>8106</v>
      </c>
      <c r="Q48" s="9">
        <v>62.718377402000002</v>
      </c>
      <c r="R48" s="9">
        <v>214.42141566999999</v>
      </c>
    </row>
    <row r="49" spans="1:18" x14ac:dyDescent="0.25">
      <c r="A49" s="9" t="s">
        <v>136</v>
      </c>
      <c r="B49" s="9" t="s">
        <v>48</v>
      </c>
      <c r="C49" s="9">
        <f t="shared" si="1"/>
        <v>1010</v>
      </c>
      <c r="D49">
        <v>0</v>
      </c>
      <c r="E49">
        <v>0</v>
      </c>
      <c r="F49">
        <v>0</v>
      </c>
      <c r="G49">
        <v>0</v>
      </c>
      <c r="H49">
        <v>0</v>
      </c>
      <c r="I49">
        <v>1010</v>
      </c>
      <c r="J49">
        <v>4</v>
      </c>
      <c r="K49">
        <v>12</v>
      </c>
      <c r="L49">
        <v>122</v>
      </c>
      <c r="M49">
        <v>587</v>
      </c>
      <c r="N49">
        <v>423</v>
      </c>
      <c r="O49">
        <v>31</v>
      </c>
      <c r="P49">
        <v>246</v>
      </c>
      <c r="Q49" s="9">
        <v>46.858415841999999</v>
      </c>
      <c r="R49" s="9">
        <v>199.69900989999999</v>
      </c>
    </row>
    <row r="50" spans="1:18" x14ac:dyDescent="0.25">
      <c r="A50" s="9" t="s">
        <v>8</v>
      </c>
      <c r="B50" s="9" t="s">
        <v>9</v>
      </c>
      <c r="C50" s="9">
        <f t="shared" si="1"/>
        <v>2380</v>
      </c>
      <c r="D50">
        <v>1438</v>
      </c>
      <c r="E50">
        <v>192</v>
      </c>
      <c r="F50">
        <v>112</v>
      </c>
      <c r="G50">
        <v>37</v>
      </c>
      <c r="H50">
        <v>570</v>
      </c>
      <c r="I50">
        <v>31</v>
      </c>
      <c r="J50">
        <v>8</v>
      </c>
      <c r="K50">
        <v>15</v>
      </c>
      <c r="L50">
        <v>24</v>
      </c>
      <c r="M50">
        <v>998</v>
      </c>
      <c r="N50">
        <v>1382</v>
      </c>
      <c r="O50">
        <v>125</v>
      </c>
      <c r="P50">
        <v>916</v>
      </c>
      <c r="Q50" s="9">
        <v>45.842436974999998</v>
      </c>
      <c r="R50" s="9">
        <v>181.51848738999999</v>
      </c>
    </row>
    <row r="51" spans="1:18" x14ac:dyDescent="0.25">
      <c r="A51" s="9" t="s">
        <v>8</v>
      </c>
      <c r="B51" s="9" t="s">
        <v>10</v>
      </c>
      <c r="C51" s="9">
        <f t="shared" si="1"/>
        <v>3644</v>
      </c>
      <c r="D51">
        <v>2220</v>
      </c>
      <c r="E51">
        <v>256</v>
      </c>
      <c r="F51">
        <v>191</v>
      </c>
      <c r="G51">
        <v>40</v>
      </c>
      <c r="H51">
        <v>896</v>
      </c>
      <c r="I51">
        <v>41</v>
      </c>
      <c r="J51">
        <v>6</v>
      </c>
      <c r="K51">
        <v>14</v>
      </c>
      <c r="L51">
        <v>26</v>
      </c>
      <c r="M51">
        <v>1643</v>
      </c>
      <c r="N51">
        <v>2001</v>
      </c>
      <c r="O51">
        <v>185</v>
      </c>
      <c r="P51">
        <v>1430</v>
      </c>
      <c r="Q51" s="9">
        <v>45.428924258999999</v>
      </c>
      <c r="R51" s="9">
        <v>186.05845224999999</v>
      </c>
    </row>
    <row r="52" spans="1:18" x14ac:dyDescent="0.25">
      <c r="A52" s="9" t="s">
        <v>8</v>
      </c>
      <c r="B52" s="9" t="s">
        <v>11</v>
      </c>
      <c r="C52" s="9">
        <f t="shared" si="1"/>
        <v>8157</v>
      </c>
      <c r="D52">
        <v>5276</v>
      </c>
      <c r="E52">
        <v>511</v>
      </c>
      <c r="F52">
        <v>494</v>
      </c>
      <c r="G52">
        <v>70</v>
      </c>
      <c r="H52">
        <v>1720</v>
      </c>
      <c r="I52">
        <v>86</v>
      </c>
      <c r="J52">
        <v>709</v>
      </c>
      <c r="K52">
        <v>307</v>
      </c>
      <c r="L52">
        <v>707</v>
      </c>
      <c r="M52">
        <v>3575</v>
      </c>
      <c r="N52">
        <v>4582</v>
      </c>
      <c r="O52">
        <v>497</v>
      </c>
      <c r="P52">
        <v>3822</v>
      </c>
      <c r="Q52" s="9">
        <v>44.563074659999998</v>
      </c>
      <c r="R52" s="9">
        <v>150.40676719000001</v>
      </c>
    </row>
    <row r="53" spans="1:18" x14ac:dyDescent="0.25">
      <c r="A53" s="9" t="s">
        <v>8</v>
      </c>
      <c r="B53" s="9" t="s">
        <v>12</v>
      </c>
      <c r="C53" s="9">
        <f t="shared" si="1"/>
        <v>6011</v>
      </c>
      <c r="D53">
        <v>4011</v>
      </c>
      <c r="E53">
        <v>254</v>
      </c>
      <c r="F53">
        <v>399</v>
      </c>
      <c r="G53">
        <v>64</v>
      </c>
      <c r="H53">
        <v>1233</v>
      </c>
      <c r="I53">
        <v>50</v>
      </c>
      <c r="J53">
        <v>146</v>
      </c>
      <c r="K53">
        <v>51</v>
      </c>
      <c r="L53">
        <v>170</v>
      </c>
      <c r="M53">
        <v>2634</v>
      </c>
      <c r="N53">
        <v>3377</v>
      </c>
      <c r="O53">
        <v>427</v>
      </c>
      <c r="P53">
        <v>2255</v>
      </c>
      <c r="Q53" s="9">
        <v>43.893029446</v>
      </c>
      <c r="R53" s="9">
        <v>180.77757445</v>
      </c>
    </row>
    <row r="54" spans="1:18" x14ac:dyDescent="0.25">
      <c r="A54" s="9" t="s">
        <v>8</v>
      </c>
      <c r="B54" s="9" t="s">
        <v>13</v>
      </c>
      <c r="C54" s="9">
        <f t="shared" si="1"/>
        <v>8199</v>
      </c>
      <c r="D54">
        <v>5438</v>
      </c>
      <c r="E54">
        <v>493</v>
      </c>
      <c r="F54">
        <v>581</v>
      </c>
      <c r="G54">
        <v>98</v>
      </c>
      <c r="H54">
        <v>1526</v>
      </c>
      <c r="I54">
        <v>63</v>
      </c>
      <c r="J54">
        <v>537</v>
      </c>
      <c r="K54">
        <v>190</v>
      </c>
      <c r="L54">
        <v>660</v>
      </c>
      <c r="M54">
        <v>3675</v>
      </c>
      <c r="N54">
        <v>4524</v>
      </c>
      <c r="O54">
        <v>641</v>
      </c>
      <c r="P54">
        <v>3524</v>
      </c>
      <c r="Q54" s="9">
        <v>43.158068057000001</v>
      </c>
      <c r="R54" s="9">
        <v>145.00182949000001</v>
      </c>
    </row>
    <row r="55" spans="1:18" x14ac:dyDescent="0.25">
      <c r="A55" s="9" t="s">
        <v>8</v>
      </c>
      <c r="B55" s="9" t="s">
        <v>14</v>
      </c>
      <c r="C55" s="9">
        <f t="shared" si="1"/>
        <v>69077</v>
      </c>
      <c r="D55">
        <v>51955</v>
      </c>
      <c r="E55">
        <v>1497</v>
      </c>
      <c r="F55">
        <v>3040</v>
      </c>
      <c r="G55">
        <v>447</v>
      </c>
      <c r="H55">
        <v>11864</v>
      </c>
      <c r="I55">
        <v>274</v>
      </c>
      <c r="J55">
        <v>30044</v>
      </c>
      <c r="K55">
        <v>4138</v>
      </c>
      <c r="L55">
        <v>15415</v>
      </c>
      <c r="M55">
        <v>30248</v>
      </c>
      <c r="N55">
        <v>38829</v>
      </c>
      <c r="O55">
        <v>6914</v>
      </c>
      <c r="P55">
        <v>42653</v>
      </c>
      <c r="Q55" s="9">
        <v>41.826874357999998</v>
      </c>
      <c r="R55" s="9">
        <v>91.723019238999996</v>
      </c>
    </row>
    <row r="56" spans="1:18" x14ac:dyDescent="0.25">
      <c r="A56" s="9" t="s">
        <v>8</v>
      </c>
      <c r="B56" s="9" t="s">
        <v>15</v>
      </c>
      <c r="C56" s="9">
        <f t="shared" si="1"/>
        <v>7342</v>
      </c>
      <c r="D56">
        <v>4841</v>
      </c>
      <c r="E56">
        <v>350</v>
      </c>
      <c r="F56">
        <v>595</v>
      </c>
      <c r="G56">
        <v>55</v>
      </c>
      <c r="H56">
        <v>1444</v>
      </c>
      <c r="I56">
        <v>57</v>
      </c>
      <c r="J56">
        <v>510</v>
      </c>
      <c r="K56">
        <v>316</v>
      </c>
      <c r="L56">
        <v>724</v>
      </c>
      <c r="M56">
        <v>3554</v>
      </c>
      <c r="N56">
        <v>3788</v>
      </c>
      <c r="O56">
        <v>512</v>
      </c>
      <c r="P56">
        <v>3015</v>
      </c>
      <c r="Q56" s="9">
        <v>43.611413784</v>
      </c>
      <c r="R56" s="9">
        <v>136.63238899000001</v>
      </c>
    </row>
    <row r="57" spans="1:18" x14ac:dyDescent="0.25">
      <c r="A57" s="9" t="s">
        <v>8</v>
      </c>
      <c r="B57" s="9" t="s">
        <v>16</v>
      </c>
      <c r="C57" s="9">
        <f t="shared" si="1"/>
        <v>1749</v>
      </c>
      <c r="D57">
        <v>1098</v>
      </c>
      <c r="E57">
        <v>127</v>
      </c>
      <c r="F57">
        <v>117</v>
      </c>
      <c r="G57">
        <v>18</v>
      </c>
      <c r="H57">
        <v>374</v>
      </c>
      <c r="I57">
        <v>15</v>
      </c>
      <c r="J57">
        <v>4</v>
      </c>
      <c r="K57">
        <v>13</v>
      </c>
      <c r="L57">
        <v>13</v>
      </c>
      <c r="M57">
        <v>801</v>
      </c>
      <c r="N57">
        <v>948</v>
      </c>
      <c r="O57">
        <v>98</v>
      </c>
      <c r="P57">
        <v>724</v>
      </c>
      <c r="Q57" s="9">
        <v>44.684391081000001</v>
      </c>
      <c r="R57" s="9">
        <v>167.55174385000001</v>
      </c>
    </row>
    <row r="58" spans="1:18" x14ac:dyDescent="0.25">
      <c r="A58" s="9" t="s">
        <v>8</v>
      </c>
      <c r="B58" s="9" t="s">
        <v>17</v>
      </c>
      <c r="C58" s="9">
        <f t="shared" si="1"/>
        <v>911</v>
      </c>
      <c r="D58">
        <v>549</v>
      </c>
      <c r="E58">
        <v>53</v>
      </c>
      <c r="F58">
        <v>70</v>
      </c>
      <c r="G58">
        <v>11</v>
      </c>
      <c r="H58">
        <v>225</v>
      </c>
      <c r="I58">
        <v>3</v>
      </c>
      <c r="J58">
        <v>7</v>
      </c>
      <c r="K58">
        <v>9</v>
      </c>
      <c r="L58">
        <v>10</v>
      </c>
      <c r="M58">
        <v>425</v>
      </c>
      <c r="N58">
        <v>486</v>
      </c>
      <c r="O58">
        <v>40</v>
      </c>
      <c r="P58">
        <v>374</v>
      </c>
      <c r="Q58" s="9">
        <v>46.084522503000002</v>
      </c>
      <c r="R58" s="9">
        <v>183.25795829</v>
      </c>
    </row>
    <row r="59" spans="1:18" x14ac:dyDescent="0.25">
      <c r="A59" s="9" t="s">
        <v>8</v>
      </c>
      <c r="B59" s="9" t="s">
        <v>18</v>
      </c>
      <c r="C59" s="9">
        <f t="shared" si="1"/>
        <v>676</v>
      </c>
      <c r="D59">
        <v>494</v>
      </c>
      <c r="E59">
        <v>16</v>
      </c>
      <c r="F59">
        <v>62</v>
      </c>
      <c r="G59">
        <v>0</v>
      </c>
      <c r="H59">
        <v>101</v>
      </c>
      <c r="I59">
        <v>3</v>
      </c>
      <c r="J59">
        <v>0</v>
      </c>
      <c r="K59">
        <v>0</v>
      </c>
      <c r="L59">
        <v>5</v>
      </c>
      <c r="M59">
        <v>309</v>
      </c>
      <c r="N59">
        <v>367</v>
      </c>
      <c r="O59">
        <v>53</v>
      </c>
      <c r="P59">
        <v>286</v>
      </c>
      <c r="Q59" s="9">
        <v>43.711538462</v>
      </c>
      <c r="R59" s="9">
        <v>137.38609467000001</v>
      </c>
    </row>
    <row r="60" spans="1:18" x14ac:dyDescent="0.25">
      <c r="A60" s="9" t="s">
        <v>8</v>
      </c>
      <c r="B60" s="9" t="s">
        <v>19</v>
      </c>
      <c r="C60" s="9">
        <f t="shared" si="1"/>
        <v>1394</v>
      </c>
      <c r="D60">
        <v>809</v>
      </c>
      <c r="E60">
        <v>124</v>
      </c>
      <c r="F60">
        <v>61</v>
      </c>
      <c r="G60">
        <v>21</v>
      </c>
      <c r="H60">
        <v>351</v>
      </c>
      <c r="I60">
        <v>28</v>
      </c>
      <c r="J60">
        <v>1</v>
      </c>
      <c r="K60">
        <v>7</v>
      </c>
      <c r="L60">
        <v>12</v>
      </c>
      <c r="M60">
        <v>621</v>
      </c>
      <c r="N60">
        <v>773</v>
      </c>
      <c r="O60">
        <v>87</v>
      </c>
      <c r="P60">
        <v>596</v>
      </c>
      <c r="Q60" s="9">
        <v>45.849354376000001</v>
      </c>
      <c r="R60" s="9">
        <v>193.25681492000001</v>
      </c>
    </row>
    <row r="61" spans="1:18" x14ac:dyDescent="0.25">
      <c r="A61" s="9" t="s">
        <v>8</v>
      </c>
      <c r="B61" s="9" t="s">
        <v>20</v>
      </c>
      <c r="C61" s="9">
        <f t="shared" si="1"/>
        <v>3660</v>
      </c>
      <c r="D61">
        <v>2417</v>
      </c>
      <c r="E61">
        <v>269</v>
      </c>
      <c r="F61">
        <v>214</v>
      </c>
      <c r="G61">
        <v>53</v>
      </c>
      <c r="H61">
        <v>672</v>
      </c>
      <c r="I61">
        <v>35</v>
      </c>
      <c r="J61">
        <v>181</v>
      </c>
      <c r="K61">
        <v>49</v>
      </c>
      <c r="L61">
        <v>77</v>
      </c>
      <c r="M61">
        <v>1589</v>
      </c>
      <c r="N61">
        <v>2071</v>
      </c>
      <c r="O61">
        <v>198</v>
      </c>
      <c r="P61">
        <v>1743</v>
      </c>
      <c r="Q61" s="9">
        <v>43.805464481000001</v>
      </c>
      <c r="R61" s="9">
        <v>144.63224044</v>
      </c>
    </row>
    <row r="62" spans="1:18" x14ac:dyDescent="0.25">
      <c r="A62" s="9" t="s">
        <v>8</v>
      </c>
      <c r="B62" s="9" t="s">
        <v>21</v>
      </c>
      <c r="C62" s="9">
        <f t="shared" si="1"/>
        <v>6513</v>
      </c>
      <c r="D62">
        <v>4129</v>
      </c>
      <c r="E62">
        <v>199</v>
      </c>
      <c r="F62">
        <v>323</v>
      </c>
      <c r="G62">
        <v>42</v>
      </c>
      <c r="H62">
        <v>1793</v>
      </c>
      <c r="I62">
        <v>27</v>
      </c>
      <c r="J62">
        <v>1818</v>
      </c>
      <c r="K62">
        <v>463</v>
      </c>
      <c r="L62">
        <v>1929</v>
      </c>
      <c r="M62">
        <v>3342</v>
      </c>
      <c r="N62">
        <v>3171</v>
      </c>
      <c r="O62">
        <v>445</v>
      </c>
      <c r="P62">
        <v>3398</v>
      </c>
      <c r="Q62" s="9">
        <v>46.630277906000003</v>
      </c>
      <c r="R62" s="9">
        <v>96.220789190999994</v>
      </c>
    </row>
    <row r="63" spans="1:18" x14ac:dyDescent="0.25">
      <c r="A63" s="9" t="s">
        <v>8</v>
      </c>
      <c r="B63" s="9" t="s">
        <v>22</v>
      </c>
      <c r="C63" s="9">
        <f t="shared" si="1"/>
        <v>6506</v>
      </c>
      <c r="D63">
        <v>3839</v>
      </c>
      <c r="E63">
        <v>504</v>
      </c>
      <c r="F63">
        <v>514</v>
      </c>
      <c r="G63">
        <v>93</v>
      </c>
      <c r="H63">
        <v>1480</v>
      </c>
      <c r="I63">
        <v>76</v>
      </c>
      <c r="J63">
        <v>536</v>
      </c>
      <c r="K63">
        <v>96</v>
      </c>
      <c r="L63">
        <v>299</v>
      </c>
      <c r="M63">
        <v>3144</v>
      </c>
      <c r="N63">
        <v>3362</v>
      </c>
      <c r="O63">
        <v>420</v>
      </c>
      <c r="P63">
        <v>2990</v>
      </c>
      <c r="Q63" s="9">
        <v>44.827543806000001</v>
      </c>
      <c r="R63" s="9">
        <v>154.01552412999999</v>
      </c>
    </row>
    <row r="64" spans="1:18" x14ac:dyDescent="0.25">
      <c r="A64" s="9" t="s">
        <v>8</v>
      </c>
      <c r="B64" s="9" t="s">
        <v>23</v>
      </c>
      <c r="C64" s="9">
        <f t="shared" si="1"/>
        <v>7653</v>
      </c>
      <c r="D64">
        <v>4798</v>
      </c>
      <c r="E64">
        <v>500</v>
      </c>
      <c r="F64">
        <v>486</v>
      </c>
      <c r="G64">
        <v>109</v>
      </c>
      <c r="H64">
        <v>1700</v>
      </c>
      <c r="I64">
        <v>60</v>
      </c>
      <c r="J64">
        <v>475</v>
      </c>
      <c r="K64">
        <v>126</v>
      </c>
      <c r="L64">
        <v>440</v>
      </c>
      <c r="M64">
        <v>3486</v>
      </c>
      <c r="N64">
        <v>4167</v>
      </c>
      <c r="O64">
        <v>420</v>
      </c>
      <c r="P64">
        <v>3234</v>
      </c>
      <c r="Q64" s="9">
        <v>44.799163727</v>
      </c>
      <c r="R64" s="9">
        <v>148.64628250000001</v>
      </c>
    </row>
    <row r="65" spans="1:18" x14ac:dyDescent="0.25">
      <c r="A65" s="9" t="s">
        <v>8</v>
      </c>
      <c r="B65" s="9" t="s">
        <v>24</v>
      </c>
      <c r="C65" s="9">
        <f t="shared" si="1"/>
        <v>18556</v>
      </c>
      <c r="D65">
        <v>12400</v>
      </c>
      <c r="E65">
        <v>968</v>
      </c>
      <c r="F65">
        <v>1146</v>
      </c>
      <c r="G65">
        <v>205</v>
      </c>
      <c r="H65">
        <v>3702</v>
      </c>
      <c r="I65">
        <v>135</v>
      </c>
      <c r="J65">
        <v>3153</v>
      </c>
      <c r="K65">
        <v>953</v>
      </c>
      <c r="L65">
        <v>1668</v>
      </c>
      <c r="M65">
        <v>8668</v>
      </c>
      <c r="N65">
        <v>9888</v>
      </c>
      <c r="O65">
        <v>1379</v>
      </c>
      <c r="P65">
        <v>8895</v>
      </c>
      <c r="Q65" s="9">
        <v>43.578788531999997</v>
      </c>
      <c r="R65" s="9">
        <v>128.03201121000001</v>
      </c>
    </row>
    <row r="66" spans="1:18" x14ac:dyDescent="0.25">
      <c r="A66" s="9" t="s">
        <v>8</v>
      </c>
      <c r="B66" s="9" t="s">
        <v>25</v>
      </c>
      <c r="C66" s="9">
        <f t="shared" ref="C66:C97" si="2">SUM(D66:I66)</f>
        <v>4418</v>
      </c>
      <c r="D66">
        <v>3051</v>
      </c>
      <c r="E66">
        <v>257</v>
      </c>
      <c r="F66">
        <v>273</v>
      </c>
      <c r="G66">
        <v>26</v>
      </c>
      <c r="H66">
        <v>786</v>
      </c>
      <c r="I66">
        <v>25</v>
      </c>
      <c r="J66">
        <v>513</v>
      </c>
      <c r="K66">
        <v>66</v>
      </c>
      <c r="L66">
        <v>158</v>
      </c>
      <c r="M66">
        <v>1895</v>
      </c>
      <c r="N66">
        <v>2523</v>
      </c>
      <c r="O66">
        <v>376</v>
      </c>
      <c r="P66">
        <v>2130</v>
      </c>
      <c r="Q66" s="9">
        <v>42.253734721999997</v>
      </c>
      <c r="R66" s="9">
        <v>142.33363513</v>
      </c>
    </row>
    <row r="67" spans="1:18" x14ac:dyDescent="0.25">
      <c r="A67" s="9" t="s">
        <v>8</v>
      </c>
      <c r="B67" s="9" t="s">
        <v>26</v>
      </c>
      <c r="C67" s="9">
        <f t="shared" si="2"/>
        <v>57</v>
      </c>
      <c r="D67">
        <v>43</v>
      </c>
      <c r="E67">
        <v>2</v>
      </c>
      <c r="F67">
        <v>3</v>
      </c>
      <c r="G67">
        <v>0</v>
      </c>
      <c r="H67">
        <v>8</v>
      </c>
      <c r="I67">
        <v>1</v>
      </c>
      <c r="J67">
        <v>21</v>
      </c>
      <c r="K67">
        <v>1</v>
      </c>
      <c r="L67">
        <v>8</v>
      </c>
      <c r="M67">
        <v>29</v>
      </c>
      <c r="N67">
        <v>28</v>
      </c>
      <c r="O67">
        <v>6</v>
      </c>
      <c r="P67">
        <v>40</v>
      </c>
      <c r="Q67" s="9">
        <v>40.561403509000002</v>
      </c>
      <c r="R67" s="9">
        <v>80.947368420999993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67B86-973B-4642-8D74-BD9DF237399E}">
  <dimension ref="A1:R67"/>
  <sheetViews>
    <sheetView workbookViewId="0">
      <selection activeCell="C3" sqref="C3"/>
    </sheetView>
    <sheetView workbookViewId="1"/>
  </sheetViews>
  <sheetFormatPr baseColWidth="10" defaultRowHeight="15" x14ac:dyDescent="0.25"/>
  <cols>
    <col min="1" max="1" width="24.5703125" bestFit="1" customWidth="1"/>
    <col min="2" max="2" width="32.28515625" bestFit="1" customWidth="1"/>
    <col min="3" max="3" width="32.28515625" customWidth="1"/>
    <col min="4" max="4" width="18.85546875" bestFit="1" customWidth="1"/>
    <col min="5" max="5" width="15.85546875" bestFit="1" customWidth="1"/>
    <col min="6" max="6" width="22.28515625" bestFit="1" customWidth="1"/>
    <col min="7" max="7" width="19.42578125" bestFit="1" customWidth="1"/>
    <col min="8" max="8" width="6.5703125" bestFit="1" customWidth="1"/>
    <col min="9" max="9" width="9.140625" bestFit="1" customWidth="1"/>
    <col min="10" max="10" width="20.140625" bestFit="1" customWidth="1"/>
    <col min="11" max="11" width="19.140625" bestFit="1" customWidth="1"/>
    <col min="12" max="12" width="20.140625" bestFit="1" customWidth="1"/>
    <col min="13" max="13" width="11" bestFit="1" customWidth="1"/>
    <col min="15" max="15" width="17.85546875" bestFit="1" customWidth="1"/>
    <col min="16" max="16" width="21.42578125" bestFit="1" customWidth="1"/>
    <col min="17" max="17" width="13.5703125" bestFit="1" customWidth="1"/>
    <col min="18" max="18" width="24.85546875" bestFit="1" customWidth="1"/>
  </cols>
  <sheetData>
    <row r="1" spans="1:18" x14ac:dyDescent="0.25">
      <c r="A1" t="s">
        <v>5</v>
      </c>
      <c r="B1" t="s">
        <v>6</v>
      </c>
      <c r="C1" t="s">
        <v>95</v>
      </c>
      <c r="D1" t="s">
        <v>132</v>
      </c>
      <c r="E1" t="s">
        <v>133</v>
      </c>
      <c r="F1" t="s">
        <v>134</v>
      </c>
      <c r="G1" t="s">
        <v>135</v>
      </c>
      <c r="H1" t="s">
        <v>96</v>
      </c>
      <c r="I1" t="s">
        <v>48</v>
      </c>
      <c r="J1" t="s">
        <v>124</v>
      </c>
      <c r="K1" t="s">
        <v>125</v>
      </c>
      <c r="L1" t="s">
        <v>126</v>
      </c>
      <c r="M1" t="s">
        <v>49</v>
      </c>
      <c r="N1" t="s">
        <v>50</v>
      </c>
      <c r="O1" t="s">
        <v>51</v>
      </c>
      <c r="P1" t="s">
        <v>127</v>
      </c>
      <c r="Q1" t="s">
        <v>52</v>
      </c>
      <c r="R1" t="s">
        <v>53</v>
      </c>
    </row>
    <row r="2" spans="1:18" x14ac:dyDescent="0.25">
      <c r="A2" s="9" t="s">
        <v>7</v>
      </c>
      <c r="B2" s="9" t="s">
        <v>1</v>
      </c>
      <c r="C2" s="9">
        <f t="shared" ref="C2:C33" si="0">SUM(D2:I2)</f>
        <v>105838</v>
      </c>
      <c r="D2">
        <v>75050</v>
      </c>
      <c r="E2">
        <v>5444</v>
      </c>
      <c r="F2">
        <v>203</v>
      </c>
      <c r="G2">
        <v>0</v>
      </c>
      <c r="H2">
        <v>24301</v>
      </c>
      <c r="I2">
        <v>840</v>
      </c>
      <c r="J2">
        <v>22246</v>
      </c>
      <c r="K2">
        <v>3054</v>
      </c>
      <c r="L2">
        <v>12325</v>
      </c>
      <c r="M2">
        <v>37122</v>
      </c>
      <c r="N2">
        <v>68716</v>
      </c>
      <c r="O2">
        <v>9986</v>
      </c>
      <c r="P2">
        <v>53166</v>
      </c>
      <c r="Q2" s="9">
        <v>44.228018292000002</v>
      </c>
      <c r="R2" s="9">
        <v>132.82626278000001</v>
      </c>
    </row>
    <row r="3" spans="1:18" x14ac:dyDescent="0.25">
      <c r="A3" s="9" t="s">
        <v>7</v>
      </c>
      <c r="B3" s="9" t="s">
        <v>2</v>
      </c>
      <c r="C3" s="9">
        <f t="shared" si="0"/>
        <v>12121</v>
      </c>
      <c r="D3">
        <v>7185</v>
      </c>
      <c r="E3">
        <v>141</v>
      </c>
      <c r="F3">
        <v>80</v>
      </c>
      <c r="G3">
        <v>0</v>
      </c>
      <c r="H3">
        <v>4652</v>
      </c>
      <c r="I3">
        <v>63</v>
      </c>
      <c r="J3">
        <v>4176</v>
      </c>
      <c r="K3">
        <v>1450</v>
      </c>
      <c r="L3">
        <v>2364</v>
      </c>
      <c r="M3">
        <v>6022</v>
      </c>
      <c r="N3">
        <v>6099</v>
      </c>
      <c r="O3">
        <v>612</v>
      </c>
      <c r="P3">
        <v>6161</v>
      </c>
      <c r="Q3" s="9">
        <v>49.933421334999998</v>
      </c>
      <c r="R3" s="9">
        <v>129.76676842000001</v>
      </c>
    </row>
    <row r="4" spans="1:18" x14ac:dyDescent="0.25">
      <c r="A4" s="9" t="s">
        <v>7</v>
      </c>
      <c r="B4" s="9" t="s">
        <v>3</v>
      </c>
      <c r="C4" s="9">
        <f t="shared" si="0"/>
        <v>20362</v>
      </c>
      <c r="D4">
        <v>9810</v>
      </c>
      <c r="E4">
        <v>770</v>
      </c>
      <c r="F4">
        <v>8008</v>
      </c>
      <c r="G4">
        <v>1090</v>
      </c>
      <c r="H4">
        <v>603</v>
      </c>
      <c r="I4">
        <v>81</v>
      </c>
      <c r="J4">
        <v>2356</v>
      </c>
      <c r="K4">
        <v>818</v>
      </c>
      <c r="L4">
        <v>4001</v>
      </c>
      <c r="M4">
        <v>18225</v>
      </c>
      <c r="N4">
        <v>2137</v>
      </c>
      <c r="O4">
        <v>1299</v>
      </c>
      <c r="P4">
        <v>9422</v>
      </c>
      <c r="Q4" s="9">
        <v>37.996022001999997</v>
      </c>
      <c r="R4" s="9">
        <v>107.43104803</v>
      </c>
    </row>
    <row r="5" spans="1:18" x14ac:dyDescent="0.25">
      <c r="A5" s="9" t="s">
        <v>7</v>
      </c>
      <c r="B5" s="9" t="s">
        <v>4</v>
      </c>
      <c r="C5" s="9">
        <f t="shared" si="0"/>
        <v>18617</v>
      </c>
      <c r="D5">
        <v>16866</v>
      </c>
      <c r="E5">
        <v>133</v>
      </c>
      <c r="F5">
        <v>418</v>
      </c>
      <c r="G5">
        <v>292</v>
      </c>
      <c r="H5">
        <v>871</v>
      </c>
      <c r="I5">
        <v>37</v>
      </c>
      <c r="J5">
        <v>9864</v>
      </c>
      <c r="K5">
        <v>1406</v>
      </c>
      <c r="L5">
        <v>3639</v>
      </c>
      <c r="M5">
        <v>9396</v>
      </c>
      <c r="N5">
        <v>9221</v>
      </c>
      <c r="O5">
        <v>807</v>
      </c>
      <c r="P5">
        <v>12599</v>
      </c>
      <c r="Q5" s="9">
        <v>38.610302412000003</v>
      </c>
      <c r="R5" s="9">
        <v>68.261105440999998</v>
      </c>
    </row>
    <row r="6" spans="1:18" x14ac:dyDescent="0.25">
      <c r="A6" s="9" t="s">
        <v>7</v>
      </c>
      <c r="B6" s="9" t="s">
        <v>128</v>
      </c>
      <c r="C6" s="9">
        <f t="shared" si="0"/>
        <v>70</v>
      </c>
      <c r="D6">
        <v>60</v>
      </c>
      <c r="E6">
        <v>3</v>
      </c>
      <c r="F6">
        <v>2</v>
      </c>
      <c r="G6">
        <v>3</v>
      </c>
      <c r="H6">
        <v>2</v>
      </c>
      <c r="I6">
        <v>0</v>
      </c>
      <c r="J6">
        <v>2</v>
      </c>
      <c r="K6">
        <v>12</v>
      </c>
      <c r="L6">
        <v>31</v>
      </c>
      <c r="M6">
        <v>42</v>
      </c>
      <c r="N6">
        <v>28</v>
      </c>
      <c r="O6">
        <v>6</v>
      </c>
      <c r="P6">
        <v>36</v>
      </c>
      <c r="Q6" s="9">
        <v>37.714285713999999</v>
      </c>
      <c r="R6" s="9">
        <v>74.042857143000006</v>
      </c>
    </row>
    <row r="7" spans="1:18" x14ac:dyDescent="0.25">
      <c r="A7" s="9" t="s">
        <v>54</v>
      </c>
      <c r="B7" s="9" t="s">
        <v>50</v>
      </c>
      <c r="C7" s="9">
        <f t="shared" si="0"/>
        <v>86201</v>
      </c>
      <c r="D7">
        <v>65376</v>
      </c>
      <c r="E7">
        <v>3094</v>
      </c>
      <c r="F7">
        <v>462</v>
      </c>
      <c r="G7">
        <v>166</v>
      </c>
      <c r="H7">
        <v>16674</v>
      </c>
      <c r="I7">
        <v>429</v>
      </c>
      <c r="J7">
        <v>23270</v>
      </c>
      <c r="K7">
        <v>2489</v>
      </c>
      <c r="L7">
        <v>9864</v>
      </c>
      <c r="M7">
        <v>0</v>
      </c>
      <c r="N7">
        <v>86201</v>
      </c>
      <c r="O7">
        <v>6906</v>
      </c>
      <c r="P7">
        <v>46366</v>
      </c>
      <c r="Q7" s="9">
        <v>43.271609378000001</v>
      </c>
      <c r="R7" s="9">
        <v>119.76792613000001</v>
      </c>
    </row>
    <row r="8" spans="1:18" x14ac:dyDescent="0.25">
      <c r="A8" s="9" t="s">
        <v>54</v>
      </c>
      <c r="B8" s="9" t="s">
        <v>49</v>
      </c>
      <c r="C8" s="9">
        <f t="shared" si="0"/>
        <v>70807</v>
      </c>
      <c r="D8">
        <v>43595</v>
      </c>
      <c r="E8">
        <v>3397</v>
      </c>
      <c r="F8">
        <v>8249</v>
      </c>
      <c r="G8">
        <v>1219</v>
      </c>
      <c r="H8">
        <v>13755</v>
      </c>
      <c r="I8">
        <v>592</v>
      </c>
      <c r="J8">
        <v>15374</v>
      </c>
      <c r="K8">
        <v>4251</v>
      </c>
      <c r="L8">
        <v>12496</v>
      </c>
      <c r="M8">
        <v>70807</v>
      </c>
      <c r="N8">
        <v>0</v>
      </c>
      <c r="O8">
        <v>5804</v>
      </c>
      <c r="P8">
        <v>35018</v>
      </c>
      <c r="Q8" s="9">
        <v>43.093408844000002</v>
      </c>
      <c r="R8" s="9">
        <v>123.86296553</v>
      </c>
    </row>
    <row r="9" spans="1:18" x14ac:dyDescent="0.25">
      <c r="A9" s="9" t="s">
        <v>55</v>
      </c>
      <c r="B9" s="9" t="s">
        <v>56</v>
      </c>
      <c r="C9" s="9">
        <f t="shared" si="0"/>
        <v>1904</v>
      </c>
      <c r="D9">
        <v>1593</v>
      </c>
      <c r="E9">
        <v>148</v>
      </c>
      <c r="F9">
        <v>157</v>
      </c>
      <c r="G9">
        <v>0</v>
      </c>
      <c r="H9">
        <v>0</v>
      </c>
      <c r="I9">
        <v>6</v>
      </c>
      <c r="J9">
        <v>1167</v>
      </c>
      <c r="K9">
        <v>145</v>
      </c>
      <c r="L9">
        <v>29</v>
      </c>
      <c r="M9">
        <v>906</v>
      </c>
      <c r="N9">
        <v>998</v>
      </c>
      <c r="O9">
        <v>1904</v>
      </c>
      <c r="P9">
        <v>1883</v>
      </c>
      <c r="Q9" s="9">
        <v>18.620798318999999</v>
      </c>
      <c r="R9" s="9">
        <v>7.4501050419999997</v>
      </c>
    </row>
    <row r="10" spans="1:18" x14ac:dyDescent="0.25">
      <c r="A10" s="9" t="s">
        <v>55</v>
      </c>
      <c r="B10" s="9" t="s">
        <v>57</v>
      </c>
      <c r="C10" s="9">
        <f t="shared" si="0"/>
        <v>10806</v>
      </c>
      <c r="D10">
        <v>9006</v>
      </c>
      <c r="E10">
        <v>532</v>
      </c>
      <c r="F10">
        <v>1232</v>
      </c>
      <c r="G10">
        <v>9</v>
      </c>
      <c r="H10">
        <v>0</v>
      </c>
      <c r="I10">
        <v>27</v>
      </c>
      <c r="J10">
        <v>5293</v>
      </c>
      <c r="K10">
        <v>601</v>
      </c>
      <c r="L10">
        <v>350</v>
      </c>
      <c r="M10">
        <v>4898</v>
      </c>
      <c r="N10">
        <v>5908</v>
      </c>
      <c r="O10">
        <v>10806</v>
      </c>
      <c r="P10">
        <v>8452</v>
      </c>
      <c r="Q10" s="9">
        <v>22.243753470000001</v>
      </c>
      <c r="R10" s="9">
        <v>20.187673515</v>
      </c>
    </row>
    <row r="11" spans="1:18" x14ac:dyDescent="0.25">
      <c r="A11" s="9" t="s">
        <v>55</v>
      </c>
      <c r="B11" s="9" t="s">
        <v>58</v>
      </c>
      <c r="C11" s="9">
        <f t="shared" si="0"/>
        <v>17325</v>
      </c>
      <c r="D11">
        <v>14123</v>
      </c>
      <c r="E11">
        <v>751</v>
      </c>
      <c r="F11">
        <v>2348</v>
      </c>
      <c r="G11">
        <v>57</v>
      </c>
      <c r="H11">
        <v>0</v>
      </c>
      <c r="I11">
        <v>46</v>
      </c>
      <c r="J11">
        <v>7435</v>
      </c>
      <c r="K11">
        <v>663</v>
      </c>
      <c r="L11">
        <v>758</v>
      </c>
      <c r="M11">
        <v>8079</v>
      </c>
      <c r="N11">
        <v>9246</v>
      </c>
      <c r="O11">
        <v>0</v>
      </c>
      <c r="P11">
        <v>12631</v>
      </c>
      <c r="Q11" s="9">
        <v>27.134660895</v>
      </c>
      <c r="R11" s="9">
        <v>37.613737374000003</v>
      </c>
    </row>
    <row r="12" spans="1:18" x14ac:dyDescent="0.25">
      <c r="A12" s="9" t="s">
        <v>55</v>
      </c>
      <c r="B12" s="9" t="s">
        <v>59</v>
      </c>
      <c r="C12" s="9">
        <f t="shared" si="0"/>
        <v>20002</v>
      </c>
      <c r="D12">
        <v>16647</v>
      </c>
      <c r="E12">
        <v>838</v>
      </c>
      <c r="F12">
        <v>2314</v>
      </c>
      <c r="G12">
        <v>154</v>
      </c>
      <c r="H12">
        <v>0</v>
      </c>
      <c r="I12">
        <v>49</v>
      </c>
      <c r="J12">
        <v>7782</v>
      </c>
      <c r="K12">
        <v>794</v>
      </c>
      <c r="L12">
        <v>1249</v>
      </c>
      <c r="M12">
        <v>9360</v>
      </c>
      <c r="N12">
        <v>10642</v>
      </c>
      <c r="O12">
        <v>0</v>
      </c>
      <c r="P12">
        <v>13666</v>
      </c>
      <c r="Q12" s="9">
        <v>31.974052595</v>
      </c>
      <c r="R12" s="9">
        <v>55.028897110000003</v>
      </c>
    </row>
    <row r="13" spans="1:18" x14ac:dyDescent="0.25">
      <c r="A13" s="9" t="s">
        <v>55</v>
      </c>
      <c r="B13" s="9" t="s">
        <v>60</v>
      </c>
      <c r="C13" s="9">
        <f t="shared" si="0"/>
        <v>18594</v>
      </c>
      <c r="D13">
        <v>15841</v>
      </c>
      <c r="E13">
        <v>817</v>
      </c>
      <c r="F13">
        <v>1580</v>
      </c>
      <c r="G13">
        <v>290</v>
      </c>
      <c r="H13">
        <v>0</v>
      </c>
      <c r="I13">
        <v>66</v>
      </c>
      <c r="J13">
        <v>6182</v>
      </c>
      <c r="K13">
        <v>839</v>
      </c>
      <c r="L13">
        <v>1735</v>
      </c>
      <c r="M13">
        <v>8468</v>
      </c>
      <c r="N13">
        <v>10126</v>
      </c>
      <c r="O13">
        <v>0</v>
      </c>
      <c r="P13">
        <v>11705</v>
      </c>
      <c r="Q13" s="9">
        <v>36.990642143000002</v>
      </c>
      <c r="R13" s="9">
        <v>75.845541573000006</v>
      </c>
    </row>
    <row r="14" spans="1:18" x14ac:dyDescent="0.25">
      <c r="A14" s="9" t="s">
        <v>55</v>
      </c>
      <c r="B14" s="9" t="s">
        <v>61</v>
      </c>
      <c r="C14" s="9">
        <f t="shared" si="0"/>
        <v>17747</v>
      </c>
      <c r="D14">
        <v>15511</v>
      </c>
      <c r="E14">
        <v>910</v>
      </c>
      <c r="F14">
        <v>836</v>
      </c>
      <c r="G14">
        <v>369</v>
      </c>
      <c r="H14">
        <v>0</v>
      </c>
      <c r="I14">
        <v>121</v>
      </c>
      <c r="J14">
        <v>4246</v>
      </c>
      <c r="K14">
        <v>736</v>
      </c>
      <c r="L14">
        <v>2300</v>
      </c>
      <c r="M14">
        <v>7830</v>
      </c>
      <c r="N14">
        <v>9917</v>
      </c>
      <c r="O14">
        <v>0</v>
      </c>
      <c r="P14">
        <v>9632</v>
      </c>
      <c r="Q14" s="9">
        <v>41.948836423000003</v>
      </c>
      <c r="R14" s="9">
        <v>107.57621005999999</v>
      </c>
    </row>
    <row r="15" spans="1:18" x14ac:dyDescent="0.25">
      <c r="A15" s="9" t="s">
        <v>55</v>
      </c>
      <c r="B15" s="9" t="s">
        <v>62</v>
      </c>
      <c r="C15" s="9">
        <f t="shared" si="0"/>
        <v>15240</v>
      </c>
      <c r="D15">
        <v>13673</v>
      </c>
      <c r="E15">
        <v>884</v>
      </c>
      <c r="F15">
        <v>217</v>
      </c>
      <c r="G15">
        <v>271</v>
      </c>
      <c r="H15">
        <v>0</v>
      </c>
      <c r="I15">
        <v>195</v>
      </c>
      <c r="J15">
        <v>2529</v>
      </c>
      <c r="K15">
        <v>541</v>
      </c>
      <c r="L15">
        <v>2574</v>
      </c>
      <c r="M15">
        <v>6823</v>
      </c>
      <c r="N15">
        <v>8417</v>
      </c>
      <c r="O15">
        <v>0</v>
      </c>
      <c r="P15">
        <v>6946</v>
      </c>
      <c r="Q15" s="9">
        <v>46.929265092000001</v>
      </c>
      <c r="R15" s="9">
        <v>146.22539370000001</v>
      </c>
    </row>
    <row r="16" spans="1:18" x14ac:dyDescent="0.25">
      <c r="A16" s="9" t="s">
        <v>55</v>
      </c>
      <c r="B16" s="9" t="s">
        <v>63</v>
      </c>
      <c r="C16" s="9">
        <f t="shared" si="0"/>
        <v>14821</v>
      </c>
      <c r="D16">
        <v>13390</v>
      </c>
      <c r="E16">
        <v>968</v>
      </c>
      <c r="F16">
        <v>18</v>
      </c>
      <c r="G16">
        <v>176</v>
      </c>
      <c r="H16">
        <v>0</v>
      </c>
      <c r="I16">
        <v>269</v>
      </c>
      <c r="J16">
        <v>1494</v>
      </c>
      <c r="K16">
        <v>376</v>
      </c>
      <c r="L16">
        <v>3193</v>
      </c>
      <c r="M16">
        <v>6357</v>
      </c>
      <c r="N16">
        <v>8464</v>
      </c>
      <c r="O16">
        <v>0</v>
      </c>
      <c r="P16">
        <v>5461</v>
      </c>
      <c r="Q16" s="9">
        <v>52.049186964</v>
      </c>
      <c r="R16" s="9">
        <v>188.12698198999999</v>
      </c>
    </row>
    <row r="17" spans="1:18" x14ac:dyDescent="0.25">
      <c r="A17" s="9" t="s">
        <v>55</v>
      </c>
      <c r="B17" s="9" t="s">
        <v>64</v>
      </c>
      <c r="C17" s="9">
        <f t="shared" si="0"/>
        <v>40569</v>
      </c>
      <c r="D17">
        <v>9187</v>
      </c>
      <c r="E17">
        <v>643</v>
      </c>
      <c r="F17">
        <v>9</v>
      </c>
      <c r="G17">
        <v>59</v>
      </c>
      <c r="H17">
        <v>30429</v>
      </c>
      <c r="I17">
        <v>242</v>
      </c>
      <c r="J17">
        <v>2516</v>
      </c>
      <c r="K17">
        <v>2045</v>
      </c>
      <c r="L17">
        <v>10172</v>
      </c>
      <c r="M17">
        <v>18086</v>
      </c>
      <c r="N17">
        <v>22483</v>
      </c>
      <c r="O17">
        <v>0</v>
      </c>
      <c r="P17">
        <v>11008</v>
      </c>
      <c r="Q17" s="9">
        <v>61.056594937</v>
      </c>
      <c r="R17" s="9">
        <v>216.26535039000001</v>
      </c>
    </row>
    <row r="18" spans="1:18" x14ac:dyDescent="0.25">
      <c r="A18" s="9" t="s">
        <v>55</v>
      </c>
      <c r="B18" s="9" t="s">
        <v>65</v>
      </c>
      <c r="C18" s="9">
        <f t="shared" si="0"/>
        <v>53733</v>
      </c>
      <c r="D18">
        <v>44505</v>
      </c>
      <c r="E18">
        <v>2421</v>
      </c>
      <c r="F18">
        <v>6407</v>
      </c>
      <c r="G18">
        <v>264</v>
      </c>
      <c r="H18">
        <v>0</v>
      </c>
      <c r="I18">
        <v>136</v>
      </c>
      <c r="J18">
        <v>23048</v>
      </c>
      <c r="K18">
        <v>2361</v>
      </c>
      <c r="L18">
        <v>2715</v>
      </c>
      <c r="M18">
        <v>24918</v>
      </c>
      <c r="N18">
        <v>28815</v>
      </c>
      <c r="O18">
        <v>12710</v>
      </c>
      <c r="P18">
        <v>39094</v>
      </c>
      <c r="Q18" s="9">
        <v>28.191856029</v>
      </c>
      <c r="R18" s="9">
        <v>41.323171979999998</v>
      </c>
    </row>
    <row r="19" spans="1:18" x14ac:dyDescent="0.25">
      <c r="A19" s="9" t="s">
        <v>55</v>
      </c>
      <c r="B19" s="9" t="s">
        <v>66</v>
      </c>
      <c r="C19" s="9">
        <f t="shared" si="0"/>
        <v>103275</v>
      </c>
      <c r="D19">
        <v>64466</v>
      </c>
      <c r="E19">
        <v>4070</v>
      </c>
      <c r="F19">
        <v>2304</v>
      </c>
      <c r="G19">
        <v>1121</v>
      </c>
      <c r="H19">
        <v>30429</v>
      </c>
      <c r="I19">
        <v>885</v>
      </c>
      <c r="J19">
        <v>15596</v>
      </c>
      <c r="K19">
        <v>4379</v>
      </c>
      <c r="L19">
        <v>19645</v>
      </c>
      <c r="M19">
        <v>45889</v>
      </c>
      <c r="N19">
        <v>57386</v>
      </c>
      <c r="O19">
        <v>0</v>
      </c>
      <c r="P19">
        <v>42290</v>
      </c>
      <c r="Q19" s="9">
        <v>50.995284435000002</v>
      </c>
      <c r="R19" s="9">
        <v>163.38961026000001</v>
      </c>
    </row>
    <row r="20" spans="1:18" x14ac:dyDescent="0.25">
      <c r="A20" s="9" t="s">
        <v>67</v>
      </c>
      <c r="B20" s="9" t="s">
        <v>68</v>
      </c>
      <c r="C20" s="9">
        <f t="shared" si="0"/>
        <v>7666</v>
      </c>
      <c r="D20">
        <v>4414</v>
      </c>
      <c r="E20">
        <v>253</v>
      </c>
      <c r="F20">
        <v>466</v>
      </c>
      <c r="G20">
        <v>66</v>
      </c>
      <c r="H20">
        <v>2433</v>
      </c>
      <c r="I20">
        <v>34</v>
      </c>
      <c r="J20">
        <v>36</v>
      </c>
      <c r="K20">
        <v>389</v>
      </c>
      <c r="L20">
        <v>2647</v>
      </c>
      <c r="M20">
        <v>3760</v>
      </c>
      <c r="N20">
        <v>3906</v>
      </c>
      <c r="O20">
        <v>567</v>
      </c>
      <c r="P20">
        <v>2253</v>
      </c>
      <c r="Q20" s="9">
        <v>47.225410904999997</v>
      </c>
      <c r="R20" s="9">
        <v>181.33629010999999</v>
      </c>
    </row>
    <row r="21" spans="1:18" x14ac:dyDescent="0.25">
      <c r="A21" s="9" t="s">
        <v>67</v>
      </c>
      <c r="B21" s="9" t="s">
        <v>69</v>
      </c>
      <c r="C21" s="9">
        <f t="shared" si="0"/>
        <v>51455</v>
      </c>
      <c r="D21">
        <v>34399</v>
      </c>
      <c r="E21">
        <v>2626</v>
      </c>
      <c r="F21">
        <v>3736</v>
      </c>
      <c r="G21">
        <v>563</v>
      </c>
      <c r="H21">
        <v>9665</v>
      </c>
      <c r="I21">
        <v>466</v>
      </c>
      <c r="J21">
        <v>48</v>
      </c>
      <c r="K21">
        <v>182</v>
      </c>
      <c r="L21">
        <v>4822</v>
      </c>
      <c r="M21">
        <v>22086</v>
      </c>
      <c r="N21">
        <v>29369</v>
      </c>
      <c r="O21">
        <v>3460</v>
      </c>
      <c r="P21">
        <v>18140</v>
      </c>
      <c r="Q21" s="9">
        <v>43.522631425999997</v>
      </c>
      <c r="R21" s="9">
        <v>183.42038675000001</v>
      </c>
    </row>
    <row r="22" spans="1:18" x14ac:dyDescent="0.25">
      <c r="A22" s="9" t="s">
        <v>67</v>
      </c>
      <c r="B22" s="9" t="s">
        <v>70</v>
      </c>
      <c r="C22" s="9">
        <f t="shared" si="0"/>
        <v>27751</v>
      </c>
      <c r="D22">
        <v>16652</v>
      </c>
      <c r="E22">
        <v>1866</v>
      </c>
      <c r="F22">
        <v>1484</v>
      </c>
      <c r="G22">
        <v>363</v>
      </c>
      <c r="H22">
        <v>7126</v>
      </c>
      <c r="I22">
        <v>260</v>
      </c>
      <c r="J22">
        <v>91</v>
      </c>
      <c r="K22">
        <v>256</v>
      </c>
      <c r="L22">
        <v>4663</v>
      </c>
      <c r="M22">
        <v>12667</v>
      </c>
      <c r="N22">
        <v>15084</v>
      </c>
      <c r="O22">
        <v>715</v>
      </c>
      <c r="P22">
        <v>10795</v>
      </c>
      <c r="Q22" s="9">
        <v>47.260927533999997</v>
      </c>
      <c r="R22" s="9">
        <v>159.94825412</v>
      </c>
    </row>
    <row r="23" spans="1:18" x14ac:dyDescent="0.25">
      <c r="A23" s="9" t="s">
        <v>67</v>
      </c>
      <c r="B23" s="9" t="s">
        <v>71</v>
      </c>
      <c r="C23" s="9">
        <f t="shared" si="0"/>
        <v>8378</v>
      </c>
      <c r="D23">
        <v>5037</v>
      </c>
      <c r="E23">
        <v>727</v>
      </c>
      <c r="F23">
        <v>405</v>
      </c>
      <c r="G23">
        <v>111</v>
      </c>
      <c r="H23">
        <v>2010</v>
      </c>
      <c r="I23">
        <v>88</v>
      </c>
      <c r="J23">
        <v>42</v>
      </c>
      <c r="K23">
        <v>121</v>
      </c>
      <c r="L23">
        <v>1946</v>
      </c>
      <c r="M23">
        <v>4098</v>
      </c>
      <c r="N23">
        <v>4280</v>
      </c>
      <c r="O23">
        <v>124</v>
      </c>
      <c r="P23">
        <v>3562</v>
      </c>
      <c r="Q23" s="9">
        <v>47.640009548999998</v>
      </c>
      <c r="R23" s="9">
        <v>136.9579852</v>
      </c>
    </row>
    <row r="24" spans="1:18" x14ac:dyDescent="0.25">
      <c r="A24" s="9" t="s">
        <v>67</v>
      </c>
      <c r="B24" s="9" t="s">
        <v>72</v>
      </c>
      <c r="C24" s="9">
        <f t="shared" si="0"/>
        <v>6587</v>
      </c>
      <c r="D24">
        <v>3775</v>
      </c>
      <c r="E24">
        <v>421</v>
      </c>
      <c r="F24">
        <v>229</v>
      </c>
      <c r="G24">
        <v>70</v>
      </c>
      <c r="H24">
        <v>2051</v>
      </c>
      <c r="I24">
        <v>41</v>
      </c>
      <c r="J24">
        <v>129</v>
      </c>
      <c r="K24">
        <v>477</v>
      </c>
      <c r="L24">
        <v>2996</v>
      </c>
      <c r="M24">
        <v>3006</v>
      </c>
      <c r="N24">
        <v>3581</v>
      </c>
      <c r="O24">
        <v>42</v>
      </c>
      <c r="P24">
        <v>2957</v>
      </c>
      <c r="Q24" s="9">
        <v>50.314558980000001</v>
      </c>
      <c r="R24" s="9">
        <v>117.86534082</v>
      </c>
    </row>
    <row r="25" spans="1:18" x14ac:dyDescent="0.25">
      <c r="A25" s="9" t="s">
        <v>67</v>
      </c>
      <c r="B25" s="9" t="s">
        <v>73</v>
      </c>
      <c r="C25" s="9">
        <f t="shared" si="0"/>
        <v>55171</v>
      </c>
      <c r="D25">
        <v>44694</v>
      </c>
      <c r="E25">
        <v>598</v>
      </c>
      <c r="F25">
        <v>2391</v>
      </c>
      <c r="G25">
        <v>212</v>
      </c>
      <c r="H25">
        <v>7144</v>
      </c>
      <c r="I25">
        <v>132</v>
      </c>
      <c r="J25">
        <v>38298</v>
      </c>
      <c r="K25">
        <v>5315</v>
      </c>
      <c r="L25">
        <v>5286</v>
      </c>
      <c r="M25">
        <v>25190</v>
      </c>
      <c r="N25">
        <v>29981</v>
      </c>
      <c r="O25">
        <v>7802</v>
      </c>
      <c r="P25">
        <v>43677</v>
      </c>
      <c r="Q25" s="9">
        <v>38.748545430999997</v>
      </c>
      <c r="R25" s="9">
        <v>34.509488681000001</v>
      </c>
    </row>
    <row r="26" spans="1:18" x14ac:dyDescent="0.25">
      <c r="A26" s="9" t="s">
        <v>74</v>
      </c>
      <c r="B26" s="9" t="s">
        <v>75</v>
      </c>
      <c r="C26" s="9">
        <f t="shared" si="0"/>
        <v>64873</v>
      </c>
      <c r="D26">
        <v>41915</v>
      </c>
      <c r="E26">
        <v>3114</v>
      </c>
      <c r="F26">
        <v>4408</v>
      </c>
      <c r="G26">
        <v>717</v>
      </c>
      <c r="H26">
        <v>14177</v>
      </c>
      <c r="I26">
        <v>542</v>
      </c>
      <c r="J26">
        <v>149</v>
      </c>
      <c r="K26">
        <v>705</v>
      </c>
      <c r="L26">
        <v>9640</v>
      </c>
      <c r="M26">
        <v>28550</v>
      </c>
      <c r="N26">
        <v>36323</v>
      </c>
      <c r="O26">
        <v>4166</v>
      </c>
      <c r="P26">
        <v>22021</v>
      </c>
      <c r="Q26" s="9">
        <v>44.573767207000003</v>
      </c>
      <c r="R26" s="9">
        <v>182.61501702999999</v>
      </c>
    </row>
    <row r="27" spans="1:18" x14ac:dyDescent="0.25">
      <c r="A27" s="9" t="s">
        <v>74</v>
      </c>
      <c r="B27" s="9" t="s">
        <v>76</v>
      </c>
      <c r="C27" s="9">
        <f t="shared" si="0"/>
        <v>18615</v>
      </c>
      <c r="D27">
        <v>11629</v>
      </c>
      <c r="E27">
        <v>1463</v>
      </c>
      <c r="F27">
        <v>1109</v>
      </c>
      <c r="G27">
        <v>239</v>
      </c>
      <c r="H27">
        <v>3970</v>
      </c>
      <c r="I27">
        <v>205</v>
      </c>
      <c r="J27">
        <v>27</v>
      </c>
      <c r="K27">
        <v>121</v>
      </c>
      <c r="L27">
        <v>2373</v>
      </c>
      <c r="M27">
        <v>8697</v>
      </c>
      <c r="N27">
        <v>9918</v>
      </c>
      <c r="O27">
        <v>584</v>
      </c>
      <c r="P27">
        <v>7693</v>
      </c>
      <c r="Q27" s="9">
        <v>45.750416330999997</v>
      </c>
      <c r="R27" s="9">
        <v>148.17211925999999</v>
      </c>
    </row>
    <row r="28" spans="1:18" x14ac:dyDescent="0.25">
      <c r="A28" s="9" t="s">
        <v>74</v>
      </c>
      <c r="B28" s="9" t="s">
        <v>77</v>
      </c>
      <c r="C28" s="9">
        <f t="shared" si="0"/>
        <v>5741</v>
      </c>
      <c r="D28">
        <v>3424</v>
      </c>
      <c r="E28">
        <v>414</v>
      </c>
      <c r="F28">
        <v>301</v>
      </c>
      <c r="G28">
        <v>69</v>
      </c>
      <c r="H28">
        <v>1489</v>
      </c>
      <c r="I28">
        <v>44</v>
      </c>
      <c r="J28">
        <v>1</v>
      </c>
      <c r="K28">
        <v>12</v>
      </c>
      <c r="L28">
        <v>526</v>
      </c>
      <c r="M28">
        <v>2391</v>
      </c>
      <c r="N28">
        <v>3350</v>
      </c>
      <c r="O28">
        <v>50</v>
      </c>
      <c r="P28">
        <v>2511</v>
      </c>
      <c r="Q28" s="9">
        <v>48.023166695999997</v>
      </c>
      <c r="R28" s="9">
        <v>168.71276781</v>
      </c>
    </row>
    <row r="29" spans="1:18" x14ac:dyDescent="0.25">
      <c r="A29" s="9" t="s">
        <v>74</v>
      </c>
      <c r="B29" s="9" t="s">
        <v>78</v>
      </c>
      <c r="C29" s="9">
        <f t="shared" si="0"/>
        <v>462</v>
      </c>
      <c r="D29">
        <v>268</v>
      </c>
      <c r="E29">
        <v>25</v>
      </c>
      <c r="F29">
        <v>14</v>
      </c>
      <c r="G29">
        <v>3</v>
      </c>
      <c r="H29">
        <v>146</v>
      </c>
      <c r="I29">
        <v>6</v>
      </c>
      <c r="J29">
        <v>0</v>
      </c>
      <c r="K29">
        <v>1</v>
      </c>
      <c r="L29">
        <v>39</v>
      </c>
      <c r="M29">
        <v>155</v>
      </c>
      <c r="N29">
        <v>307</v>
      </c>
      <c r="O29">
        <v>1</v>
      </c>
      <c r="P29">
        <v>170</v>
      </c>
      <c r="Q29" s="9">
        <v>49.075757576000001</v>
      </c>
      <c r="R29" s="9">
        <v>196.01731602000001</v>
      </c>
    </row>
    <row r="30" spans="1:18" x14ac:dyDescent="0.25">
      <c r="A30" s="9" t="s">
        <v>74</v>
      </c>
      <c r="B30" s="9" t="s">
        <v>79</v>
      </c>
      <c r="C30" s="9">
        <f t="shared" si="0"/>
        <v>1675</v>
      </c>
      <c r="D30">
        <v>982</v>
      </c>
      <c r="E30">
        <v>159</v>
      </c>
      <c r="F30">
        <v>86</v>
      </c>
      <c r="G30">
        <v>26</v>
      </c>
      <c r="H30">
        <v>406</v>
      </c>
      <c r="I30">
        <v>16</v>
      </c>
      <c r="J30">
        <v>2</v>
      </c>
      <c r="K30">
        <v>17</v>
      </c>
      <c r="L30">
        <v>325</v>
      </c>
      <c r="M30">
        <v>835</v>
      </c>
      <c r="N30">
        <v>840</v>
      </c>
      <c r="O30">
        <v>8</v>
      </c>
      <c r="P30">
        <v>812</v>
      </c>
      <c r="Q30" s="9">
        <v>48.411343283999997</v>
      </c>
      <c r="R30" s="9">
        <v>130.80716418</v>
      </c>
    </row>
    <row r="31" spans="1:18" x14ac:dyDescent="0.25">
      <c r="A31" s="9" t="s">
        <v>74</v>
      </c>
      <c r="B31" s="9" t="s">
        <v>80</v>
      </c>
      <c r="C31" s="9">
        <f t="shared" si="0"/>
        <v>1230</v>
      </c>
      <c r="D31">
        <v>718</v>
      </c>
      <c r="E31">
        <v>95</v>
      </c>
      <c r="F31">
        <v>49</v>
      </c>
      <c r="G31">
        <v>12</v>
      </c>
      <c r="H31">
        <v>348</v>
      </c>
      <c r="I31">
        <v>8</v>
      </c>
      <c r="J31">
        <v>1</v>
      </c>
      <c r="K31">
        <v>13</v>
      </c>
      <c r="L31">
        <v>265</v>
      </c>
      <c r="M31">
        <v>568</v>
      </c>
      <c r="N31">
        <v>662</v>
      </c>
      <c r="O31">
        <v>13</v>
      </c>
      <c r="P31">
        <v>485</v>
      </c>
      <c r="Q31" s="9">
        <v>48.692682927</v>
      </c>
      <c r="R31" s="9">
        <v>139.02113821</v>
      </c>
    </row>
    <row r="32" spans="1:18" x14ac:dyDescent="0.25">
      <c r="A32" s="9" t="s">
        <v>74</v>
      </c>
      <c r="B32" s="9" t="s">
        <v>81</v>
      </c>
      <c r="C32" s="9">
        <f t="shared" si="0"/>
        <v>1807</v>
      </c>
      <c r="D32">
        <v>1064</v>
      </c>
      <c r="E32">
        <v>169</v>
      </c>
      <c r="F32">
        <v>72</v>
      </c>
      <c r="G32">
        <v>24</v>
      </c>
      <c r="H32">
        <v>458</v>
      </c>
      <c r="I32">
        <v>20</v>
      </c>
      <c r="J32">
        <v>2</v>
      </c>
      <c r="K32">
        <v>21</v>
      </c>
      <c r="L32">
        <v>360</v>
      </c>
      <c r="M32">
        <v>941</v>
      </c>
      <c r="N32">
        <v>866</v>
      </c>
      <c r="O32">
        <v>12</v>
      </c>
      <c r="P32">
        <v>784</v>
      </c>
      <c r="Q32" s="9">
        <v>48.699501937000001</v>
      </c>
      <c r="R32" s="9">
        <v>124.80962922000001</v>
      </c>
    </row>
    <row r="33" spans="1:18" x14ac:dyDescent="0.25">
      <c r="A33" s="9" t="s">
        <v>74</v>
      </c>
      <c r="B33" s="9" t="s">
        <v>82</v>
      </c>
      <c r="C33" s="9">
        <f t="shared" si="0"/>
        <v>628</v>
      </c>
      <c r="D33">
        <v>354</v>
      </c>
      <c r="E33">
        <v>54</v>
      </c>
      <c r="F33">
        <v>18</v>
      </c>
      <c r="G33">
        <v>3</v>
      </c>
      <c r="H33">
        <v>195</v>
      </c>
      <c r="I33">
        <v>4</v>
      </c>
      <c r="J33">
        <v>4</v>
      </c>
      <c r="K33">
        <v>12</v>
      </c>
      <c r="L33">
        <v>198</v>
      </c>
      <c r="M33">
        <v>310</v>
      </c>
      <c r="N33">
        <v>318</v>
      </c>
      <c r="O33">
        <v>0</v>
      </c>
      <c r="P33">
        <v>302</v>
      </c>
      <c r="Q33" s="9">
        <v>50.587579617999999</v>
      </c>
      <c r="R33" s="9">
        <v>133.21656050999999</v>
      </c>
    </row>
    <row r="34" spans="1:18" x14ac:dyDescent="0.25">
      <c r="A34" s="9" t="s">
        <v>74</v>
      </c>
      <c r="B34" s="9" t="s">
        <v>83</v>
      </c>
      <c r="C34" s="9">
        <f t="shared" ref="C34:C65" si="1">SUM(D34:I34)</f>
        <v>2621</v>
      </c>
      <c r="D34">
        <v>1489</v>
      </c>
      <c r="E34">
        <v>177</v>
      </c>
      <c r="F34">
        <v>83</v>
      </c>
      <c r="G34">
        <v>30</v>
      </c>
      <c r="H34">
        <v>825</v>
      </c>
      <c r="I34">
        <v>17</v>
      </c>
      <c r="J34">
        <v>23</v>
      </c>
      <c r="K34">
        <v>148</v>
      </c>
      <c r="L34">
        <v>1248</v>
      </c>
      <c r="M34">
        <v>1262</v>
      </c>
      <c r="N34">
        <v>1359</v>
      </c>
      <c r="O34">
        <v>14</v>
      </c>
      <c r="P34">
        <v>1161</v>
      </c>
      <c r="Q34" s="9">
        <v>50.739030904000003</v>
      </c>
      <c r="R34" s="9">
        <v>111.4418161</v>
      </c>
    </row>
    <row r="35" spans="1:18" x14ac:dyDescent="0.25">
      <c r="A35" s="9" t="s">
        <v>74</v>
      </c>
      <c r="B35" s="9" t="s">
        <v>84</v>
      </c>
      <c r="C35" s="9">
        <f t="shared" si="1"/>
        <v>653</v>
      </c>
      <c r="D35">
        <v>400</v>
      </c>
      <c r="E35">
        <v>32</v>
      </c>
      <c r="F35">
        <v>23</v>
      </c>
      <c r="G35">
        <v>5</v>
      </c>
      <c r="H35">
        <v>190</v>
      </c>
      <c r="I35">
        <v>3</v>
      </c>
      <c r="J35">
        <v>11</v>
      </c>
      <c r="K35">
        <v>73</v>
      </c>
      <c r="L35">
        <v>386</v>
      </c>
      <c r="M35">
        <v>284</v>
      </c>
      <c r="N35">
        <v>369</v>
      </c>
      <c r="O35">
        <v>2</v>
      </c>
      <c r="P35">
        <v>316</v>
      </c>
      <c r="Q35" s="9">
        <v>50.603369065999999</v>
      </c>
      <c r="R35" s="9">
        <v>95.837672282</v>
      </c>
    </row>
    <row r="36" spans="1:18" x14ac:dyDescent="0.25">
      <c r="A36" s="9" t="s">
        <v>74</v>
      </c>
      <c r="B36" s="9" t="s">
        <v>85</v>
      </c>
      <c r="C36" s="9">
        <f t="shared" si="1"/>
        <v>58703</v>
      </c>
      <c r="D36">
        <v>46728</v>
      </c>
      <c r="E36">
        <v>789</v>
      </c>
      <c r="F36">
        <v>2548</v>
      </c>
      <c r="G36">
        <v>257</v>
      </c>
      <c r="H36">
        <v>8225</v>
      </c>
      <c r="I36">
        <v>156</v>
      </c>
      <c r="J36">
        <v>38424</v>
      </c>
      <c r="K36">
        <v>5617</v>
      </c>
      <c r="L36">
        <v>7000</v>
      </c>
      <c r="M36">
        <v>26814</v>
      </c>
      <c r="N36">
        <v>31889</v>
      </c>
      <c r="O36">
        <v>7860</v>
      </c>
      <c r="P36">
        <v>45129</v>
      </c>
      <c r="Q36" s="9">
        <v>39.400677989000002</v>
      </c>
      <c r="R36" s="9">
        <v>40.481270121999998</v>
      </c>
    </row>
    <row r="37" spans="1:18" x14ac:dyDescent="0.25">
      <c r="A37" s="9" t="s">
        <v>86</v>
      </c>
      <c r="B37" s="9" t="s">
        <v>87</v>
      </c>
      <c r="C37" s="9">
        <f t="shared" si="1"/>
        <v>3283</v>
      </c>
      <c r="D37">
        <v>2867</v>
      </c>
      <c r="E37">
        <v>121</v>
      </c>
      <c r="F37">
        <v>100</v>
      </c>
      <c r="G37">
        <v>2</v>
      </c>
      <c r="H37">
        <v>192</v>
      </c>
      <c r="I37">
        <v>1</v>
      </c>
      <c r="J37">
        <v>2088</v>
      </c>
      <c r="K37">
        <v>952</v>
      </c>
      <c r="L37">
        <v>41</v>
      </c>
      <c r="M37">
        <v>1445</v>
      </c>
      <c r="N37">
        <v>1838</v>
      </c>
      <c r="O37">
        <v>661</v>
      </c>
      <c r="P37">
        <v>3283</v>
      </c>
      <c r="Q37" s="9">
        <v>34.957356077</v>
      </c>
      <c r="R37" s="9">
        <v>0.99969540050000005</v>
      </c>
    </row>
    <row r="38" spans="1:18" x14ac:dyDescent="0.25">
      <c r="A38" s="9" t="s">
        <v>86</v>
      </c>
      <c r="B38" s="9" t="s">
        <v>89</v>
      </c>
      <c r="C38" s="9">
        <f t="shared" si="1"/>
        <v>17302</v>
      </c>
      <c r="D38">
        <v>15075</v>
      </c>
      <c r="E38">
        <v>575</v>
      </c>
      <c r="F38">
        <v>728</v>
      </c>
      <c r="G38">
        <v>11</v>
      </c>
      <c r="H38">
        <v>894</v>
      </c>
      <c r="I38">
        <v>19</v>
      </c>
      <c r="J38">
        <v>13882</v>
      </c>
      <c r="K38">
        <v>2120</v>
      </c>
      <c r="L38">
        <v>224</v>
      </c>
      <c r="M38">
        <v>7182</v>
      </c>
      <c r="N38">
        <v>10120</v>
      </c>
      <c r="O38">
        <v>3405</v>
      </c>
      <c r="P38">
        <v>17302</v>
      </c>
      <c r="Q38" s="9">
        <v>34.419431279999998</v>
      </c>
      <c r="R38" s="9">
        <v>3.4886718297999999</v>
      </c>
    </row>
    <row r="39" spans="1:18" x14ac:dyDescent="0.25">
      <c r="A39" s="9" t="s">
        <v>86</v>
      </c>
      <c r="B39" s="9" t="s">
        <v>90</v>
      </c>
      <c r="C39" s="9">
        <f t="shared" si="1"/>
        <v>18974</v>
      </c>
      <c r="D39">
        <v>16153</v>
      </c>
      <c r="E39">
        <v>556</v>
      </c>
      <c r="F39">
        <v>1088</v>
      </c>
      <c r="G39">
        <v>21</v>
      </c>
      <c r="H39">
        <v>1132</v>
      </c>
      <c r="I39">
        <v>24</v>
      </c>
      <c r="J39">
        <v>15321</v>
      </c>
      <c r="K39">
        <v>1330</v>
      </c>
      <c r="L39">
        <v>417</v>
      </c>
      <c r="M39">
        <v>8175</v>
      </c>
      <c r="N39">
        <v>10799</v>
      </c>
      <c r="O39">
        <v>3084</v>
      </c>
      <c r="P39">
        <v>18974</v>
      </c>
      <c r="Q39" s="9">
        <v>35.459154632999997</v>
      </c>
      <c r="R39" s="9">
        <v>8.1402445451999998</v>
      </c>
    </row>
    <row r="40" spans="1:18" x14ac:dyDescent="0.25">
      <c r="A40" s="9" t="s">
        <v>86</v>
      </c>
      <c r="B40" s="9" t="s">
        <v>91</v>
      </c>
      <c r="C40" s="9">
        <f t="shared" si="1"/>
        <v>11284</v>
      </c>
      <c r="D40">
        <v>8339</v>
      </c>
      <c r="E40">
        <v>655</v>
      </c>
      <c r="F40">
        <v>1046</v>
      </c>
      <c r="G40">
        <v>45</v>
      </c>
      <c r="H40">
        <v>1168</v>
      </c>
      <c r="I40">
        <v>31</v>
      </c>
      <c r="J40">
        <v>5316</v>
      </c>
      <c r="K40">
        <v>641</v>
      </c>
      <c r="L40">
        <v>1019</v>
      </c>
      <c r="M40">
        <v>5220</v>
      </c>
      <c r="N40">
        <v>6064</v>
      </c>
      <c r="O40">
        <v>1995</v>
      </c>
      <c r="P40">
        <v>11284</v>
      </c>
      <c r="Q40" s="9">
        <v>36.926976250000003</v>
      </c>
      <c r="R40" s="9">
        <v>15.805831266</v>
      </c>
    </row>
    <row r="41" spans="1:18" x14ac:dyDescent="0.25">
      <c r="A41" s="9" t="s">
        <v>86</v>
      </c>
      <c r="B41" s="9" t="s">
        <v>92</v>
      </c>
      <c r="C41" s="9">
        <f t="shared" si="1"/>
        <v>12469</v>
      </c>
      <c r="D41">
        <v>8208</v>
      </c>
      <c r="E41">
        <v>861</v>
      </c>
      <c r="F41">
        <v>1445</v>
      </c>
      <c r="G41">
        <v>80</v>
      </c>
      <c r="H41">
        <v>1818</v>
      </c>
      <c r="I41">
        <v>57</v>
      </c>
      <c r="J41">
        <v>1525</v>
      </c>
      <c r="K41">
        <v>1189</v>
      </c>
      <c r="L41">
        <v>1889</v>
      </c>
      <c r="M41">
        <v>6018</v>
      </c>
      <c r="N41">
        <v>6451</v>
      </c>
      <c r="O41">
        <v>2122</v>
      </c>
      <c r="P41">
        <v>6702</v>
      </c>
      <c r="Q41" s="9">
        <v>38.975779934000002</v>
      </c>
      <c r="R41" s="9">
        <v>35.929023979</v>
      </c>
    </row>
    <row r="42" spans="1:18" x14ac:dyDescent="0.25">
      <c r="A42" s="9" t="s">
        <v>86</v>
      </c>
      <c r="B42" s="9" t="s">
        <v>93</v>
      </c>
      <c r="C42" s="9">
        <f t="shared" si="1"/>
        <v>31051</v>
      </c>
      <c r="D42">
        <v>20791</v>
      </c>
      <c r="E42">
        <v>1686</v>
      </c>
      <c r="F42">
        <v>2765</v>
      </c>
      <c r="G42">
        <v>356</v>
      </c>
      <c r="H42">
        <v>5264</v>
      </c>
      <c r="I42">
        <v>189</v>
      </c>
      <c r="J42">
        <v>472</v>
      </c>
      <c r="K42">
        <v>508</v>
      </c>
      <c r="L42">
        <v>7379</v>
      </c>
      <c r="M42">
        <v>14538</v>
      </c>
      <c r="N42">
        <v>16513</v>
      </c>
      <c r="O42">
        <v>1443</v>
      </c>
      <c r="P42">
        <v>11926</v>
      </c>
      <c r="Q42" s="9">
        <v>42.075714148000003</v>
      </c>
      <c r="R42" s="9">
        <v>81.259701781000004</v>
      </c>
    </row>
    <row r="43" spans="1:18" x14ac:dyDescent="0.25">
      <c r="A43" s="9" t="s">
        <v>86</v>
      </c>
      <c r="B43" s="9" t="s">
        <v>94</v>
      </c>
      <c r="C43" s="9">
        <f t="shared" si="1"/>
        <v>62645</v>
      </c>
      <c r="D43">
        <v>37538</v>
      </c>
      <c r="E43">
        <v>2037</v>
      </c>
      <c r="F43">
        <v>1539</v>
      </c>
      <c r="G43">
        <v>870</v>
      </c>
      <c r="H43">
        <v>19961</v>
      </c>
      <c r="I43">
        <v>700</v>
      </c>
      <c r="J43">
        <v>40</v>
      </c>
      <c r="K43">
        <v>0</v>
      </c>
      <c r="L43">
        <v>11391</v>
      </c>
      <c r="M43">
        <v>28229</v>
      </c>
      <c r="N43">
        <v>34416</v>
      </c>
      <c r="O43">
        <v>0</v>
      </c>
      <c r="P43">
        <v>11913</v>
      </c>
      <c r="Q43" s="9">
        <v>50.907702131000001</v>
      </c>
      <c r="R43" s="9">
        <v>251.04696304999999</v>
      </c>
    </row>
    <row r="44" spans="1:18" x14ac:dyDescent="0.25">
      <c r="A44" s="9" t="s">
        <v>136</v>
      </c>
      <c r="B44" s="9" t="s">
        <v>137</v>
      </c>
      <c r="C44" s="9">
        <f t="shared" si="1"/>
        <v>108971</v>
      </c>
      <c r="D44">
        <v>108971</v>
      </c>
      <c r="E44">
        <v>0</v>
      </c>
      <c r="F44">
        <v>0</v>
      </c>
      <c r="G44">
        <v>0</v>
      </c>
      <c r="H44">
        <v>0</v>
      </c>
      <c r="I44">
        <v>0</v>
      </c>
      <c r="J44">
        <v>35225</v>
      </c>
      <c r="K44">
        <v>4455</v>
      </c>
      <c r="L44">
        <v>12253</v>
      </c>
      <c r="M44">
        <v>43595</v>
      </c>
      <c r="N44">
        <v>65376</v>
      </c>
      <c r="O44">
        <v>10599</v>
      </c>
      <c r="P44">
        <v>63284</v>
      </c>
      <c r="Q44" s="9">
        <v>38.875049324999999</v>
      </c>
      <c r="R44" s="9">
        <v>100.48792797999999</v>
      </c>
    </row>
    <row r="45" spans="1:18" x14ac:dyDescent="0.25">
      <c r="A45" s="9" t="s">
        <v>136</v>
      </c>
      <c r="B45" s="9" t="s">
        <v>138</v>
      </c>
      <c r="C45" s="9">
        <f t="shared" si="1"/>
        <v>6491</v>
      </c>
      <c r="D45">
        <v>0</v>
      </c>
      <c r="E45">
        <v>6491</v>
      </c>
      <c r="F45">
        <v>0</v>
      </c>
      <c r="G45">
        <v>0</v>
      </c>
      <c r="H45">
        <v>0</v>
      </c>
      <c r="I45">
        <v>0</v>
      </c>
      <c r="J45">
        <v>29</v>
      </c>
      <c r="K45">
        <v>51</v>
      </c>
      <c r="L45">
        <v>640</v>
      </c>
      <c r="M45">
        <v>3397</v>
      </c>
      <c r="N45">
        <v>3094</v>
      </c>
      <c r="O45">
        <v>680</v>
      </c>
      <c r="P45">
        <v>4382</v>
      </c>
      <c r="Q45" s="9">
        <v>39.800955168999998</v>
      </c>
      <c r="R45" s="9">
        <v>97.203512556000007</v>
      </c>
    </row>
    <row r="46" spans="1:18" x14ac:dyDescent="0.25">
      <c r="A46" s="9" t="s">
        <v>136</v>
      </c>
      <c r="B46" s="9" t="s">
        <v>139</v>
      </c>
      <c r="C46" s="9">
        <f t="shared" si="1"/>
        <v>8711</v>
      </c>
      <c r="D46">
        <v>0</v>
      </c>
      <c r="E46">
        <v>0</v>
      </c>
      <c r="F46">
        <v>8711</v>
      </c>
      <c r="G46">
        <v>0</v>
      </c>
      <c r="H46">
        <v>0</v>
      </c>
      <c r="I46">
        <v>0</v>
      </c>
      <c r="J46">
        <v>1438</v>
      </c>
      <c r="K46">
        <v>342</v>
      </c>
      <c r="L46">
        <v>1120</v>
      </c>
      <c r="M46">
        <v>8249</v>
      </c>
      <c r="N46">
        <v>462</v>
      </c>
      <c r="O46">
        <v>1389</v>
      </c>
      <c r="P46">
        <v>5090</v>
      </c>
      <c r="Q46" s="9">
        <v>31.289059809000001</v>
      </c>
      <c r="R46" s="9">
        <v>64.755251979999997</v>
      </c>
    </row>
    <row r="47" spans="1:18" x14ac:dyDescent="0.25">
      <c r="A47" s="9" t="s">
        <v>136</v>
      </c>
      <c r="B47" s="9" t="s">
        <v>140</v>
      </c>
      <c r="C47" s="9">
        <f t="shared" si="1"/>
        <v>1385</v>
      </c>
      <c r="D47">
        <v>0</v>
      </c>
      <c r="E47">
        <v>0</v>
      </c>
      <c r="F47">
        <v>0</v>
      </c>
      <c r="G47">
        <v>1385</v>
      </c>
      <c r="H47">
        <v>0</v>
      </c>
      <c r="I47">
        <v>0</v>
      </c>
      <c r="J47">
        <v>4</v>
      </c>
      <c r="K47">
        <v>17</v>
      </c>
      <c r="L47">
        <v>351</v>
      </c>
      <c r="M47">
        <v>1219</v>
      </c>
      <c r="N47">
        <v>166</v>
      </c>
      <c r="O47">
        <v>9</v>
      </c>
      <c r="P47">
        <v>378</v>
      </c>
      <c r="Q47" s="9">
        <v>41.929241877000003</v>
      </c>
      <c r="R47" s="9">
        <v>160.78050542</v>
      </c>
    </row>
    <row r="48" spans="1:18" x14ac:dyDescent="0.25">
      <c r="A48" s="9" t="s">
        <v>136</v>
      </c>
      <c r="B48" s="9" t="s">
        <v>55</v>
      </c>
      <c r="C48" s="9">
        <f t="shared" si="1"/>
        <v>30429</v>
      </c>
      <c r="D48">
        <v>0</v>
      </c>
      <c r="E48">
        <v>0</v>
      </c>
      <c r="F48">
        <v>0</v>
      </c>
      <c r="G48">
        <v>0</v>
      </c>
      <c r="H48">
        <v>30429</v>
      </c>
      <c r="I48">
        <v>0</v>
      </c>
      <c r="J48">
        <v>1941</v>
      </c>
      <c r="K48">
        <v>1864</v>
      </c>
      <c r="L48">
        <v>7874</v>
      </c>
      <c r="M48">
        <v>13755</v>
      </c>
      <c r="N48">
        <v>16674</v>
      </c>
      <c r="O48">
        <v>0</v>
      </c>
      <c r="P48">
        <v>7999</v>
      </c>
      <c r="Q48" s="9">
        <v>62.711525190000003</v>
      </c>
      <c r="R48" s="9">
        <v>214.32952118</v>
      </c>
    </row>
    <row r="49" spans="1:18" x14ac:dyDescent="0.25">
      <c r="A49" s="9" t="s">
        <v>136</v>
      </c>
      <c r="B49" s="9" t="s">
        <v>48</v>
      </c>
      <c r="C49" s="9">
        <f t="shared" si="1"/>
        <v>1021</v>
      </c>
      <c r="D49">
        <v>0</v>
      </c>
      <c r="E49">
        <v>0</v>
      </c>
      <c r="F49">
        <v>0</v>
      </c>
      <c r="G49">
        <v>0</v>
      </c>
      <c r="H49">
        <v>0</v>
      </c>
      <c r="I49">
        <v>1021</v>
      </c>
      <c r="J49">
        <v>7</v>
      </c>
      <c r="K49">
        <v>11</v>
      </c>
      <c r="L49">
        <v>122</v>
      </c>
      <c r="M49">
        <v>592</v>
      </c>
      <c r="N49">
        <v>429</v>
      </c>
      <c r="O49">
        <v>33</v>
      </c>
      <c r="P49">
        <v>251</v>
      </c>
      <c r="Q49" s="9">
        <v>46.904995102999997</v>
      </c>
      <c r="R49" s="9">
        <v>200.45543584999999</v>
      </c>
    </row>
    <row r="50" spans="1:18" x14ac:dyDescent="0.25">
      <c r="A50" s="9" t="s">
        <v>8</v>
      </c>
      <c r="B50" s="9" t="s">
        <v>9</v>
      </c>
      <c r="C50" s="9">
        <f t="shared" si="1"/>
        <v>2382</v>
      </c>
      <c r="D50">
        <v>1451</v>
      </c>
      <c r="E50">
        <v>182</v>
      </c>
      <c r="F50">
        <v>113</v>
      </c>
      <c r="G50">
        <v>37</v>
      </c>
      <c r="H50">
        <v>569</v>
      </c>
      <c r="I50">
        <v>30</v>
      </c>
      <c r="J50">
        <v>9</v>
      </c>
      <c r="K50">
        <v>16</v>
      </c>
      <c r="L50">
        <v>22</v>
      </c>
      <c r="M50">
        <v>1007</v>
      </c>
      <c r="N50">
        <v>1375</v>
      </c>
      <c r="O50">
        <v>123</v>
      </c>
      <c r="P50">
        <v>913</v>
      </c>
      <c r="Q50" s="9">
        <v>45.832073887</v>
      </c>
      <c r="R50" s="9">
        <v>181.24349286</v>
      </c>
    </row>
    <row r="51" spans="1:18" x14ac:dyDescent="0.25">
      <c r="A51" s="9" t="s">
        <v>8</v>
      </c>
      <c r="B51" s="9" t="s">
        <v>10</v>
      </c>
      <c r="C51" s="9">
        <f t="shared" si="1"/>
        <v>3649</v>
      </c>
      <c r="D51">
        <v>2261</v>
      </c>
      <c r="E51">
        <v>229</v>
      </c>
      <c r="F51">
        <v>188</v>
      </c>
      <c r="G51">
        <v>38</v>
      </c>
      <c r="H51">
        <v>893</v>
      </c>
      <c r="I51">
        <v>40</v>
      </c>
      <c r="J51">
        <v>5</v>
      </c>
      <c r="K51">
        <v>12</v>
      </c>
      <c r="L51">
        <v>26</v>
      </c>
      <c r="M51">
        <v>1647</v>
      </c>
      <c r="N51">
        <v>2002</v>
      </c>
      <c r="O51">
        <v>177</v>
      </c>
      <c r="P51">
        <v>1413</v>
      </c>
      <c r="Q51" s="9">
        <v>45.423403671999999</v>
      </c>
      <c r="R51" s="9">
        <v>186.4787613</v>
      </c>
    </row>
    <row r="52" spans="1:18" x14ac:dyDescent="0.25">
      <c r="A52" s="9" t="s">
        <v>8</v>
      </c>
      <c r="B52" s="9" t="s">
        <v>11</v>
      </c>
      <c r="C52" s="9">
        <f t="shared" si="1"/>
        <v>8102</v>
      </c>
      <c r="D52">
        <v>5226</v>
      </c>
      <c r="E52">
        <v>530</v>
      </c>
      <c r="F52">
        <v>490</v>
      </c>
      <c r="G52">
        <v>69</v>
      </c>
      <c r="H52">
        <v>1703</v>
      </c>
      <c r="I52">
        <v>84</v>
      </c>
      <c r="J52">
        <v>673</v>
      </c>
      <c r="K52">
        <v>288</v>
      </c>
      <c r="L52">
        <v>697</v>
      </c>
      <c r="M52">
        <v>3537</v>
      </c>
      <c r="N52">
        <v>4565</v>
      </c>
      <c r="O52">
        <v>494</v>
      </c>
      <c r="P52">
        <v>3723</v>
      </c>
      <c r="Q52" s="9">
        <v>44.595655393999998</v>
      </c>
      <c r="R52" s="9">
        <v>151.72957294</v>
      </c>
    </row>
    <row r="53" spans="1:18" x14ac:dyDescent="0.25">
      <c r="A53" s="9" t="s">
        <v>8</v>
      </c>
      <c r="B53" s="9" t="s">
        <v>12</v>
      </c>
      <c r="C53" s="9">
        <f t="shared" si="1"/>
        <v>5981</v>
      </c>
      <c r="D53">
        <v>4008</v>
      </c>
      <c r="E53">
        <v>245</v>
      </c>
      <c r="F53">
        <v>384</v>
      </c>
      <c r="G53">
        <v>64</v>
      </c>
      <c r="H53">
        <v>1232</v>
      </c>
      <c r="I53">
        <v>48</v>
      </c>
      <c r="J53">
        <v>128</v>
      </c>
      <c r="K53">
        <v>51</v>
      </c>
      <c r="L53">
        <v>171</v>
      </c>
      <c r="M53">
        <v>2617</v>
      </c>
      <c r="N53">
        <v>3364</v>
      </c>
      <c r="O53">
        <v>416</v>
      </c>
      <c r="P53">
        <v>2196</v>
      </c>
      <c r="Q53" s="9">
        <v>43.964721617999999</v>
      </c>
      <c r="R53" s="9">
        <v>181.71676977000001</v>
      </c>
    </row>
    <row r="54" spans="1:18" x14ac:dyDescent="0.25">
      <c r="A54" s="9" t="s">
        <v>8</v>
      </c>
      <c r="B54" s="9" t="s">
        <v>13</v>
      </c>
      <c r="C54" s="9">
        <f t="shared" si="1"/>
        <v>8181</v>
      </c>
      <c r="D54">
        <v>5461</v>
      </c>
      <c r="E54">
        <v>471</v>
      </c>
      <c r="F54">
        <v>572</v>
      </c>
      <c r="G54">
        <v>95</v>
      </c>
      <c r="H54">
        <v>1520</v>
      </c>
      <c r="I54">
        <v>62</v>
      </c>
      <c r="J54">
        <v>499</v>
      </c>
      <c r="K54">
        <v>205</v>
      </c>
      <c r="L54">
        <v>671</v>
      </c>
      <c r="M54">
        <v>3668</v>
      </c>
      <c r="N54">
        <v>4513</v>
      </c>
      <c r="O54">
        <v>648</v>
      </c>
      <c r="P54">
        <v>3480</v>
      </c>
      <c r="Q54" s="9">
        <v>43.114411441000001</v>
      </c>
      <c r="R54" s="9">
        <v>144.75418653</v>
      </c>
    </row>
    <row r="55" spans="1:18" x14ac:dyDescent="0.25">
      <c r="A55" s="9" t="s">
        <v>8</v>
      </c>
      <c r="B55" s="9" t="s">
        <v>14</v>
      </c>
      <c r="C55" s="9">
        <f t="shared" si="1"/>
        <v>69407</v>
      </c>
      <c r="D55">
        <v>52213</v>
      </c>
      <c r="E55">
        <v>1486</v>
      </c>
      <c r="F55">
        <v>3098</v>
      </c>
      <c r="G55">
        <v>450</v>
      </c>
      <c r="H55">
        <v>11879</v>
      </c>
      <c r="I55">
        <v>281</v>
      </c>
      <c r="J55">
        <v>30300</v>
      </c>
      <c r="K55">
        <v>4050</v>
      </c>
      <c r="L55">
        <v>15461</v>
      </c>
      <c r="M55">
        <v>30484</v>
      </c>
      <c r="N55">
        <v>38923</v>
      </c>
      <c r="O55">
        <v>6845</v>
      </c>
      <c r="P55">
        <v>42690</v>
      </c>
      <c r="Q55" s="9">
        <v>41.823072601</v>
      </c>
      <c r="R55" s="9">
        <v>91.395709366000006</v>
      </c>
    </row>
    <row r="56" spans="1:18" x14ac:dyDescent="0.25">
      <c r="A56" s="9" t="s">
        <v>8</v>
      </c>
      <c r="B56" s="9" t="s">
        <v>15</v>
      </c>
      <c r="C56" s="9">
        <f t="shared" si="1"/>
        <v>7337</v>
      </c>
      <c r="D56">
        <v>4830</v>
      </c>
      <c r="E56">
        <v>349</v>
      </c>
      <c r="F56">
        <v>595</v>
      </c>
      <c r="G56">
        <v>57</v>
      </c>
      <c r="H56">
        <v>1445</v>
      </c>
      <c r="I56">
        <v>61</v>
      </c>
      <c r="J56">
        <v>488</v>
      </c>
      <c r="K56">
        <v>322</v>
      </c>
      <c r="L56">
        <v>718</v>
      </c>
      <c r="M56">
        <v>3558</v>
      </c>
      <c r="N56">
        <v>3779</v>
      </c>
      <c r="O56">
        <v>513</v>
      </c>
      <c r="P56">
        <v>2961</v>
      </c>
      <c r="Q56" s="9">
        <v>43.610058606999999</v>
      </c>
      <c r="R56" s="9">
        <v>136.8639771</v>
      </c>
    </row>
    <row r="57" spans="1:18" x14ac:dyDescent="0.25">
      <c r="A57" s="9" t="s">
        <v>8</v>
      </c>
      <c r="B57" s="9" t="s">
        <v>16</v>
      </c>
      <c r="C57" s="9">
        <f t="shared" si="1"/>
        <v>1740</v>
      </c>
      <c r="D57">
        <v>1092</v>
      </c>
      <c r="E57">
        <v>130</v>
      </c>
      <c r="F57">
        <v>114</v>
      </c>
      <c r="G57">
        <v>18</v>
      </c>
      <c r="H57">
        <v>373</v>
      </c>
      <c r="I57">
        <v>13</v>
      </c>
      <c r="J57">
        <v>4</v>
      </c>
      <c r="K57">
        <v>19</v>
      </c>
      <c r="L57">
        <v>8</v>
      </c>
      <c r="M57">
        <v>802</v>
      </c>
      <c r="N57">
        <v>938</v>
      </c>
      <c r="O57">
        <v>95</v>
      </c>
      <c r="P57">
        <v>705</v>
      </c>
      <c r="Q57" s="9">
        <v>44.706896552000003</v>
      </c>
      <c r="R57" s="9">
        <v>168.21034483</v>
      </c>
    </row>
    <row r="58" spans="1:18" x14ac:dyDescent="0.25">
      <c r="A58" s="9" t="s">
        <v>8</v>
      </c>
      <c r="B58" s="9" t="s">
        <v>17</v>
      </c>
      <c r="C58" s="9">
        <f t="shared" si="1"/>
        <v>926</v>
      </c>
      <c r="D58">
        <v>556</v>
      </c>
      <c r="E58">
        <v>56</v>
      </c>
      <c r="F58">
        <v>71</v>
      </c>
      <c r="G58">
        <v>12</v>
      </c>
      <c r="H58">
        <v>227</v>
      </c>
      <c r="I58">
        <v>4</v>
      </c>
      <c r="J58">
        <v>5</v>
      </c>
      <c r="K58">
        <v>12</v>
      </c>
      <c r="L58">
        <v>9</v>
      </c>
      <c r="M58">
        <v>434</v>
      </c>
      <c r="N58">
        <v>492</v>
      </c>
      <c r="O58">
        <v>41</v>
      </c>
      <c r="P58">
        <v>386</v>
      </c>
      <c r="Q58" s="9">
        <v>46.038876889999997</v>
      </c>
      <c r="R58" s="9">
        <v>182.19006479000001</v>
      </c>
    </row>
    <row r="59" spans="1:18" x14ac:dyDescent="0.25">
      <c r="A59" s="9" t="s">
        <v>8</v>
      </c>
      <c r="B59" s="9" t="s">
        <v>18</v>
      </c>
      <c r="C59" s="9">
        <f t="shared" si="1"/>
        <v>683</v>
      </c>
      <c r="D59">
        <v>499</v>
      </c>
      <c r="E59">
        <v>16</v>
      </c>
      <c r="F59">
        <v>64</v>
      </c>
      <c r="G59">
        <v>0</v>
      </c>
      <c r="H59">
        <v>99</v>
      </c>
      <c r="I59">
        <v>5</v>
      </c>
      <c r="J59">
        <v>0</v>
      </c>
      <c r="K59">
        <v>0</v>
      </c>
      <c r="L59">
        <v>5</v>
      </c>
      <c r="M59">
        <v>314</v>
      </c>
      <c r="N59">
        <v>369</v>
      </c>
      <c r="O59">
        <v>56</v>
      </c>
      <c r="P59">
        <v>295</v>
      </c>
      <c r="Q59" s="9">
        <v>43.519765739</v>
      </c>
      <c r="R59" s="9">
        <v>137.15226939999999</v>
      </c>
    </row>
    <row r="60" spans="1:18" x14ac:dyDescent="0.25">
      <c r="A60" s="9" t="s">
        <v>8</v>
      </c>
      <c r="B60" s="9" t="s">
        <v>19</v>
      </c>
      <c r="C60" s="9">
        <f t="shared" si="1"/>
        <v>1387</v>
      </c>
      <c r="D60">
        <v>799</v>
      </c>
      <c r="E60">
        <v>121</v>
      </c>
      <c r="F60">
        <v>62</v>
      </c>
      <c r="G60">
        <v>24</v>
      </c>
      <c r="H60">
        <v>352</v>
      </c>
      <c r="I60">
        <v>29</v>
      </c>
      <c r="J60">
        <v>1</v>
      </c>
      <c r="K60">
        <v>8</v>
      </c>
      <c r="L60">
        <v>12</v>
      </c>
      <c r="M60">
        <v>625</v>
      </c>
      <c r="N60">
        <v>762</v>
      </c>
      <c r="O60">
        <v>86</v>
      </c>
      <c r="P60">
        <v>578</v>
      </c>
      <c r="Q60" s="9">
        <v>45.855082912999997</v>
      </c>
      <c r="R60" s="9">
        <v>194.11175198000001</v>
      </c>
    </row>
    <row r="61" spans="1:18" x14ac:dyDescent="0.25">
      <c r="A61" s="9" t="s">
        <v>8</v>
      </c>
      <c r="B61" s="9" t="s">
        <v>20</v>
      </c>
      <c r="C61" s="9">
        <f t="shared" si="1"/>
        <v>3635</v>
      </c>
      <c r="D61">
        <v>2403</v>
      </c>
      <c r="E61">
        <v>258</v>
      </c>
      <c r="F61">
        <v>219</v>
      </c>
      <c r="G61">
        <v>52</v>
      </c>
      <c r="H61">
        <v>668</v>
      </c>
      <c r="I61">
        <v>35</v>
      </c>
      <c r="J61">
        <v>166</v>
      </c>
      <c r="K61">
        <v>50</v>
      </c>
      <c r="L61">
        <v>78</v>
      </c>
      <c r="M61">
        <v>1588</v>
      </c>
      <c r="N61">
        <v>2047</v>
      </c>
      <c r="O61">
        <v>198</v>
      </c>
      <c r="P61">
        <v>1706</v>
      </c>
      <c r="Q61" s="9">
        <v>43.800275102999997</v>
      </c>
      <c r="R61" s="9">
        <v>146.08693260000001</v>
      </c>
    </row>
    <row r="62" spans="1:18" x14ac:dyDescent="0.25">
      <c r="A62" s="9" t="s">
        <v>8</v>
      </c>
      <c r="B62" s="9" t="s">
        <v>21</v>
      </c>
      <c r="C62" s="9">
        <f t="shared" si="1"/>
        <v>6521</v>
      </c>
      <c r="D62">
        <v>4142</v>
      </c>
      <c r="E62">
        <v>202</v>
      </c>
      <c r="F62">
        <v>315</v>
      </c>
      <c r="G62">
        <v>41</v>
      </c>
      <c r="H62">
        <v>1791</v>
      </c>
      <c r="I62">
        <v>30</v>
      </c>
      <c r="J62">
        <v>1809</v>
      </c>
      <c r="K62">
        <v>472</v>
      </c>
      <c r="L62">
        <v>1928</v>
      </c>
      <c r="M62">
        <v>3361</v>
      </c>
      <c r="N62">
        <v>3160</v>
      </c>
      <c r="O62">
        <v>437</v>
      </c>
      <c r="P62">
        <v>3374</v>
      </c>
      <c r="Q62" s="9">
        <v>46.675356540000003</v>
      </c>
      <c r="R62" s="9">
        <v>96.138168992000004</v>
      </c>
    </row>
    <row r="63" spans="1:18" x14ac:dyDescent="0.25">
      <c r="A63" s="9" t="s">
        <v>8</v>
      </c>
      <c r="B63" s="9" t="s">
        <v>22</v>
      </c>
      <c r="C63" s="9">
        <f t="shared" si="1"/>
        <v>6529</v>
      </c>
      <c r="D63">
        <v>3863</v>
      </c>
      <c r="E63">
        <v>494</v>
      </c>
      <c r="F63">
        <v>515</v>
      </c>
      <c r="G63">
        <v>96</v>
      </c>
      <c r="H63">
        <v>1484</v>
      </c>
      <c r="I63">
        <v>77</v>
      </c>
      <c r="J63">
        <v>527</v>
      </c>
      <c r="K63">
        <v>89</v>
      </c>
      <c r="L63">
        <v>304</v>
      </c>
      <c r="M63">
        <v>3162</v>
      </c>
      <c r="N63">
        <v>3367</v>
      </c>
      <c r="O63">
        <v>428</v>
      </c>
      <c r="P63">
        <v>2968</v>
      </c>
      <c r="Q63" s="9">
        <v>44.860621840999997</v>
      </c>
      <c r="R63" s="9">
        <v>154.20784194000001</v>
      </c>
    </row>
    <row r="64" spans="1:18" x14ac:dyDescent="0.25">
      <c r="A64" s="9" t="s">
        <v>8</v>
      </c>
      <c r="B64" s="9" t="s">
        <v>23</v>
      </c>
      <c r="C64" s="9">
        <f t="shared" si="1"/>
        <v>7614</v>
      </c>
      <c r="D64">
        <v>4763</v>
      </c>
      <c r="E64">
        <v>494</v>
      </c>
      <c r="F64">
        <v>497</v>
      </c>
      <c r="G64">
        <v>104</v>
      </c>
      <c r="H64">
        <v>1696</v>
      </c>
      <c r="I64">
        <v>60</v>
      </c>
      <c r="J64">
        <v>459</v>
      </c>
      <c r="K64">
        <v>129</v>
      </c>
      <c r="L64">
        <v>432</v>
      </c>
      <c r="M64">
        <v>3456</v>
      </c>
      <c r="N64">
        <v>4158</v>
      </c>
      <c r="O64">
        <v>407</v>
      </c>
      <c r="P64">
        <v>3149</v>
      </c>
      <c r="Q64" s="9">
        <v>44.840294194999998</v>
      </c>
      <c r="R64" s="9">
        <v>149.24875230000001</v>
      </c>
    </row>
    <row r="65" spans="1:18" x14ac:dyDescent="0.25">
      <c r="A65" s="9" t="s">
        <v>8</v>
      </c>
      <c r="B65" s="9" t="s">
        <v>24</v>
      </c>
      <c r="C65" s="9">
        <f t="shared" si="1"/>
        <v>18471</v>
      </c>
      <c r="D65">
        <v>12313</v>
      </c>
      <c r="E65">
        <v>970</v>
      </c>
      <c r="F65">
        <v>1136</v>
      </c>
      <c r="G65">
        <v>202</v>
      </c>
      <c r="H65">
        <v>3713</v>
      </c>
      <c r="I65">
        <v>137</v>
      </c>
      <c r="J65">
        <v>3055</v>
      </c>
      <c r="K65">
        <v>950</v>
      </c>
      <c r="L65">
        <v>1652</v>
      </c>
      <c r="M65">
        <v>8635</v>
      </c>
      <c r="N65">
        <v>9836</v>
      </c>
      <c r="O65">
        <v>1370</v>
      </c>
      <c r="P65">
        <v>8708</v>
      </c>
      <c r="Q65" s="9">
        <v>43.651507768999998</v>
      </c>
      <c r="R65" s="9">
        <v>128.74327324000001</v>
      </c>
    </row>
    <row r="66" spans="1:18" x14ac:dyDescent="0.25">
      <c r="A66" s="9" t="s">
        <v>8</v>
      </c>
      <c r="B66" s="9" t="s">
        <v>25</v>
      </c>
      <c r="C66" s="9">
        <f t="shared" ref="C66:C97" si="2">SUM(D66:I66)</f>
        <v>4402</v>
      </c>
      <c r="D66">
        <v>3043</v>
      </c>
      <c r="E66">
        <v>256</v>
      </c>
      <c r="F66">
        <v>274</v>
      </c>
      <c r="G66">
        <v>26</v>
      </c>
      <c r="H66">
        <v>778</v>
      </c>
      <c r="I66">
        <v>25</v>
      </c>
      <c r="J66">
        <v>489</v>
      </c>
      <c r="K66">
        <v>67</v>
      </c>
      <c r="L66">
        <v>159</v>
      </c>
      <c r="M66">
        <v>1882</v>
      </c>
      <c r="N66">
        <v>2520</v>
      </c>
      <c r="O66">
        <v>369</v>
      </c>
      <c r="P66">
        <v>2094</v>
      </c>
      <c r="Q66" s="9">
        <v>42.328941389999997</v>
      </c>
      <c r="R66" s="9">
        <v>142.31667424</v>
      </c>
    </row>
    <row r="67" spans="1:18" x14ac:dyDescent="0.25">
      <c r="A67" s="9" t="s">
        <v>8</v>
      </c>
      <c r="B67" s="9" t="s">
        <v>26</v>
      </c>
      <c r="C67" s="9">
        <f t="shared" si="2"/>
        <v>61</v>
      </c>
      <c r="D67">
        <v>48</v>
      </c>
      <c r="E67">
        <v>2</v>
      </c>
      <c r="F67">
        <v>4</v>
      </c>
      <c r="G67">
        <v>0</v>
      </c>
      <c r="H67">
        <v>7</v>
      </c>
      <c r="I67">
        <v>0</v>
      </c>
      <c r="J67">
        <v>27</v>
      </c>
      <c r="K67">
        <v>0</v>
      </c>
      <c r="L67">
        <v>7</v>
      </c>
      <c r="M67">
        <v>30</v>
      </c>
      <c r="N67">
        <v>31</v>
      </c>
      <c r="O67">
        <v>7</v>
      </c>
      <c r="P67">
        <v>45</v>
      </c>
      <c r="Q67" s="9">
        <v>39.721311475</v>
      </c>
      <c r="R67" s="9">
        <v>70.262295081999994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315D7-1446-4C37-A3AC-029EEA81B82F}">
  <dimension ref="A1:R67"/>
  <sheetViews>
    <sheetView workbookViewId="0">
      <selection activeCell="C3" sqref="C3"/>
    </sheetView>
    <sheetView workbookViewId="1"/>
  </sheetViews>
  <sheetFormatPr baseColWidth="10" defaultRowHeight="15" x14ac:dyDescent="0.25"/>
  <cols>
    <col min="1" max="1" width="24.5703125" bestFit="1" customWidth="1"/>
    <col min="2" max="2" width="32.28515625" bestFit="1" customWidth="1"/>
    <col min="3" max="3" width="32.28515625" customWidth="1"/>
    <col min="4" max="4" width="18.85546875" bestFit="1" customWidth="1"/>
    <col min="5" max="5" width="15.85546875" bestFit="1" customWidth="1"/>
    <col min="6" max="6" width="22.28515625" bestFit="1" customWidth="1"/>
    <col min="7" max="7" width="19.42578125" bestFit="1" customWidth="1"/>
    <col min="8" max="8" width="6.5703125" bestFit="1" customWidth="1"/>
    <col min="9" max="9" width="9.140625" bestFit="1" customWidth="1"/>
    <col min="10" max="10" width="20.140625" bestFit="1" customWidth="1"/>
    <col min="11" max="11" width="19.140625" bestFit="1" customWidth="1"/>
    <col min="12" max="12" width="20.140625" bestFit="1" customWidth="1"/>
    <col min="13" max="13" width="11" bestFit="1" customWidth="1"/>
    <col min="15" max="15" width="17.85546875" bestFit="1" customWidth="1"/>
    <col min="16" max="16" width="21.42578125" bestFit="1" customWidth="1"/>
    <col min="17" max="17" width="13.5703125" bestFit="1" customWidth="1"/>
    <col min="18" max="18" width="24.85546875" bestFit="1" customWidth="1"/>
  </cols>
  <sheetData>
    <row r="1" spans="1:18" x14ac:dyDescent="0.25">
      <c r="A1" t="s">
        <v>5</v>
      </c>
      <c r="B1" t="s">
        <v>6</v>
      </c>
      <c r="C1" t="s">
        <v>95</v>
      </c>
      <c r="D1" t="s">
        <v>132</v>
      </c>
      <c r="E1" t="s">
        <v>133</v>
      </c>
      <c r="F1" t="s">
        <v>134</v>
      </c>
      <c r="G1" t="s">
        <v>135</v>
      </c>
      <c r="H1" t="s">
        <v>96</v>
      </c>
      <c r="I1" t="s">
        <v>48</v>
      </c>
      <c r="J1" t="s">
        <v>124</v>
      </c>
      <c r="K1" t="s">
        <v>125</v>
      </c>
      <c r="L1" t="s">
        <v>126</v>
      </c>
      <c r="M1" t="s">
        <v>49</v>
      </c>
      <c r="N1" t="s">
        <v>50</v>
      </c>
      <c r="O1" t="s">
        <v>51</v>
      </c>
      <c r="P1" t="s">
        <v>127</v>
      </c>
      <c r="Q1" t="s">
        <v>52</v>
      </c>
      <c r="R1" t="s">
        <v>53</v>
      </c>
    </row>
    <row r="2" spans="1:18" x14ac:dyDescent="0.25">
      <c r="A2" s="9" t="s">
        <v>7</v>
      </c>
      <c r="B2" s="9" t="s">
        <v>1</v>
      </c>
      <c r="C2" s="9">
        <f t="shared" ref="C2:C33" si="0">SUM(D2:I2)</f>
        <v>104333</v>
      </c>
      <c r="D2">
        <v>73758</v>
      </c>
      <c r="E2">
        <v>5313</v>
      </c>
      <c r="F2">
        <v>223</v>
      </c>
      <c r="G2">
        <v>0</v>
      </c>
      <c r="H2">
        <v>24198</v>
      </c>
      <c r="I2">
        <v>841</v>
      </c>
      <c r="J2">
        <v>21357</v>
      </c>
      <c r="K2">
        <v>2670</v>
      </c>
      <c r="L2">
        <v>12328</v>
      </c>
      <c r="M2">
        <v>36615</v>
      </c>
      <c r="N2">
        <v>67718</v>
      </c>
      <c r="O2">
        <v>9617</v>
      </c>
      <c r="P2">
        <v>51216</v>
      </c>
      <c r="Q2" s="9">
        <v>44.367304687999997</v>
      </c>
      <c r="R2" s="9">
        <v>134.75749762999999</v>
      </c>
    </row>
    <row r="3" spans="1:18" x14ac:dyDescent="0.25">
      <c r="A3" s="9" t="s">
        <v>7</v>
      </c>
      <c r="B3" s="9" t="s">
        <v>2</v>
      </c>
      <c r="C3" s="9">
        <f t="shared" si="0"/>
        <v>11884</v>
      </c>
      <c r="D3">
        <v>6967</v>
      </c>
      <c r="E3">
        <v>127</v>
      </c>
      <c r="F3">
        <v>94</v>
      </c>
      <c r="G3">
        <v>0</v>
      </c>
      <c r="H3">
        <v>4638</v>
      </c>
      <c r="I3">
        <v>58</v>
      </c>
      <c r="J3">
        <v>4050</v>
      </c>
      <c r="K3">
        <v>1338</v>
      </c>
      <c r="L3">
        <v>2355</v>
      </c>
      <c r="M3">
        <v>5900</v>
      </c>
      <c r="N3">
        <v>5984</v>
      </c>
      <c r="O3">
        <v>578</v>
      </c>
      <c r="P3">
        <v>5880</v>
      </c>
      <c r="Q3" s="9">
        <v>50.156260518000003</v>
      </c>
      <c r="R3" s="9">
        <v>132.56992595</v>
      </c>
    </row>
    <row r="4" spans="1:18" x14ac:dyDescent="0.25">
      <c r="A4" s="9" t="s">
        <v>7</v>
      </c>
      <c r="B4" s="9" t="s">
        <v>3</v>
      </c>
      <c r="C4" s="9">
        <f t="shared" si="0"/>
        <v>20268</v>
      </c>
      <c r="D4">
        <v>9853</v>
      </c>
      <c r="E4">
        <v>742</v>
      </c>
      <c r="F4">
        <v>7898</v>
      </c>
      <c r="G4">
        <v>1082</v>
      </c>
      <c r="H4">
        <v>599</v>
      </c>
      <c r="I4">
        <v>94</v>
      </c>
      <c r="J4">
        <v>2301</v>
      </c>
      <c r="K4">
        <v>801</v>
      </c>
      <c r="L4">
        <v>4035</v>
      </c>
      <c r="M4">
        <v>18150</v>
      </c>
      <c r="N4">
        <v>2118</v>
      </c>
      <c r="O4">
        <v>1294</v>
      </c>
      <c r="P4">
        <v>9230</v>
      </c>
      <c r="Q4" s="9">
        <v>37.977698836000002</v>
      </c>
      <c r="R4" s="9">
        <v>107.72947503</v>
      </c>
    </row>
    <row r="5" spans="1:18" x14ac:dyDescent="0.25">
      <c r="A5" s="9" t="s">
        <v>7</v>
      </c>
      <c r="B5" s="9" t="s">
        <v>4</v>
      </c>
      <c r="C5" s="9">
        <f t="shared" si="0"/>
        <v>18553</v>
      </c>
      <c r="D5">
        <v>16776</v>
      </c>
      <c r="E5">
        <v>128</v>
      </c>
      <c r="F5">
        <v>447</v>
      </c>
      <c r="G5">
        <v>291</v>
      </c>
      <c r="H5">
        <v>875</v>
      </c>
      <c r="I5">
        <v>36</v>
      </c>
      <c r="J5">
        <v>9872</v>
      </c>
      <c r="K5">
        <v>1322</v>
      </c>
      <c r="L5">
        <v>3650</v>
      </c>
      <c r="M5">
        <v>9361</v>
      </c>
      <c r="N5">
        <v>9192</v>
      </c>
      <c r="O5">
        <v>820</v>
      </c>
      <c r="P5">
        <v>12442</v>
      </c>
      <c r="Q5" s="9">
        <v>38.547027434999997</v>
      </c>
      <c r="R5" s="9">
        <v>68.318870263999997</v>
      </c>
    </row>
    <row r="6" spans="1:18" x14ac:dyDescent="0.25">
      <c r="A6" s="9" t="s">
        <v>7</v>
      </c>
      <c r="B6" s="9" t="s">
        <v>128</v>
      </c>
      <c r="C6" s="9">
        <f t="shared" si="0"/>
        <v>67</v>
      </c>
      <c r="D6">
        <v>61</v>
      </c>
      <c r="E6">
        <v>3</v>
      </c>
      <c r="F6">
        <v>0</v>
      </c>
      <c r="G6">
        <v>2</v>
      </c>
      <c r="H6">
        <v>1</v>
      </c>
      <c r="I6">
        <v>0</v>
      </c>
      <c r="J6">
        <v>2</v>
      </c>
      <c r="K6">
        <v>11</v>
      </c>
      <c r="L6">
        <v>28</v>
      </c>
      <c r="M6">
        <v>38</v>
      </c>
      <c r="N6">
        <v>29</v>
      </c>
      <c r="O6">
        <v>6</v>
      </c>
      <c r="P6">
        <v>32</v>
      </c>
      <c r="Q6" s="9">
        <v>37.149253731000002</v>
      </c>
      <c r="R6" s="9">
        <v>76.567164179000002</v>
      </c>
    </row>
    <row r="7" spans="1:18" x14ac:dyDescent="0.25">
      <c r="A7" s="9" t="s">
        <v>54</v>
      </c>
      <c r="B7" s="9" t="s">
        <v>50</v>
      </c>
      <c r="C7" s="9">
        <f t="shared" si="0"/>
        <v>85041</v>
      </c>
      <c r="D7">
        <v>64330</v>
      </c>
      <c r="E7">
        <v>3027</v>
      </c>
      <c r="F7">
        <v>439</v>
      </c>
      <c r="G7">
        <v>168</v>
      </c>
      <c r="H7">
        <v>16648</v>
      </c>
      <c r="I7">
        <v>429</v>
      </c>
      <c r="J7">
        <v>22616</v>
      </c>
      <c r="K7">
        <v>2201</v>
      </c>
      <c r="L7">
        <v>9853</v>
      </c>
      <c r="M7">
        <v>0</v>
      </c>
      <c r="N7">
        <v>85041</v>
      </c>
      <c r="O7">
        <v>6665</v>
      </c>
      <c r="P7">
        <v>44866</v>
      </c>
      <c r="Q7" s="9">
        <v>43.389670864999999</v>
      </c>
      <c r="R7" s="9">
        <v>121.28836679</v>
      </c>
    </row>
    <row r="8" spans="1:18" x14ac:dyDescent="0.25">
      <c r="A8" s="9" t="s">
        <v>54</v>
      </c>
      <c r="B8" s="9" t="s">
        <v>49</v>
      </c>
      <c r="C8" s="9">
        <f t="shared" si="0"/>
        <v>70064</v>
      </c>
      <c r="D8">
        <v>43085</v>
      </c>
      <c r="E8">
        <v>3286</v>
      </c>
      <c r="F8">
        <v>8223</v>
      </c>
      <c r="G8">
        <v>1207</v>
      </c>
      <c r="H8">
        <v>13663</v>
      </c>
      <c r="I8">
        <v>600</v>
      </c>
      <c r="J8">
        <v>14966</v>
      </c>
      <c r="K8">
        <v>3941</v>
      </c>
      <c r="L8">
        <v>12543</v>
      </c>
      <c r="M8">
        <v>70064</v>
      </c>
      <c r="N8">
        <v>0</v>
      </c>
      <c r="O8">
        <v>5650</v>
      </c>
      <c r="P8">
        <v>33934</v>
      </c>
      <c r="Q8" s="9">
        <v>43.139329756000002</v>
      </c>
      <c r="R8" s="9">
        <v>125.26749829000001</v>
      </c>
    </row>
    <row r="9" spans="1:18" x14ac:dyDescent="0.25">
      <c r="A9" s="9" t="s">
        <v>55</v>
      </c>
      <c r="B9" s="9" t="s">
        <v>56</v>
      </c>
      <c r="C9" s="9">
        <f t="shared" si="0"/>
        <v>1808</v>
      </c>
      <c r="D9">
        <v>1506</v>
      </c>
      <c r="E9">
        <v>136</v>
      </c>
      <c r="F9">
        <v>161</v>
      </c>
      <c r="G9">
        <v>0</v>
      </c>
      <c r="H9">
        <v>0</v>
      </c>
      <c r="I9">
        <v>5</v>
      </c>
      <c r="J9">
        <v>1133</v>
      </c>
      <c r="K9">
        <v>105</v>
      </c>
      <c r="L9">
        <v>34</v>
      </c>
      <c r="M9">
        <v>860</v>
      </c>
      <c r="N9">
        <v>948</v>
      </c>
      <c r="O9">
        <v>1808</v>
      </c>
      <c r="P9">
        <v>1788</v>
      </c>
      <c r="Q9" s="9">
        <v>18.618915929</v>
      </c>
      <c r="R9" s="9">
        <v>7.2101769912</v>
      </c>
    </row>
    <row r="10" spans="1:18" x14ac:dyDescent="0.25">
      <c r="A10" s="9" t="s">
        <v>55</v>
      </c>
      <c r="B10" s="9" t="s">
        <v>57</v>
      </c>
      <c r="C10" s="9">
        <f t="shared" si="0"/>
        <v>10507</v>
      </c>
      <c r="D10">
        <v>8741</v>
      </c>
      <c r="E10">
        <v>491</v>
      </c>
      <c r="F10">
        <v>1239</v>
      </c>
      <c r="G10">
        <v>8</v>
      </c>
      <c r="H10">
        <v>0</v>
      </c>
      <c r="I10">
        <v>28</v>
      </c>
      <c r="J10">
        <v>5092</v>
      </c>
      <c r="K10">
        <v>527</v>
      </c>
      <c r="L10">
        <v>345</v>
      </c>
      <c r="M10">
        <v>4790</v>
      </c>
      <c r="N10">
        <v>5717</v>
      </c>
      <c r="O10">
        <v>10507</v>
      </c>
      <c r="P10">
        <v>8098</v>
      </c>
      <c r="Q10" s="9">
        <v>22.249643095</v>
      </c>
      <c r="R10" s="9">
        <v>20.444751117999999</v>
      </c>
    </row>
    <row r="11" spans="1:18" x14ac:dyDescent="0.25">
      <c r="A11" s="9" t="s">
        <v>55</v>
      </c>
      <c r="B11" s="9" t="s">
        <v>58</v>
      </c>
      <c r="C11" s="9">
        <f t="shared" si="0"/>
        <v>17028</v>
      </c>
      <c r="D11">
        <v>13853</v>
      </c>
      <c r="E11">
        <v>735</v>
      </c>
      <c r="F11">
        <v>2338</v>
      </c>
      <c r="G11">
        <v>56</v>
      </c>
      <c r="H11">
        <v>0</v>
      </c>
      <c r="I11">
        <v>46</v>
      </c>
      <c r="J11">
        <v>7249</v>
      </c>
      <c r="K11">
        <v>579</v>
      </c>
      <c r="L11">
        <v>771</v>
      </c>
      <c r="M11">
        <v>7961</v>
      </c>
      <c r="N11">
        <v>9067</v>
      </c>
      <c r="O11">
        <v>0</v>
      </c>
      <c r="P11">
        <v>12256</v>
      </c>
      <c r="Q11" s="9">
        <v>27.13630491</v>
      </c>
      <c r="R11" s="9">
        <v>37.957011979999997</v>
      </c>
    </row>
    <row r="12" spans="1:18" x14ac:dyDescent="0.25">
      <c r="A12" s="9" t="s">
        <v>55</v>
      </c>
      <c r="B12" s="9" t="s">
        <v>59</v>
      </c>
      <c r="C12" s="9">
        <f t="shared" si="0"/>
        <v>19728</v>
      </c>
      <c r="D12">
        <v>16433</v>
      </c>
      <c r="E12">
        <v>787</v>
      </c>
      <c r="F12">
        <v>2299</v>
      </c>
      <c r="G12">
        <v>156</v>
      </c>
      <c r="H12">
        <v>0</v>
      </c>
      <c r="I12">
        <v>53</v>
      </c>
      <c r="J12">
        <v>7612</v>
      </c>
      <c r="K12">
        <v>724</v>
      </c>
      <c r="L12">
        <v>1259</v>
      </c>
      <c r="M12">
        <v>9304</v>
      </c>
      <c r="N12">
        <v>10424</v>
      </c>
      <c r="O12">
        <v>0</v>
      </c>
      <c r="P12">
        <v>13316</v>
      </c>
      <c r="Q12" s="9">
        <v>31.973793593</v>
      </c>
      <c r="R12" s="9">
        <v>55.549067315000002</v>
      </c>
    </row>
    <row r="13" spans="1:18" x14ac:dyDescent="0.25">
      <c r="A13" s="9" t="s">
        <v>55</v>
      </c>
      <c r="B13" s="9" t="s">
        <v>60</v>
      </c>
      <c r="C13" s="9">
        <f t="shared" si="0"/>
        <v>18359</v>
      </c>
      <c r="D13">
        <v>15602</v>
      </c>
      <c r="E13">
        <v>831</v>
      </c>
      <c r="F13">
        <v>1571</v>
      </c>
      <c r="G13">
        <v>283</v>
      </c>
      <c r="H13">
        <v>0</v>
      </c>
      <c r="I13">
        <v>72</v>
      </c>
      <c r="J13">
        <v>6045</v>
      </c>
      <c r="K13">
        <v>789</v>
      </c>
      <c r="L13">
        <v>1740</v>
      </c>
      <c r="M13">
        <v>8370</v>
      </c>
      <c r="N13">
        <v>9989</v>
      </c>
      <c r="O13">
        <v>0</v>
      </c>
      <c r="P13">
        <v>11433</v>
      </c>
      <c r="Q13" s="9">
        <v>36.991339398000001</v>
      </c>
      <c r="R13" s="9">
        <v>76.552590010000003</v>
      </c>
    </row>
    <row r="14" spans="1:18" x14ac:dyDescent="0.25">
      <c r="A14" s="9" t="s">
        <v>55</v>
      </c>
      <c r="B14" s="9" t="s">
        <v>61</v>
      </c>
      <c r="C14" s="9">
        <f t="shared" si="0"/>
        <v>17486</v>
      </c>
      <c r="D14">
        <v>15316</v>
      </c>
      <c r="E14">
        <v>857</v>
      </c>
      <c r="F14">
        <v>821</v>
      </c>
      <c r="G14">
        <v>372</v>
      </c>
      <c r="H14">
        <v>0</v>
      </c>
      <c r="I14">
        <v>120</v>
      </c>
      <c r="J14">
        <v>4152</v>
      </c>
      <c r="K14">
        <v>656</v>
      </c>
      <c r="L14">
        <v>2300</v>
      </c>
      <c r="M14">
        <v>7729</v>
      </c>
      <c r="N14">
        <v>9757</v>
      </c>
      <c r="O14">
        <v>0</v>
      </c>
      <c r="P14">
        <v>9277</v>
      </c>
      <c r="Q14" s="9">
        <v>41.955621639999997</v>
      </c>
      <c r="R14" s="9">
        <v>108.74110717000001</v>
      </c>
    </row>
    <row r="15" spans="1:18" x14ac:dyDescent="0.25">
      <c r="A15" s="9" t="s">
        <v>55</v>
      </c>
      <c r="B15" s="9" t="s">
        <v>62</v>
      </c>
      <c r="C15" s="9">
        <f t="shared" si="0"/>
        <v>14998</v>
      </c>
      <c r="D15">
        <v>13454</v>
      </c>
      <c r="E15">
        <v>876</v>
      </c>
      <c r="F15">
        <v>206</v>
      </c>
      <c r="G15">
        <v>269</v>
      </c>
      <c r="H15">
        <v>0</v>
      </c>
      <c r="I15">
        <v>193</v>
      </c>
      <c r="J15">
        <v>2417</v>
      </c>
      <c r="K15">
        <v>450</v>
      </c>
      <c r="L15">
        <v>2568</v>
      </c>
      <c r="M15">
        <v>6728</v>
      </c>
      <c r="N15">
        <v>8270</v>
      </c>
      <c r="O15">
        <v>0</v>
      </c>
      <c r="P15">
        <v>6630</v>
      </c>
      <c r="Q15" s="9">
        <v>46.930857447999998</v>
      </c>
      <c r="R15" s="9">
        <v>148.51240164999999</v>
      </c>
    </row>
    <row r="16" spans="1:18" x14ac:dyDescent="0.25">
      <c r="A16" s="9" t="s">
        <v>55</v>
      </c>
      <c r="B16" s="9" t="s">
        <v>63</v>
      </c>
      <c r="C16" s="9">
        <f t="shared" si="0"/>
        <v>14768</v>
      </c>
      <c r="D16">
        <v>13330</v>
      </c>
      <c r="E16">
        <v>971</v>
      </c>
      <c r="F16">
        <v>18</v>
      </c>
      <c r="G16">
        <v>174</v>
      </c>
      <c r="H16">
        <v>0</v>
      </c>
      <c r="I16">
        <v>275</v>
      </c>
      <c r="J16">
        <v>1449</v>
      </c>
      <c r="K16">
        <v>326</v>
      </c>
      <c r="L16">
        <v>3191</v>
      </c>
      <c r="M16">
        <v>6340</v>
      </c>
      <c r="N16">
        <v>8428</v>
      </c>
      <c r="O16">
        <v>0</v>
      </c>
      <c r="P16">
        <v>5325</v>
      </c>
      <c r="Q16" s="9">
        <v>52.050514626000002</v>
      </c>
      <c r="R16" s="9">
        <v>189.92537920000001</v>
      </c>
    </row>
    <row r="17" spans="1:18" x14ac:dyDescent="0.25">
      <c r="A17" s="9" t="s">
        <v>55</v>
      </c>
      <c r="B17" s="9" t="s">
        <v>64</v>
      </c>
      <c r="C17" s="9">
        <f t="shared" si="0"/>
        <v>40423</v>
      </c>
      <c r="D17">
        <v>9180</v>
      </c>
      <c r="E17">
        <v>629</v>
      </c>
      <c r="F17">
        <v>9</v>
      </c>
      <c r="G17">
        <v>57</v>
      </c>
      <c r="H17">
        <v>30311</v>
      </c>
      <c r="I17">
        <v>237</v>
      </c>
      <c r="J17">
        <v>2433</v>
      </c>
      <c r="K17">
        <v>1986</v>
      </c>
      <c r="L17">
        <v>10188</v>
      </c>
      <c r="M17">
        <v>17982</v>
      </c>
      <c r="N17">
        <v>22441</v>
      </c>
      <c r="O17">
        <v>0</v>
      </c>
      <c r="P17">
        <v>10677</v>
      </c>
      <c r="Q17" s="9">
        <v>61.024862083000002</v>
      </c>
      <c r="R17" s="9">
        <v>217.25478068999999</v>
      </c>
    </row>
    <row r="18" spans="1:18" x14ac:dyDescent="0.25">
      <c r="A18" s="9" t="s">
        <v>55</v>
      </c>
      <c r="B18" s="9" t="s">
        <v>65</v>
      </c>
      <c r="C18" s="9">
        <f t="shared" si="0"/>
        <v>52734</v>
      </c>
      <c r="D18">
        <v>43615</v>
      </c>
      <c r="E18">
        <v>2310</v>
      </c>
      <c r="F18">
        <v>6404</v>
      </c>
      <c r="G18">
        <v>265</v>
      </c>
      <c r="H18">
        <v>0</v>
      </c>
      <c r="I18">
        <v>140</v>
      </c>
      <c r="J18">
        <v>22438</v>
      </c>
      <c r="K18">
        <v>2084</v>
      </c>
      <c r="L18">
        <v>2746</v>
      </c>
      <c r="M18">
        <v>24612</v>
      </c>
      <c r="N18">
        <v>28122</v>
      </c>
      <c r="O18">
        <v>12315</v>
      </c>
      <c r="P18">
        <v>37893</v>
      </c>
      <c r="Q18" s="9">
        <v>28.226590055999999</v>
      </c>
      <c r="R18" s="9">
        <v>41.808302044000001</v>
      </c>
    </row>
    <row r="19" spans="1:18" x14ac:dyDescent="0.25">
      <c r="A19" s="9" t="s">
        <v>55</v>
      </c>
      <c r="B19" s="9" t="s">
        <v>66</v>
      </c>
      <c r="C19" s="9">
        <f t="shared" si="0"/>
        <v>102371</v>
      </c>
      <c r="D19">
        <v>63800</v>
      </c>
      <c r="E19">
        <v>4003</v>
      </c>
      <c r="F19">
        <v>2258</v>
      </c>
      <c r="G19">
        <v>1110</v>
      </c>
      <c r="H19">
        <v>30311</v>
      </c>
      <c r="I19">
        <v>889</v>
      </c>
      <c r="J19">
        <v>15144</v>
      </c>
      <c r="K19">
        <v>4058</v>
      </c>
      <c r="L19">
        <v>19650</v>
      </c>
      <c r="M19">
        <v>45452</v>
      </c>
      <c r="N19">
        <v>56919</v>
      </c>
      <c r="O19">
        <v>0</v>
      </c>
      <c r="P19">
        <v>40907</v>
      </c>
      <c r="Q19" s="9">
        <v>51.029236795999999</v>
      </c>
      <c r="R19" s="9">
        <v>164.95401041</v>
      </c>
    </row>
    <row r="20" spans="1:18" x14ac:dyDescent="0.25">
      <c r="A20" s="9" t="s">
        <v>67</v>
      </c>
      <c r="B20" s="9" t="s">
        <v>68</v>
      </c>
      <c r="C20" s="9">
        <f t="shared" si="0"/>
        <v>7638</v>
      </c>
      <c r="D20">
        <v>4385</v>
      </c>
      <c r="E20">
        <v>260</v>
      </c>
      <c r="F20">
        <v>448</v>
      </c>
      <c r="G20">
        <v>67</v>
      </c>
      <c r="H20">
        <v>2446</v>
      </c>
      <c r="I20">
        <v>32</v>
      </c>
      <c r="J20">
        <v>31</v>
      </c>
      <c r="K20">
        <v>372</v>
      </c>
      <c r="L20">
        <v>2658</v>
      </c>
      <c r="M20">
        <v>3749</v>
      </c>
      <c r="N20">
        <v>3889</v>
      </c>
      <c r="O20">
        <v>549</v>
      </c>
      <c r="P20">
        <v>2172</v>
      </c>
      <c r="Q20" s="9">
        <v>47.366588112000002</v>
      </c>
      <c r="R20" s="9">
        <v>183.07069913999999</v>
      </c>
    </row>
    <row r="21" spans="1:18" x14ac:dyDescent="0.25">
      <c r="A21" s="9" t="s">
        <v>67</v>
      </c>
      <c r="B21" s="9" t="s">
        <v>69</v>
      </c>
      <c r="C21" s="9">
        <f t="shared" si="0"/>
        <v>51351</v>
      </c>
      <c r="D21">
        <v>34418</v>
      </c>
      <c r="E21">
        <v>2531</v>
      </c>
      <c r="F21">
        <v>3703</v>
      </c>
      <c r="G21">
        <v>564</v>
      </c>
      <c r="H21">
        <v>9658</v>
      </c>
      <c r="I21">
        <v>477</v>
      </c>
      <c r="J21">
        <v>36</v>
      </c>
      <c r="K21">
        <v>174</v>
      </c>
      <c r="L21">
        <v>4843</v>
      </c>
      <c r="M21">
        <v>22093</v>
      </c>
      <c r="N21">
        <v>29258</v>
      </c>
      <c r="O21">
        <v>3443</v>
      </c>
      <c r="P21">
        <v>17736</v>
      </c>
      <c r="Q21" s="9">
        <v>43.536075246999999</v>
      </c>
      <c r="R21" s="9">
        <v>183.93326322999999</v>
      </c>
    </row>
    <row r="22" spans="1:18" x14ac:dyDescent="0.25">
      <c r="A22" s="9" t="s">
        <v>67</v>
      </c>
      <c r="B22" s="9" t="s">
        <v>70</v>
      </c>
      <c r="C22" s="9">
        <f t="shared" si="0"/>
        <v>27625</v>
      </c>
      <c r="D22">
        <v>16591</v>
      </c>
      <c r="E22">
        <v>1821</v>
      </c>
      <c r="F22">
        <v>1459</v>
      </c>
      <c r="G22">
        <v>355</v>
      </c>
      <c r="H22">
        <v>7138</v>
      </c>
      <c r="I22">
        <v>261</v>
      </c>
      <c r="J22">
        <v>84</v>
      </c>
      <c r="K22">
        <v>225</v>
      </c>
      <c r="L22">
        <v>4671</v>
      </c>
      <c r="M22">
        <v>12616</v>
      </c>
      <c r="N22">
        <v>15009</v>
      </c>
      <c r="O22">
        <v>709</v>
      </c>
      <c r="P22">
        <v>10510</v>
      </c>
      <c r="Q22" s="9">
        <v>47.319782805000003</v>
      </c>
      <c r="R22" s="9">
        <v>160.82570136000001</v>
      </c>
    </row>
    <row r="23" spans="1:18" x14ac:dyDescent="0.25">
      <c r="A23" s="9" t="s">
        <v>67</v>
      </c>
      <c r="B23" s="9" t="s">
        <v>71</v>
      </c>
      <c r="C23" s="9">
        <f t="shared" si="0"/>
        <v>8314</v>
      </c>
      <c r="D23">
        <v>5003</v>
      </c>
      <c r="E23">
        <v>724</v>
      </c>
      <c r="F23">
        <v>392</v>
      </c>
      <c r="G23">
        <v>107</v>
      </c>
      <c r="H23">
        <v>2004</v>
      </c>
      <c r="I23">
        <v>84</v>
      </c>
      <c r="J23">
        <v>31</v>
      </c>
      <c r="K23">
        <v>98</v>
      </c>
      <c r="L23">
        <v>1946</v>
      </c>
      <c r="M23">
        <v>4059</v>
      </c>
      <c r="N23">
        <v>4255</v>
      </c>
      <c r="O23">
        <v>119</v>
      </c>
      <c r="P23">
        <v>3456</v>
      </c>
      <c r="Q23" s="9">
        <v>47.699663219000001</v>
      </c>
      <c r="R23" s="9">
        <v>137.91604522</v>
      </c>
    </row>
    <row r="24" spans="1:18" x14ac:dyDescent="0.25">
      <c r="A24" s="9" t="s">
        <v>67</v>
      </c>
      <c r="B24" s="9" t="s">
        <v>72</v>
      </c>
      <c r="C24" s="9">
        <f t="shared" si="0"/>
        <v>6526</v>
      </c>
      <c r="D24">
        <v>3726</v>
      </c>
      <c r="E24">
        <v>400</v>
      </c>
      <c r="F24">
        <v>240</v>
      </c>
      <c r="G24">
        <v>69</v>
      </c>
      <c r="H24">
        <v>2052</v>
      </c>
      <c r="I24">
        <v>39</v>
      </c>
      <c r="J24">
        <v>115</v>
      </c>
      <c r="K24">
        <v>423</v>
      </c>
      <c r="L24">
        <v>3007</v>
      </c>
      <c r="M24">
        <v>2994</v>
      </c>
      <c r="N24">
        <v>3532</v>
      </c>
      <c r="O24">
        <v>30</v>
      </c>
      <c r="P24">
        <v>2839</v>
      </c>
      <c r="Q24" s="9">
        <v>50.433803249</v>
      </c>
      <c r="R24" s="9">
        <v>119.56849525</v>
      </c>
    </row>
    <row r="25" spans="1:18" x14ac:dyDescent="0.25">
      <c r="A25" s="9" t="s">
        <v>67</v>
      </c>
      <c r="B25" s="9" t="s">
        <v>73</v>
      </c>
      <c r="C25" s="9">
        <f t="shared" si="0"/>
        <v>53651</v>
      </c>
      <c r="D25">
        <v>43292</v>
      </c>
      <c r="E25">
        <v>577</v>
      </c>
      <c r="F25">
        <v>2420</v>
      </c>
      <c r="G25">
        <v>213</v>
      </c>
      <c r="H25">
        <v>7013</v>
      </c>
      <c r="I25">
        <v>136</v>
      </c>
      <c r="J25">
        <v>37285</v>
      </c>
      <c r="K25">
        <v>4850</v>
      </c>
      <c r="L25">
        <v>5271</v>
      </c>
      <c r="M25">
        <v>24553</v>
      </c>
      <c r="N25">
        <v>29098</v>
      </c>
      <c r="O25">
        <v>7465</v>
      </c>
      <c r="P25">
        <v>42087</v>
      </c>
      <c r="Q25" s="9">
        <v>38.808093046000003</v>
      </c>
      <c r="R25" s="9">
        <v>35.004510633999999</v>
      </c>
    </row>
    <row r="26" spans="1:18" x14ac:dyDescent="0.25">
      <c r="A26" s="9" t="s">
        <v>74</v>
      </c>
      <c r="B26" s="9" t="s">
        <v>75</v>
      </c>
      <c r="C26" s="9">
        <f t="shared" si="0"/>
        <v>64718</v>
      </c>
      <c r="D26">
        <v>41892</v>
      </c>
      <c r="E26">
        <v>3007</v>
      </c>
      <c r="F26">
        <v>4358</v>
      </c>
      <c r="G26">
        <v>715</v>
      </c>
      <c r="H26">
        <v>14197</v>
      </c>
      <c r="I26">
        <v>549</v>
      </c>
      <c r="J26">
        <v>123</v>
      </c>
      <c r="K26">
        <v>651</v>
      </c>
      <c r="L26">
        <v>9669</v>
      </c>
      <c r="M26">
        <v>28537</v>
      </c>
      <c r="N26">
        <v>36181</v>
      </c>
      <c r="O26">
        <v>4133</v>
      </c>
      <c r="P26">
        <v>21463</v>
      </c>
      <c r="Q26" s="9">
        <v>44.609212274999997</v>
      </c>
      <c r="R26" s="9">
        <v>183.34571525999999</v>
      </c>
    </row>
    <row r="27" spans="1:18" x14ac:dyDescent="0.25">
      <c r="A27" s="9" t="s">
        <v>74</v>
      </c>
      <c r="B27" s="9" t="s">
        <v>76</v>
      </c>
      <c r="C27" s="9">
        <f t="shared" si="0"/>
        <v>18553</v>
      </c>
      <c r="D27">
        <v>11622</v>
      </c>
      <c r="E27">
        <v>1436</v>
      </c>
      <c r="F27">
        <v>1082</v>
      </c>
      <c r="G27">
        <v>235</v>
      </c>
      <c r="H27">
        <v>3976</v>
      </c>
      <c r="I27">
        <v>202</v>
      </c>
      <c r="J27">
        <v>28</v>
      </c>
      <c r="K27">
        <v>123</v>
      </c>
      <c r="L27">
        <v>2385</v>
      </c>
      <c r="M27">
        <v>8664</v>
      </c>
      <c r="N27">
        <v>9889</v>
      </c>
      <c r="O27">
        <v>576</v>
      </c>
      <c r="P27">
        <v>7534</v>
      </c>
      <c r="Q27" s="9">
        <v>45.793187086000003</v>
      </c>
      <c r="R27" s="9">
        <v>148.83889397999999</v>
      </c>
    </row>
    <row r="28" spans="1:18" x14ac:dyDescent="0.25">
      <c r="A28" s="9" t="s">
        <v>74</v>
      </c>
      <c r="B28" s="9" t="s">
        <v>77</v>
      </c>
      <c r="C28" s="9">
        <f t="shared" si="0"/>
        <v>5702</v>
      </c>
      <c r="D28">
        <v>3387</v>
      </c>
      <c r="E28">
        <v>423</v>
      </c>
      <c r="F28">
        <v>297</v>
      </c>
      <c r="G28">
        <v>71</v>
      </c>
      <c r="H28">
        <v>1476</v>
      </c>
      <c r="I28">
        <v>48</v>
      </c>
      <c r="J28">
        <v>1</v>
      </c>
      <c r="K28">
        <v>12</v>
      </c>
      <c r="L28">
        <v>529</v>
      </c>
      <c r="M28">
        <v>2373</v>
      </c>
      <c r="N28">
        <v>3329</v>
      </c>
      <c r="O28">
        <v>50</v>
      </c>
      <c r="P28">
        <v>2455</v>
      </c>
      <c r="Q28" s="9">
        <v>48.027183444000002</v>
      </c>
      <c r="R28" s="9">
        <v>169.33532094</v>
      </c>
    </row>
    <row r="29" spans="1:18" x14ac:dyDescent="0.25">
      <c r="A29" s="9" t="s">
        <v>74</v>
      </c>
      <c r="B29" s="9" t="s">
        <v>78</v>
      </c>
      <c r="C29" s="9">
        <f t="shared" si="0"/>
        <v>465</v>
      </c>
      <c r="D29">
        <v>270</v>
      </c>
      <c r="E29">
        <v>21</v>
      </c>
      <c r="F29">
        <v>16</v>
      </c>
      <c r="G29">
        <v>2</v>
      </c>
      <c r="H29">
        <v>149</v>
      </c>
      <c r="I29">
        <v>7</v>
      </c>
      <c r="J29">
        <v>0</v>
      </c>
      <c r="K29">
        <v>0</v>
      </c>
      <c r="L29">
        <v>39</v>
      </c>
      <c r="M29">
        <v>157</v>
      </c>
      <c r="N29">
        <v>308</v>
      </c>
      <c r="O29">
        <v>1</v>
      </c>
      <c r="P29">
        <v>169</v>
      </c>
      <c r="Q29" s="9">
        <v>49.103225805999998</v>
      </c>
      <c r="R29" s="9">
        <v>196.67526882000001</v>
      </c>
    </row>
    <row r="30" spans="1:18" x14ac:dyDescent="0.25">
      <c r="A30" s="9" t="s">
        <v>74</v>
      </c>
      <c r="B30" s="9" t="s">
        <v>79</v>
      </c>
      <c r="C30" s="9">
        <f t="shared" si="0"/>
        <v>1663</v>
      </c>
      <c r="D30">
        <v>974</v>
      </c>
      <c r="E30">
        <v>159</v>
      </c>
      <c r="F30">
        <v>85</v>
      </c>
      <c r="G30">
        <v>28</v>
      </c>
      <c r="H30">
        <v>403</v>
      </c>
      <c r="I30">
        <v>14</v>
      </c>
      <c r="J30">
        <v>1</v>
      </c>
      <c r="K30">
        <v>15</v>
      </c>
      <c r="L30">
        <v>322</v>
      </c>
      <c r="M30">
        <v>824</v>
      </c>
      <c r="N30">
        <v>839</v>
      </c>
      <c r="O30">
        <v>6</v>
      </c>
      <c r="P30">
        <v>787</v>
      </c>
      <c r="Q30" s="9">
        <v>48.434756464000003</v>
      </c>
      <c r="R30" s="9">
        <v>131.59170173999999</v>
      </c>
    </row>
    <row r="31" spans="1:18" x14ac:dyDescent="0.25">
      <c r="A31" s="9" t="s">
        <v>74</v>
      </c>
      <c r="B31" s="9" t="s">
        <v>80</v>
      </c>
      <c r="C31" s="9">
        <f t="shared" si="0"/>
        <v>1215</v>
      </c>
      <c r="D31">
        <v>713</v>
      </c>
      <c r="E31">
        <v>95</v>
      </c>
      <c r="F31">
        <v>47</v>
      </c>
      <c r="G31">
        <v>11</v>
      </c>
      <c r="H31">
        <v>340</v>
      </c>
      <c r="I31">
        <v>9</v>
      </c>
      <c r="J31">
        <v>1</v>
      </c>
      <c r="K31">
        <v>11</v>
      </c>
      <c r="L31">
        <v>255</v>
      </c>
      <c r="M31">
        <v>561</v>
      </c>
      <c r="N31">
        <v>654</v>
      </c>
      <c r="O31">
        <v>12</v>
      </c>
      <c r="P31">
        <v>467</v>
      </c>
      <c r="Q31" s="9">
        <v>48.692181069999997</v>
      </c>
      <c r="R31" s="9">
        <v>139.46831276</v>
      </c>
    </row>
    <row r="32" spans="1:18" x14ac:dyDescent="0.25">
      <c r="A32" s="9" t="s">
        <v>74</v>
      </c>
      <c r="B32" s="9" t="s">
        <v>81</v>
      </c>
      <c r="C32" s="9">
        <f t="shared" si="0"/>
        <v>1792</v>
      </c>
      <c r="D32">
        <v>1065</v>
      </c>
      <c r="E32">
        <v>160</v>
      </c>
      <c r="F32">
        <v>68</v>
      </c>
      <c r="G32">
        <v>22</v>
      </c>
      <c r="H32">
        <v>456</v>
      </c>
      <c r="I32">
        <v>21</v>
      </c>
      <c r="J32">
        <v>2</v>
      </c>
      <c r="K32">
        <v>18</v>
      </c>
      <c r="L32">
        <v>359</v>
      </c>
      <c r="M32">
        <v>935</v>
      </c>
      <c r="N32">
        <v>857</v>
      </c>
      <c r="O32">
        <v>11</v>
      </c>
      <c r="P32">
        <v>758</v>
      </c>
      <c r="Q32" s="9">
        <v>48.871651786000001</v>
      </c>
      <c r="R32" s="9">
        <v>126.82421875</v>
      </c>
    </row>
    <row r="33" spans="1:18" x14ac:dyDescent="0.25">
      <c r="A33" s="9" t="s">
        <v>74</v>
      </c>
      <c r="B33" s="9" t="s">
        <v>82</v>
      </c>
      <c r="C33" s="9">
        <f t="shared" si="0"/>
        <v>623</v>
      </c>
      <c r="D33">
        <v>350</v>
      </c>
      <c r="E33">
        <v>53</v>
      </c>
      <c r="F33">
        <v>18</v>
      </c>
      <c r="G33">
        <v>3</v>
      </c>
      <c r="H33">
        <v>196</v>
      </c>
      <c r="I33">
        <v>3</v>
      </c>
      <c r="J33">
        <v>5</v>
      </c>
      <c r="K33">
        <v>9</v>
      </c>
      <c r="L33">
        <v>202</v>
      </c>
      <c r="M33">
        <v>306</v>
      </c>
      <c r="N33">
        <v>317</v>
      </c>
      <c r="O33">
        <v>0</v>
      </c>
      <c r="P33">
        <v>294</v>
      </c>
      <c r="Q33" s="9">
        <v>50.730337079000002</v>
      </c>
      <c r="R33" s="9">
        <v>134.56019262000001</v>
      </c>
    </row>
    <row r="34" spans="1:18" x14ac:dyDescent="0.25">
      <c r="A34" s="9" t="s">
        <v>74</v>
      </c>
      <c r="B34" s="9" t="s">
        <v>83</v>
      </c>
      <c r="C34" s="9">
        <f t="shared" ref="C34:C65" si="1">SUM(D34:I34)</f>
        <v>2602</v>
      </c>
      <c r="D34">
        <v>1474</v>
      </c>
      <c r="E34">
        <v>163</v>
      </c>
      <c r="F34">
        <v>95</v>
      </c>
      <c r="G34">
        <v>28</v>
      </c>
      <c r="H34">
        <v>825</v>
      </c>
      <c r="I34">
        <v>17</v>
      </c>
      <c r="J34">
        <v>26</v>
      </c>
      <c r="K34">
        <v>133</v>
      </c>
      <c r="L34">
        <v>1239</v>
      </c>
      <c r="M34">
        <v>1258</v>
      </c>
      <c r="N34">
        <v>1344</v>
      </c>
      <c r="O34">
        <v>12</v>
      </c>
      <c r="P34">
        <v>1121</v>
      </c>
      <c r="Q34" s="9">
        <v>50.752882397999997</v>
      </c>
      <c r="R34" s="9">
        <v>112.09492698</v>
      </c>
    </row>
    <row r="35" spans="1:18" x14ac:dyDescent="0.25">
      <c r="A35" s="9" t="s">
        <v>74</v>
      </c>
      <c r="B35" s="9" t="s">
        <v>84</v>
      </c>
      <c r="C35" s="9">
        <f t="shared" si="1"/>
        <v>635</v>
      </c>
      <c r="D35">
        <v>381</v>
      </c>
      <c r="E35">
        <v>32</v>
      </c>
      <c r="F35">
        <v>20</v>
      </c>
      <c r="G35">
        <v>5</v>
      </c>
      <c r="H35">
        <v>195</v>
      </c>
      <c r="I35">
        <v>2</v>
      </c>
      <c r="J35">
        <v>9</v>
      </c>
      <c r="K35">
        <v>57</v>
      </c>
      <c r="L35">
        <v>388</v>
      </c>
      <c r="M35">
        <v>279</v>
      </c>
      <c r="N35">
        <v>356</v>
      </c>
      <c r="O35">
        <v>2</v>
      </c>
      <c r="P35">
        <v>289</v>
      </c>
      <c r="Q35" s="9">
        <v>51.044094487999999</v>
      </c>
      <c r="R35" s="9">
        <v>99.755905511999998</v>
      </c>
    </row>
    <row r="36" spans="1:18" x14ac:dyDescent="0.25">
      <c r="A36" s="9" t="s">
        <v>74</v>
      </c>
      <c r="B36" s="9" t="s">
        <v>85</v>
      </c>
      <c r="C36" s="9">
        <f t="shared" si="1"/>
        <v>57137</v>
      </c>
      <c r="D36">
        <v>45287</v>
      </c>
      <c r="E36">
        <v>764</v>
      </c>
      <c r="F36">
        <v>2576</v>
      </c>
      <c r="G36">
        <v>255</v>
      </c>
      <c r="H36">
        <v>8098</v>
      </c>
      <c r="I36">
        <v>157</v>
      </c>
      <c r="J36">
        <v>37386</v>
      </c>
      <c r="K36">
        <v>5113</v>
      </c>
      <c r="L36">
        <v>7009</v>
      </c>
      <c r="M36">
        <v>26170</v>
      </c>
      <c r="N36">
        <v>30967</v>
      </c>
      <c r="O36">
        <v>7512</v>
      </c>
      <c r="P36">
        <v>43463</v>
      </c>
      <c r="Q36" s="9">
        <v>39.479636663000001</v>
      </c>
      <c r="R36" s="9">
        <v>41.175402978999998</v>
      </c>
    </row>
    <row r="37" spans="1:18" x14ac:dyDescent="0.25">
      <c r="A37" s="9" t="s">
        <v>86</v>
      </c>
      <c r="B37" s="9" t="s">
        <v>87</v>
      </c>
      <c r="C37" s="9">
        <f t="shared" si="1"/>
        <v>3900</v>
      </c>
      <c r="D37">
        <v>3445</v>
      </c>
      <c r="E37">
        <v>120</v>
      </c>
      <c r="F37">
        <v>122</v>
      </c>
      <c r="G37">
        <v>0</v>
      </c>
      <c r="H37">
        <v>208</v>
      </c>
      <c r="I37">
        <v>5</v>
      </c>
      <c r="J37">
        <v>3057</v>
      </c>
      <c r="K37">
        <v>616</v>
      </c>
      <c r="L37">
        <v>41</v>
      </c>
      <c r="M37">
        <v>1585</v>
      </c>
      <c r="N37">
        <v>2315</v>
      </c>
      <c r="O37">
        <v>802</v>
      </c>
      <c r="P37">
        <v>3900</v>
      </c>
      <c r="Q37" s="9">
        <v>34.153333332999999</v>
      </c>
      <c r="R37" s="9" t="s">
        <v>88</v>
      </c>
    </row>
    <row r="38" spans="1:18" x14ac:dyDescent="0.25">
      <c r="A38" s="9" t="s">
        <v>86</v>
      </c>
      <c r="B38" s="9" t="s">
        <v>89</v>
      </c>
      <c r="C38" s="9">
        <f t="shared" si="1"/>
        <v>18114</v>
      </c>
      <c r="D38">
        <v>15831</v>
      </c>
      <c r="E38">
        <v>549</v>
      </c>
      <c r="F38">
        <v>818</v>
      </c>
      <c r="G38">
        <v>11</v>
      </c>
      <c r="H38">
        <v>889</v>
      </c>
      <c r="I38">
        <v>16</v>
      </c>
      <c r="J38">
        <v>14726</v>
      </c>
      <c r="K38">
        <v>2085</v>
      </c>
      <c r="L38">
        <v>221</v>
      </c>
      <c r="M38">
        <v>7580</v>
      </c>
      <c r="N38">
        <v>10534</v>
      </c>
      <c r="O38">
        <v>3380</v>
      </c>
      <c r="P38">
        <v>18114</v>
      </c>
      <c r="Q38" s="9">
        <v>34.543612674999999</v>
      </c>
      <c r="R38" s="9">
        <v>3.5073423871</v>
      </c>
    </row>
    <row r="39" spans="1:18" x14ac:dyDescent="0.25">
      <c r="A39" s="9" t="s">
        <v>86</v>
      </c>
      <c r="B39" s="9" t="s">
        <v>90</v>
      </c>
      <c r="C39" s="9">
        <f t="shared" si="1"/>
        <v>16924</v>
      </c>
      <c r="D39">
        <v>14151</v>
      </c>
      <c r="E39">
        <v>521</v>
      </c>
      <c r="F39">
        <v>1039</v>
      </c>
      <c r="G39">
        <v>21</v>
      </c>
      <c r="H39">
        <v>1169</v>
      </c>
      <c r="I39">
        <v>23</v>
      </c>
      <c r="J39">
        <v>13408</v>
      </c>
      <c r="K39">
        <v>1288</v>
      </c>
      <c r="L39">
        <v>404</v>
      </c>
      <c r="M39">
        <v>7402</v>
      </c>
      <c r="N39">
        <v>9522</v>
      </c>
      <c r="O39">
        <v>2722</v>
      </c>
      <c r="P39">
        <v>16924</v>
      </c>
      <c r="Q39" s="9">
        <v>35.757445048000001</v>
      </c>
      <c r="R39" s="9">
        <v>8.1969392579000004</v>
      </c>
    </row>
    <row r="40" spans="1:18" x14ac:dyDescent="0.25">
      <c r="A40" s="9" t="s">
        <v>86</v>
      </c>
      <c r="B40" s="9" t="s">
        <v>91</v>
      </c>
      <c r="C40" s="9">
        <f t="shared" si="1"/>
        <v>10006</v>
      </c>
      <c r="D40">
        <v>7329</v>
      </c>
      <c r="E40">
        <v>647</v>
      </c>
      <c r="F40">
        <v>972</v>
      </c>
      <c r="G40">
        <v>44</v>
      </c>
      <c r="H40">
        <v>981</v>
      </c>
      <c r="I40">
        <v>33</v>
      </c>
      <c r="J40">
        <v>4346</v>
      </c>
      <c r="K40">
        <v>424</v>
      </c>
      <c r="L40">
        <v>1007</v>
      </c>
      <c r="M40">
        <v>4599</v>
      </c>
      <c r="N40">
        <v>5407</v>
      </c>
      <c r="O40">
        <v>1811</v>
      </c>
      <c r="P40">
        <v>10006</v>
      </c>
      <c r="Q40" s="9">
        <v>36.702078753000002</v>
      </c>
      <c r="R40" s="9">
        <v>15.928742754</v>
      </c>
    </row>
    <row r="41" spans="1:18" x14ac:dyDescent="0.25">
      <c r="A41" s="9" t="s">
        <v>86</v>
      </c>
      <c r="B41" s="9" t="s">
        <v>92</v>
      </c>
      <c r="C41" s="9">
        <f t="shared" si="1"/>
        <v>12421</v>
      </c>
      <c r="D41">
        <v>8184</v>
      </c>
      <c r="E41">
        <v>831</v>
      </c>
      <c r="F41">
        <v>1467</v>
      </c>
      <c r="G41">
        <v>84</v>
      </c>
      <c r="H41">
        <v>1798</v>
      </c>
      <c r="I41">
        <v>57</v>
      </c>
      <c r="J41">
        <v>1565</v>
      </c>
      <c r="K41">
        <v>1204</v>
      </c>
      <c r="L41">
        <v>1913</v>
      </c>
      <c r="M41">
        <v>6058</v>
      </c>
      <c r="N41">
        <v>6363</v>
      </c>
      <c r="O41">
        <v>2151</v>
      </c>
      <c r="P41">
        <v>6497</v>
      </c>
      <c r="Q41" s="9">
        <v>38.873842686000003</v>
      </c>
      <c r="R41" s="9">
        <v>35.937042106</v>
      </c>
    </row>
    <row r="42" spans="1:18" x14ac:dyDescent="0.25">
      <c r="A42" s="9" t="s">
        <v>86</v>
      </c>
      <c r="B42" s="9" t="s">
        <v>93</v>
      </c>
      <c r="C42" s="9">
        <f t="shared" si="1"/>
        <v>30967</v>
      </c>
      <c r="D42">
        <v>20802</v>
      </c>
      <c r="E42">
        <v>1643</v>
      </c>
      <c r="F42">
        <v>2727</v>
      </c>
      <c r="G42">
        <v>352</v>
      </c>
      <c r="H42">
        <v>5250</v>
      </c>
      <c r="I42">
        <v>193</v>
      </c>
      <c r="J42">
        <v>440</v>
      </c>
      <c r="K42">
        <v>525</v>
      </c>
      <c r="L42">
        <v>7363</v>
      </c>
      <c r="M42">
        <v>14541</v>
      </c>
      <c r="N42">
        <v>16426</v>
      </c>
      <c r="O42">
        <v>1449</v>
      </c>
      <c r="P42">
        <v>11656</v>
      </c>
      <c r="Q42" s="9">
        <v>42.047050085999999</v>
      </c>
      <c r="R42" s="9">
        <v>81.292827849000005</v>
      </c>
    </row>
    <row r="43" spans="1:18" x14ac:dyDescent="0.25">
      <c r="A43" s="9" t="s">
        <v>86</v>
      </c>
      <c r="B43" s="9" t="s">
        <v>94</v>
      </c>
      <c r="C43" s="9">
        <f t="shared" si="1"/>
        <v>62773</v>
      </c>
      <c r="D43">
        <v>37673</v>
      </c>
      <c r="E43">
        <v>2002</v>
      </c>
      <c r="F43">
        <v>1517</v>
      </c>
      <c r="G43">
        <v>863</v>
      </c>
      <c r="H43">
        <v>20016</v>
      </c>
      <c r="I43">
        <v>702</v>
      </c>
      <c r="J43">
        <v>40</v>
      </c>
      <c r="K43">
        <v>0</v>
      </c>
      <c r="L43">
        <v>11447</v>
      </c>
      <c r="M43">
        <v>28299</v>
      </c>
      <c r="N43">
        <v>34474</v>
      </c>
      <c r="O43">
        <v>0</v>
      </c>
      <c r="P43">
        <v>11703</v>
      </c>
      <c r="Q43" s="9">
        <v>50.916333455</v>
      </c>
      <c r="R43" s="9">
        <v>251.09389386999999</v>
      </c>
    </row>
    <row r="44" spans="1:18" x14ac:dyDescent="0.25">
      <c r="A44" s="9" t="s">
        <v>136</v>
      </c>
      <c r="B44" s="9" t="s">
        <v>137</v>
      </c>
      <c r="C44" s="9">
        <f t="shared" si="1"/>
        <v>107415</v>
      </c>
      <c r="D44">
        <v>107415</v>
      </c>
      <c r="E44">
        <v>0</v>
      </c>
      <c r="F44">
        <v>0</v>
      </c>
      <c r="G44">
        <v>0</v>
      </c>
      <c r="H44">
        <v>0</v>
      </c>
      <c r="I44">
        <v>0</v>
      </c>
      <c r="J44">
        <v>34204</v>
      </c>
      <c r="K44">
        <v>3912</v>
      </c>
      <c r="L44">
        <v>12281</v>
      </c>
      <c r="M44">
        <v>43085</v>
      </c>
      <c r="N44">
        <v>64330</v>
      </c>
      <c r="O44">
        <v>10247</v>
      </c>
      <c r="P44">
        <v>61186</v>
      </c>
      <c r="Q44" s="9">
        <v>38.951952706999997</v>
      </c>
      <c r="R44" s="9">
        <v>102.02166364</v>
      </c>
    </row>
    <row r="45" spans="1:18" x14ac:dyDescent="0.25">
      <c r="A45" s="9" t="s">
        <v>136</v>
      </c>
      <c r="B45" s="9" t="s">
        <v>138</v>
      </c>
      <c r="C45" s="9">
        <f t="shared" si="1"/>
        <v>6313</v>
      </c>
      <c r="D45">
        <v>0</v>
      </c>
      <c r="E45">
        <v>6313</v>
      </c>
      <c r="F45">
        <v>0</v>
      </c>
      <c r="G45">
        <v>0</v>
      </c>
      <c r="H45">
        <v>0</v>
      </c>
      <c r="I45">
        <v>0</v>
      </c>
      <c r="J45">
        <v>32</v>
      </c>
      <c r="K45">
        <v>52</v>
      </c>
      <c r="L45">
        <v>625</v>
      </c>
      <c r="M45">
        <v>3286</v>
      </c>
      <c r="N45">
        <v>3027</v>
      </c>
      <c r="O45">
        <v>627</v>
      </c>
      <c r="P45">
        <v>4186</v>
      </c>
      <c r="Q45" s="9">
        <v>39.977348329000002</v>
      </c>
      <c r="R45" s="9">
        <v>97.995564708000003</v>
      </c>
    </row>
    <row r="46" spans="1:18" x14ac:dyDescent="0.25">
      <c r="A46" s="9" t="s">
        <v>136</v>
      </c>
      <c r="B46" s="9" t="s">
        <v>139</v>
      </c>
      <c r="C46" s="9">
        <f t="shared" si="1"/>
        <v>8662</v>
      </c>
      <c r="D46">
        <v>0</v>
      </c>
      <c r="E46">
        <v>0</v>
      </c>
      <c r="F46">
        <v>8662</v>
      </c>
      <c r="G46">
        <v>0</v>
      </c>
      <c r="H46">
        <v>0</v>
      </c>
      <c r="I46">
        <v>0</v>
      </c>
      <c r="J46">
        <v>1471</v>
      </c>
      <c r="K46">
        <v>332</v>
      </c>
      <c r="L46">
        <v>1120</v>
      </c>
      <c r="M46">
        <v>8223</v>
      </c>
      <c r="N46">
        <v>439</v>
      </c>
      <c r="O46">
        <v>1400</v>
      </c>
      <c r="P46">
        <v>5045</v>
      </c>
      <c r="Q46" s="9">
        <v>31.226622027000001</v>
      </c>
      <c r="R46" s="9">
        <v>64.247056107000006</v>
      </c>
    </row>
    <row r="47" spans="1:18" x14ac:dyDescent="0.25">
      <c r="A47" s="9" t="s">
        <v>136</v>
      </c>
      <c r="B47" s="9" t="s">
        <v>140</v>
      </c>
      <c r="C47" s="9">
        <f t="shared" si="1"/>
        <v>1375</v>
      </c>
      <c r="D47">
        <v>0</v>
      </c>
      <c r="E47">
        <v>0</v>
      </c>
      <c r="F47">
        <v>0</v>
      </c>
      <c r="G47">
        <v>1375</v>
      </c>
      <c r="H47">
        <v>0</v>
      </c>
      <c r="I47">
        <v>0</v>
      </c>
      <c r="J47">
        <v>5</v>
      </c>
      <c r="K47">
        <v>18</v>
      </c>
      <c r="L47">
        <v>350</v>
      </c>
      <c r="M47">
        <v>1207</v>
      </c>
      <c r="N47">
        <v>168</v>
      </c>
      <c r="O47">
        <v>8</v>
      </c>
      <c r="P47">
        <v>365</v>
      </c>
      <c r="Q47" s="9">
        <v>41.927272727000002</v>
      </c>
      <c r="R47" s="9">
        <v>160.96</v>
      </c>
    </row>
    <row r="48" spans="1:18" x14ac:dyDescent="0.25">
      <c r="A48" s="9" t="s">
        <v>136</v>
      </c>
      <c r="B48" s="9" t="s">
        <v>55</v>
      </c>
      <c r="C48" s="9">
        <f t="shared" si="1"/>
        <v>30311</v>
      </c>
      <c r="D48">
        <v>0</v>
      </c>
      <c r="E48">
        <v>0</v>
      </c>
      <c r="F48">
        <v>0</v>
      </c>
      <c r="G48">
        <v>0</v>
      </c>
      <c r="H48">
        <v>30311</v>
      </c>
      <c r="I48">
        <v>0</v>
      </c>
      <c r="J48">
        <v>1865</v>
      </c>
      <c r="K48">
        <v>1817</v>
      </c>
      <c r="L48">
        <v>7896</v>
      </c>
      <c r="M48">
        <v>13663</v>
      </c>
      <c r="N48">
        <v>16648</v>
      </c>
      <c r="O48">
        <v>0</v>
      </c>
      <c r="P48">
        <v>7767</v>
      </c>
      <c r="Q48" s="9">
        <v>62.673055986000001</v>
      </c>
      <c r="R48" s="9">
        <v>215.44762627</v>
      </c>
    </row>
    <row r="49" spans="1:18" x14ac:dyDescent="0.25">
      <c r="A49" s="9" t="s">
        <v>136</v>
      </c>
      <c r="B49" s="9" t="s">
        <v>48</v>
      </c>
      <c r="C49" s="9">
        <f t="shared" si="1"/>
        <v>1029</v>
      </c>
      <c r="D49">
        <v>0</v>
      </c>
      <c r="E49">
        <v>0</v>
      </c>
      <c r="F49">
        <v>0</v>
      </c>
      <c r="G49">
        <v>0</v>
      </c>
      <c r="H49">
        <v>0</v>
      </c>
      <c r="I49">
        <v>1029</v>
      </c>
      <c r="J49">
        <v>5</v>
      </c>
      <c r="K49">
        <v>11</v>
      </c>
      <c r="L49">
        <v>124</v>
      </c>
      <c r="M49">
        <v>600</v>
      </c>
      <c r="N49">
        <v>429</v>
      </c>
      <c r="O49">
        <v>33</v>
      </c>
      <c r="P49">
        <v>251</v>
      </c>
      <c r="Q49" s="9">
        <v>46.837706511</v>
      </c>
      <c r="R49" s="9">
        <v>199.86588921000001</v>
      </c>
    </row>
    <row r="50" spans="1:18" x14ac:dyDescent="0.25">
      <c r="A50" s="9" t="s">
        <v>8</v>
      </c>
      <c r="B50" s="9" t="s">
        <v>9</v>
      </c>
      <c r="C50" s="9">
        <f t="shared" si="1"/>
        <v>2382</v>
      </c>
      <c r="D50">
        <v>1456</v>
      </c>
      <c r="E50">
        <v>171</v>
      </c>
      <c r="F50">
        <v>108</v>
      </c>
      <c r="G50">
        <v>37</v>
      </c>
      <c r="H50">
        <v>580</v>
      </c>
      <c r="I50">
        <v>30</v>
      </c>
      <c r="J50">
        <v>9</v>
      </c>
      <c r="K50">
        <v>14</v>
      </c>
      <c r="L50">
        <v>20</v>
      </c>
      <c r="M50">
        <v>1005</v>
      </c>
      <c r="N50">
        <v>1377</v>
      </c>
      <c r="O50">
        <v>117</v>
      </c>
      <c r="P50">
        <v>889</v>
      </c>
      <c r="Q50" s="9">
        <v>45.939966415000001</v>
      </c>
      <c r="R50" s="9">
        <v>182.62174643</v>
      </c>
    </row>
    <row r="51" spans="1:18" x14ac:dyDescent="0.25">
      <c r="A51" s="9" t="s">
        <v>8</v>
      </c>
      <c r="B51" s="9" t="s">
        <v>10</v>
      </c>
      <c r="C51" s="9">
        <f t="shared" si="1"/>
        <v>3645</v>
      </c>
      <c r="D51">
        <v>2252</v>
      </c>
      <c r="E51">
        <v>227</v>
      </c>
      <c r="F51">
        <v>187</v>
      </c>
      <c r="G51">
        <v>39</v>
      </c>
      <c r="H51">
        <v>899</v>
      </c>
      <c r="I51">
        <v>41</v>
      </c>
      <c r="J51">
        <v>4</v>
      </c>
      <c r="K51">
        <v>11</v>
      </c>
      <c r="L51">
        <v>26</v>
      </c>
      <c r="M51">
        <v>1640</v>
      </c>
      <c r="N51">
        <v>2005</v>
      </c>
      <c r="O51">
        <v>169</v>
      </c>
      <c r="P51">
        <v>1381</v>
      </c>
      <c r="Q51" s="9">
        <v>45.533882030000001</v>
      </c>
      <c r="R51" s="9">
        <v>187.61179698000001</v>
      </c>
    </row>
    <row r="52" spans="1:18" x14ac:dyDescent="0.25">
      <c r="A52" s="9" t="s">
        <v>8</v>
      </c>
      <c r="B52" s="9" t="s">
        <v>11</v>
      </c>
      <c r="C52" s="9">
        <f t="shared" si="1"/>
        <v>8066</v>
      </c>
      <c r="D52">
        <v>5189</v>
      </c>
      <c r="E52">
        <v>523</v>
      </c>
      <c r="F52">
        <v>488</v>
      </c>
      <c r="G52">
        <v>70</v>
      </c>
      <c r="H52">
        <v>1709</v>
      </c>
      <c r="I52">
        <v>87</v>
      </c>
      <c r="J52">
        <v>629</v>
      </c>
      <c r="K52">
        <v>268</v>
      </c>
      <c r="L52">
        <v>708</v>
      </c>
      <c r="M52">
        <v>3539</v>
      </c>
      <c r="N52">
        <v>4527</v>
      </c>
      <c r="O52">
        <v>504</v>
      </c>
      <c r="P52">
        <v>3672</v>
      </c>
      <c r="Q52" s="9">
        <v>44.581453013000001</v>
      </c>
      <c r="R52" s="9">
        <v>152.48549467000001</v>
      </c>
    </row>
    <row r="53" spans="1:18" x14ac:dyDescent="0.25">
      <c r="A53" s="9" t="s">
        <v>8</v>
      </c>
      <c r="B53" s="9" t="s">
        <v>12</v>
      </c>
      <c r="C53" s="9">
        <f t="shared" si="1"/>
        <v>5950</v>
      </c>
      <c r="D53">
        <v>3981</v>
      </c>
      <c r="E53">
        <v>245</v>
      </c>
      <c r="F53">
        <v>371</v>
      </c>
      <c r="G53">
        <v>66</v>
      </c>
      <c r="H53">
        <v>1234</v>
      </c>
      <c r="I53">
        <v>53</v>
      </c>
      <c r="J53">
        <v>113</v>
      </c>
      <c r="K53">
        <v>44</v>
      </c>
      <c r="L53">
        <v>168</v>
      </c>
      <c r="M53">
        <v>2603</v>
      </c>
      <c r="N53">
        <v>3347</v>
      </c>
      <c r="O53">
        <v>409</v>
      </c>
      <c r="P53">
        <v>2127</v>
      </c>
      <c r="Q53" s="9">
        <v>44.113781512999999</v>
      </c>
      <c r="R53" s="9">
        <v>183.13176471</v>
      </c>
    </row>
    <row r="54" spans="1:18" x14ac:dyDescent="0.25">
      <c r="A54" s="9" t="s">
        <v>8</v>
      </c>
      <c r="B54" s="9" t="s">
        <v>13</v>
      </c>
      <c r="C54" s="9">
        <f t="shared" si="1"/>
        <v>8063</v>
      </c>
      <c r="D54">
        <v>5334</v>
      </c>
      <c r="E54">
        <v>494</v>
      </c>
      <c r="F54">
        <v>561</v>
      </c>
      <c r="G54">
        <v>94</v>
      </c>
      <c r="H54">
        <v>1523</v>
      </c>
      <c r="I54">
        <v>57</v>
      </c>
      <c r="J54">
        <v>452</v>
      </c>
      <c r="K54">
        <v>209</v>
      </c>
      <c r="L54">
        <v>665</v>
      </c>
      <c r="M54">
        <v>3624</v>
      </c>
      <c r="N54">
        <v>4439</v>
      </c>
      <c r="O54">
        <v>624</v>
      </c>
      <c r="P54">
        <v>3340</v>
      </c>
      <c r="Q54" s="9">
        <v>43.205754681999998</v>
      </c>
      <c r="R54" s="9">
        <v>146.25623217</v>
      </c>
    </row>
    <row r="55" spans="1:18" x14ac:dyDescent="0.25">
      <c r="A55" s="9" t="s">
        <v>8</v>
      </c>
      <c r="B55" s="9" t="s">
        <v>14</v>
      </c>
      <c r="C55" s="9">
        <f t="shared" si="1"/>
        <v>68458</v>
      </c>
      <c r="D55">
        <v>51345</v>
      </c>
      <c r="E55">
        <v>1454</v>
      </c>
      <c r="F55">
        <v>3128</v>
      </c>
      <c r="G55">
        <v>447</v>
      </c>
      <c r="H55">
        <v>11798</v>
      </c>
      <c r="I55">
        <v>286</v>
      </c>
      <c r="J55">
        <v>29724</v>
      </c>
      <c r="K55">
        <v>3564</v>
      </c>
      <c r="L55">
        <v>15512</v>
      </c>
      <c r="M55">
        <v>30120</v>
      </c>
      <c r="N55">
        <v>38338</v>
      </c>
      <c r="O55">
        <v>6608</v>
      </c>
      <c r="P55">
        <v>41443</v>
      </c>
      <c r="Q55" s="9">
        <v>41.897323907000001</v>
      </c>
      <c r="R55" s="9">
        <v>92.739679804000005</v>
      </c>
    </row>
    <row r="56" spans="1:18" x14ac:dyDescent="0.25">
      <c r="A56" s="9" t="s">
        <v>8</v>
      </c>
      <c r="B56" s="9" t="s">
        <v>15</v>
      </c>
      <c r="C56" s="9">
        <f t="shared" si="1"/>
        <v>7271</v>
      </c>
      <c r="D56">
        <v>4771</v>
      </c>
      <c r="E56">
        <v>345</v>
      </c>
      <c r="F56">
        <v>594</v>
      </c>
      <c r="G56">
        <v>56</v>
      </c>
      <c r="H56">
        <v>1446</v>
      </c>
      <c r="I56">
        <v>59</v>
      </c>
      <c r="J56">
        <v>471</v>
      </c>
      <c r="K56">
        <v>293</v>
      </c>
      <c r="L56">
        <v>728</v>
      </c>
      <c r="M56">
        <v>3546</v>
      </c>
      <c r="N56">
        <v>3725</v>
      </c>
      <c r="O56">
        <v>496</v>
      </c>
      <c r="P56">
        <v>2873</v>
      </c>
      <c r="Q56" s="9">
        <v>43.661257049</v>
      </c>
      <c r="R56" s="9">
        <v>137.79218814000001</v>
      </c>
    </row>
    <row r="57" spans="1:18" x14ac:dyDescent="0.25">
      <c r="A57" s="9" t="s">
        <v>8</v>
      </c>
      <c r="B57" s="9" t="s">
        <v>16</v>
      </c>
      <c r="C57" s="9">
        <f t="shared" si="1"/>
        <v>1731</v>
      </c>
      <c r="D57">
        <v>1085</v>
      </c>
      <c r="E57">
        <v>126</v>
      </c>
      <c r="F57">
        <v>117</v>
      </c>
      <c r="G57">
        <v>18</v>
      </c>
      <c r="H57">
        <v>371</v>
      </c>
      <c r="I57">
        <v>14</v>
      </c>
      <c r="J57">
        <v>3</v>
      </c>
      <c r="K57">
        <v>19</v>
      </c>
      <c r="L57">
        <v>8</v>
      </c>
      <c r="M57">
        <v>797</v>
      </c>
      <c r="N57">
        <v>934</v>
      </c>
      <c r="O57">
        <v>88</v>
      </c>
      <c r="P57">
        <v>682</v>
      </c>
      <c r="Q57" s="9">
        <v>44.696129405000001</v>
      </c>
      <c r="R57" s="9">
        <v>168.26458693999999</v>
      </c>
    </row>
    <row r="58" spans="1:18" x14ac:dyDescent="0.25">
      <c r="A58" s="9" t="s">
        <v>8</v>
      </c>
      <c r="B58" s="9" t="s">
        <v>17</v>
      </c>
      <c r="C58" s="9">
        <f t="shared" si="1"/>
        <v>929</v>
      </c>
      <c r="D58">
        <v>568</v>
      </c>
      <c r="E58">
        <v>49</v>
      </c>
      <c r="F58">
        <v>69</v>
      </c>
      <c r="G58">
        <v>12</v>
      </c>
      <c r="H58">
        <v>224</v>
      </c>
      <c r="I58">
        <v>7</v>
      </c>
      <c r="J58">
        <v>6</v>
      </c>
      <c r="K58">
        <v>10</v>
      </c>
      <c r="L58">
        <v>9</v>
      </c>
      <c r="M58">
        <v>434</v>
      </c>
      <c r="N58">
        <v>495</v>
      </c>
      <c r="O58">
        <v>41</v>
      </c>
      <c r="P58">
        <v>382</v>
      </c>
      <c r="Q58" s="9">
        <v>45.973089342999998</v>
      </c>
      <c r="R58" s="9">
        <v>182.40043057</v>
      </c>
    </row>
    <row r="59" spans="1:18" x14ac:dyDescent="0.25">
      <c r="A59" s="9" t="s">
        <v>8</v>
      </c>
      <c r="B59" s="9" t="s">
        <v>18</v>
      </c>
      <c r="C59" s="9">
        <f t="shared" si="1"/>
        <v>679</v>
      </c>
      <c r="D59">
        <v>498</v>
      </c>
      <c r="E59">
        <v>16</v>
      </c>
      <c r="F59">
        <v>66</v>
      </c>
      <c r="G59">
        <v>0</v>
      </c>
      <c r="H59">
        <v>96</v>
      </c>
      <c r="I59">
        <v>3</v>
      </c>
      <c r="J59">
        <v>0</v>
      </c>
      <c r="K59">
        <v>0</v>
      </c>
      <c r="L59">
        <v>5</v>
      </c>
      <c r="M59">
        <v>308</v>
      </c>
      <c r="N59">
        <v>371</v>
      </c>
      <c r="O59">
        <v>54</v>
      </c>
      <c r="P59">
        <v>289</v>
      </c>
      <c r="Q59" s="9">
        <v>43.444771723000002</v>
      </c>
      <c r="R59" s="9">
        <v>137.09131074999999</v>
      </c>
    </row>
    <row r="60" spans="1:18" x14ac:dyDescent="0.25">
      <c r="A60" s="9" t="s">
        <v>8</v>
      </c>
      <c r="B60" s="9" t="s">
        <v>19</v>
      </c>
      <c r="C60" s="9">
        <f t="shared" si="1"/>
        <v>1351</v>
      </c>
      <c r="D60">
        <v>776</v>
      </c>
      <c r="E60">
        <v>119</v>
      </c>
      <c r="F60">
        <v>57</v>
      </c>
      <c r="G60">
        <v>24</v>
      </c>
      <c r="H60">
        <v>346</v>
      </c>
      <c r="I60">
        <v>29</v>
      </c>
      <c r="J60">
        <v>1</v>
      </c>
      <c r="K60">
        <v>7</v>
      </c>
      <c r="L60">
        <v>10</v>
      </c>
      <c r="M60">
        <v>602</v>
      </c>
      <c r="N60">
        <v>749</v>
      </c>
      <c r="O60">
        <v>85</v>
      </c>
      <c r="P60">
        <v>546</v>
      </c>
      <c r="Q60" s="9">
        <v>45.919319023</v>
      </c>
      <c r="R60" s="9">
        <v>196.32494449000001</v>
      </c>
    </row>
    <row r="61" spans="1:18" x14ac:dyDescent="0.25">
      <c r="A61" s="9" t="s">
        <v>8</v>
      </c>
      <c r="B61" s="9" t="s">
        <v>20</v>
      </c>
      <c r="C61" s="9">
        <f t="shared" si="1"/>
        <v>3579</v>
      </c>
      <c r="D61">
        <v>2371</v>
      </c>
      <c r="E61">
        <v>246</v>
      </c>
      <c r="F61">
        <v>212</v>
      </c>
      <c r="G61">
        <v>49</v>
      </c>
      <c r="H61">
        <v>667</v>
      </c>
      <c r="I61">
        <v>34</v>
      </c>
      <c r="J61">
        <v>153</v>
      </c>
      <c r="K61">
        <v>54</v>
      </c>
      <c r="L61">
        <v>76</v>
      </c>
      <c r="M61">
        <v>1547</v>
      </c>
      <c r="N61">
        <v>2032</v>
      </c>
      <c r="O61">
        <v>184</v>
      </c>
      <c r="P61">
        <v>1644</v>
      </c>
      <c r="Q61" s="9">
        <v>44.042749370999999</v>
      </c>
      <c r="R61" s="9">
        <v>148.15590947000001</v>
      </c>
    </row>
    <row r="62" spans="1:18" x14ac:dyDescent="0.25">
      <c r="A62" s="9" t="s">
        <v>8</v>
      </c>
      <c r="B62" s="9" t="s">
        <v>21</v>
      </c>
      <c r="C62" s="9">
        <f t="shared" si="1"/>
        <v>6353</v>
      </c>
      <c r="D62">
        <v>3987</v>
      </c>
      <c r="E62">
        <v>204</v>
      </c>
      <c r="F62">
        <v>316</v>
      </c>
      <c r="G62">
        <v>44</v>
      </c>
      <c r="H62">
        <v>1775</v>
      </c>
      <c r="I62">
        <v>27</v>
      </c>
      <c r="J62">
        <v>1671</v>
      </c>
      <c r="K62">
        <v>473</v>
      </c>
      <c r="L62">
        <v>1923</v>
      </c>
      <c r="M62">
        <v>3284</v>
      </c>
      <c r="N62">
        <v>3069</v>
      </c>
      <c r="O62">
        <v>405</v>
      </c>
      <c r="P62">
        <v>3189</v>
      </c>
      <c r="Q62" s="9">
        <v>46.86746419</v>
      </c>
      <c r="R62" s="9">
        <v>98.344089406999998</v>
      </c>
    </row>
    <row r="63" spans="1:18" x14ac:dyDescent="0.25">
      <c r="A63" s="9" t="s">
        <v>8</v>
      </c>
      <c r="B63" s="9" t="s">
        <v>22</v>
      </c>
      <c r="C63" s="9">
        <f t="shared" si="1"/>
        <v>6460</v>
      </c>
      <c r="D63">
        <v>3856</v>
      </c>
      <c r="E63">
        <v>464</v>
      </c>
      <c r="F63">
        <v>498</v>
      </c>
      <c r="G63">
        <v>94</v>
      </c>
      <c r="H63">
        <v>1472</v>
      </c>
      <c r="I63">
        <v>76</v>
      </c>
      <c r="J63">
        <v>496</v>
      </c>
      <c r="K63">
        <v>87</v>
      </c>
      <c r="L63">
        <v>310</v>
      </c>
      <c r="M63">
        <v>3122</v>
      </c>
      <c r="N63">
        <v>3338</v>
      </c>
      <c r="O63">
        <v>406</v>
      </c>
      <c r="P63">
        <v>2873</v>
      </c>
      <c r="Q63" s="9">
        <v>44.986532508000003</v>
      </c>
      <c r="R63" s="9">
        <v>155.80294118</v>
      </c>
    </row>
    <row r="64" spans="1:18" x14ac:dyDescent="0.25">
      <c r="A64" s="9" t="s">
        <v>8</v>
      </c>
      <c r="B64" s="9" t="s">
        <v>23</v>
      </c>
      <c r="C64" s="9">
        <f t="shared" si="1"/>
        <v>7554</v>
      </c>
      <c r="D64">
        <v>4743</v>
      </c>
      <c r="E64">
        <v>466</v>
      </c>
      <c r="F64">
        <v>487</v>
      </c>
      <c r="G64">
        <v>102</v>
      </c>
      <c r="H64">
        <v>1698</v>
      </c>
      <c r="I64">
        <v>58</v>
      </c>
      <c r="J64">
        <v>427</v>
      </c>
      <c r="K64">
        <v>127</v>
      </c>
      <c r="L64">
        <v>423</v>
      </c>
      <c r="M64">
        <v>3434</v>
      </c>
      <c r="N64">
        <v>4120</v>
      </c>
      <c r="O64">
        <v>410</v>
      </c>
      <c r="P64">
        <v>3039</v>
      </c>
      <c r="Q64" s="9">
        <v>44.932221339999998</v>
      </c>
      <c r="R64" s="9">
        <v>150.78938310999999</v>
      </c>
    </row>
    <row r="65" spans="1:18" x14ac:dyDescent="0.25">
      <c r="A65" s="9" t="s">
        <v>8</v>
      </c>
      <c r="B65" s="9" t="s">
        <v>24</v>
      </c>
      <c r="C65" s="9">
        <f t="shared" si="1"/>
        <v>18195</v>
      </c>
      <c r="D65">
        <v>12139</v>
      </c>
      <c r="E65">
        <v>913</v>
      </c>
      <c r="F65">
        <v>1124</v>
      </c>
      <c r="G65">
        <v>196</v>
      </c>
      <c r="H65">
        <v>3681</v>
      </c>
      <c r="I65">
        <v>142</v>
      </c>
      <c r="J65">
        <v>2905</v>
      </c>
      <c r="K65">
        <v>906</v>
      </c>
      <c r="L65">
        <v>1636</v>
      </c>
      <c r="M65">
        <v>8560</v>
      </c>
      <c r="N65">
        <v>9635</v>
      </c>
      <c r="O65">
        <v>1330</v>
      </c>
      <c r="P65">
        <v>8352</v>
      </c>
      <c r="Q65" s="9">
        <v>43.74987634</v>
      </c>
      <c r="R65" s="9">
        <v>130.34328112</v>
      </c>
    </row>
    <row r="66" spans="1:18" x14ac:dyDescent="0.25">
      <c r="A66" s="9" t="s">
        <v>8</v>
      </c>
      <c r="B66" s="9" t="s">
        <v>25</v>
      </c>
      <c r="C66" s="9">
        <f t="shared" ref="C66:C97" si="2">SUM(D66:I66)</f>
        <v>4372</v>
      </c>
      <c r="D66">
        <v>3012</v>
      </c>
      <c r="E66">
        <v>249</v>
      </c>
      <c r="F66">
        <v>273</v>
      </c>
      <c r="G66">
        <v>27</v>
      </c>
      <c r="H66">
        <v>785</v>
      </c>
      <c r="I66">
        <v>26</v>
      </c>
      <c r="J66">
        <v>487</v>
      </c>
      <c r="K66">
        <v>54</v>
      </c>
      <c r="L66">
        <v>162</v>
      </c>
      <c r="M66">
        <v>1870</v>
      </c>
      <c r="N66">
        <v>2502</v>
      </c>
      <c r="O66">
        <v>378</v>
      </c>
      <c r="P66">
        <v>2028</v>
      </c>
      <c r="Q66" s="9">
        <v>42.381976211999998</v>
      </c>
      <c r="R66" s="9">
        <v>143.45745654000001</v>
      </c>
    </row>
    <row r="67" spans="1:18" x14ac:dyDescent="0.25">
      <c r="A67" s="9" t="s">
        <v>8</v>
      </c>
      <c r="B67" s="9" t="s">
        <v>26</v>
      </c>
      <c r="C67" s="9">
        <f t="shared" si="2"/>
        <v>67</v>
      </c>
      <c r="D67">
        <v>52</v>
      </c>
      <c r="E67">
        <v>2</v>
      </c>
      <c r="F67">
        <v>6</v>
      </c>
      <c r="G67">
        <v>0</v>
      </c>
      <c r="H67">
        <v>7</v>
      </c>
      <c r="I67">
        <v>0</v>
      </c>
      <c r="J67">
        <v>31</v>
      </c>
      <c r="K67">
        <v>2</v>
      </c>
      <c r="L67">
        <v>7</v>
      </c>
      <c r="M67">
        <v>29</v>
      </c>
      <c r="N67">
        <v>38</v>
      </c>
      <c r="O67">
        <v>7</v>
      </c>
      <c r="P67">
        <v>51</v>
      </c>
      <c r="Q67" s="9">
        <v>38.238805970000001</v>
      </c>
      <c r="R67" s="9">
        <v>66.597014924999996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25D6E-6837-4775-8033-225D1CCD9F5F}">
  <dimension ref="A1:V6"/>
  <sheetViews>
    <sheetView workbookViewId="0">
      <selection sqref="A1:XFD1"/>
    </sheetView>
    <sheetView workbookViewId="1"/>
  </sheetViews>
  <sheetFormatPr baseColWidth="10" defaultRowHeight="15" x14ac:dyDescent="0.25"/>
  <cols>
    <col min="1" max="1" width="41.85546875" bestFit="1" customWidth="1"/>
    <col min="21" max="21" width="15.5703125" bestFit="1" customWidth="1"/>
  </cols>
  <sheetData>
    <row r="1" spans="1:22" x14ac:dyDescent="0.25">
      <c r="A1" t="s">
        <v>0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</row>
    <row r="2" spans="1:22" x14ac:dyDescent="0.25">
      <c r="A2" s="10" t="s">
        <v>1</v>
      </c>
      <c r="B2" s="4" cm="1">
        <f t="array" aca="1" ref="B2:B6" ca="1">INDIRECT("'" &amp; B$1 &amp; "'!C2:C6")</f>
        <v>102970</v>
      </c>
      <c r="C2" s="4" cm="1">
        <f t="array" aca="1" ref="C2:C6" ca="1">INDIRECT("'" &amp; C$1 &amp; "'!C2:C6")</f>
        <v>104333</v>
      </c>
      <c r="D2" s="4" cm="1">
        <f t="array" aca="1" ref="D2:D6" ca="1">INDIRECT("'" &amp; D$1 &amp; "'!C2:C6")</f>
        <v>105838</v>
      </c>
      <c r="E2" s="4" cm="1">
        <f t="array" aca="1" ref="E2:E6" ca="1">INDIRECT("'" &amp; E$1 &amp; "'!C2:C6")</f>
        <v>106222</v>
      </c>
      <c r="F2" s="4" cm="1">
        <f t="array" aca="1" ref="F2:F6" ca="1">INDIRECT("'" &amp; F$1 &amp; "'!C2:C6")</f>
        <v>106513</v>
      </c>
      <c r="G2" s="4" cm="1">
        <f t="array" aca="1" ref="G2:G6" ca="1">INDIRECT("'" &amp; G$1 &amp; "'!C2:C6")</f>
        <v>107057</v>
      </c>
      <c r="H2" s="4" cm="1">
        <f t="array" aca="1" ref="H2:H6" ca="1">INDIRECT("'" &amp; H$1 &amp; "'!C2:C6")</f>
        <v>108046</v>
      </c>
      <c r="I2" s="4" cm="1">
        <f t="array" aca="1" ref="I2:I6" ca="1">INDIRECT("'" &amp; I$1 &amp; "'!C2:C6")</f>
        <v>107434</v>
      </c>
      <c r="J2" s="4" cm="1">
        <f t="array" aca="1" ref="J2:J6" ca="1">INDIRECT("'" &amp; J$1 &amp; "'!C2:C6")</f>
        <v>108795</v>
      </c>
      <c r="K2" s="4" cm="1">
        <f t="array" aca="1" ref="K2:K6" ca="1">INDIRECT("'" &amp; K$1 &amp; "'!C2:C6")</f>
        <v>109937</v>
      </c>
      <c r="L2" s="4" cm="1">
        <f t="array" aca="1" ref="L2:L6" ca="1">INDIRECT("'" &amp; L$1 &amp; "'!C2:C6")</f>
        <v>110822</v>
      </c>
      <c r="M2" s="4" cm="1">
        <f t="array" aca="1" ref="M2:M6" ca="1">INDIRECT("'" &amp; M$1 &amp; "'!C2:C6")</f>
        <v>112446</v>
      </c>
      <c r="N2" s="4" cm="1">
        <f t="array" aca="1" ref="N2:N6" ca="1">INDIRECT("'" &amp; N$1 &amp; "'!C2:C6")</f>
        <v>114821</v>
      </c>
      <c r="O2" s="4" cm="1">
        <f t="array" aca="1" ref="O2:O6" ca="1">INDIRECT("'" &amp; O$1 &amp; "'!C2:C6")</f>
        <v>116697</v>
      </c>
      <c r="P2" s="4" cm="1">
        <f t="array" aca="1" ref="P2:P6" ca="1">INDIRECT("'" &amp; P$1 &amp; "'!C2:C6")</f>
        <v>118763</v>
      </c>
      <c r="Q2" s="4" cm="1">
        <f t="array" aca="1" ref="Q2:Q6" ca="1">INDIRECT("'" &amp; Q$1 &amp; "'!C2:C6")</f>
        <v>121265</v>
      </c>
      <c r="R2" s="4" cm="1">
        <f t="array" aca="1" ref="R2:R6" ca="1">INDIRECT("'" &amp; R$1 &amp; "'!C2:C6")</f>
        <v>122955</v>
      </c>
      <c r="S2" s="4" cm="1">
        <f t="array" aca="1" ref="S2:S6" ca="1">INDIRECT("'" &amp; S$1 &amp; "'!C2:C6")</f>
        <v>122886</v>
      </c>
      <c r="T2" s="4" cm="1">
        <f t="array" aca="1" ref="T2:T6" ca="1">INDIRECT("'" &amp; T$1 &amp; "'!C2:C6")</f>
        <v>123595</v>
      </c>
      <c r="U2" s="4" cm="1">
        <f t="array" aca="1" ref="U2:U6" ca="1">INDIRECT("'" &amp; U$1 &amp; "'!C2:C6")</f>
        <v>123616</v>
      </c>
      <c r="V2" s="1"/>
    </row>
    <row r="3" spans="1:22" x14ac:dyDescent="0.25">
      <c r="A3" s="11" t="s">
        <v>2</v>
      </c>
      <c r="B3" s="4">
        <f ca="1"/>
        <v>11569</v>
      </c>
      <c r="C3" s="4">
        <f ca="1"/>
        <v>11884</v>
      </c>
      <c r="D3" s="4">
        <f ca="1"/>
        <v>12121</v>
      </c>
      <c r="E3" s="4">
        <f ca="1"/>
        <v>11988</v>
      </c>
      <c r="F3" s="4">
        <f ca="1"/>
        <v>11938</v>
      </c>
      <c r="G3" s="4">
        <f ca="1"/>
        <v>11775</v>
      </c>
      <c r="H3" s="4">
        <f ca="1"/>
        <v>11782</v>
      </c>
      <c r="I3" s="4">
        <f ca="1"/>
        <v>11576</v>
      </c>
      <c r="J3" s="4">
        <f ca="1"/>
        <v>11631</v>
      </c>
      <c r="K3" s="4">
        <f ca="1"/>
        <v>11723</v>
      </c>
      <c r="L3" s="4">
        <f ca="1"/>
        <v>11689</v>
      </c>
      <c r="M3" s="4">
        <f ca="1"/>
        <v>11683</v>
      </c>
      <c r="N3" s="4">
        <f ca="1"/>
        <v>11908</v>
      </c>
      <c r="O3" s="4">
        <f ca="1"/>
        <v>12114</v>
      </c>
      <c r="P3" s="4">
        <f ca="1"/>
        <v>12402</v>
      </c>
      <c r="Q3" s="4">
        <f ca="1"/>
        <v>12617</v>
      </c>
      <c r="R3" s="4">
        <f ca="1"/>
        <v>12699</v>
      </c>
      <c r="S3" s="4">
        <f ca="1"/>
        <v>12850</v>
      </c>
      <c r="T3" s="4">
        <f ca="1"/>
        <v>12881</v>
      </c>
      <c r="U3" s="4">
        <f ca="1"/>
        <v>12831</v>
      </c>
      <c r="V3" s="2"/>
    </row>
    <row r="4" spans="1:22" x14ac:dyDescent="0.25">
      <c r="A4" s="10" t="s">
        <v>3</v>
      </c>
      <c r="B4" s="4">
        <f ca="1"/>
        <v>20179</v>
      </c>
      <c r="C4" s="4">
        <f ca="1"/>
        <v>20268</v>
      </c>
      <c r="D4" s="4">
        <f ca="1"/>
        <v>20362</v>
      </c>
      <c r="E4" s="4">
        <f ca="1"/>
        <v>20264</v>
      </c>
      <c r="F4" s="4">
        <f ca="1"/>
        <v>20228</v>
      </c>
      <c r="G4" s="4">
        <f ca="1"/>
        <v>20209</v>
      </c>
      <c r="H4" s="4">
        <f ca="1"/>
        <v>20315</v>
      </c>
      <c r="I4" s="4">
        <f ca="1"/>
        <v>20354</v>
      </c>
      <c r="J4" s="4">
        <f ca="1"/>
        <v>20478</v>
      </c>
      <c r="K4" s="4">
        <f ca="1"/>
        <v>20199</v>
      </c>
      <c r="L4" s="4">
        <f ca="1"/>
        <v>19996</v>
      </c>
      <c r="M4" s="4">
        <f ca="1"/>
        <v>20044</v>
      </c>
      <c r="N4" s="4">
        <f ca="1"/>
        <v>20352</v>
      </c>
      <c r="O4" s="4">
        <f ca="1"/>
        <v>20435</v>
      </c>
      <c r="P4" s="4">
        <f ca="1"/>
        <v>20587</v>
      </c>
      <c r="Q4" s="4">
        <f ca="1"/>
        <v>20799</v>
      </c>
      <c r="R4" s="4">
        <f ca="1"/>
        <v>20867</v>
      </c>
      <c r="S4" s="4">
        <f ca="1"/>
        <v>20979</v>
      </c>
      <c r="T4" s="4">
        <f ca="1"/>
        <v>21181</v>
      </c>
      <c r="U4" s="4">
        <f ca="1"/>
        <v>21418</v>
      </c>
      <c r="V4" s="1"/>
    </row>
    <row r="5" spans="1:22" x14ac:dyDescent="0.25">
      <c r="A5" s="11" t="s">
        <v>4</v>
      </c>
      <c r="B5" s="4">
        <f ca="1"/>
        <v>18012</v>
      </c>
      <c r="C5" s="4">
        <f ca="1"/>
        <v>18553</v>
      </c>
      <c r="D5" s="4">
        <f ca="1"/>
        <v>18617</v>
      </c>
      <c r="E5" s="4">
        <f ca="1"/>
        <v>18362</v>
      </c>
      <c r="F5" s="4">
        <f ca="1"/>
        <v>18114</v>
      </c>
      <c r="G5" s="4">
        <f ca="1"/>
        <v>17741</v>
      </c>
      <c r="H5" s="4">
        <f ca="1"/>
        <v>17265</v>
      </c>
      <c r="I5" s="4">
        <f ca="1"/>
        <v>16495</v>
      </c>
      <c r="J5" s="4">
        <f ca="1"/>
        <v>16211</v>
      </c>
      <c r="K5" s="4">
        <f ca="1"/>
        <v>16161</v>
      </c>
      <c r="L5" s="4">
        <f ca="1"/>
        <v>15677</v>
      </c>
      <c r="M5" s="4">
        <f ca="1"/>
        <v>15715</v>
      </c>
      <c r="N5" s="4">
        <f ca="1"/>
        <v>16020</v>
      </c>
      <c r="O5" s="4">
        <f ca="1"/>
        <v>16137</v>
      </c>
      <c r="P5" s="4">
        <f ca="1"/>
        <v>16355</v>
      </c>
      <c r="Q5" s="4">
        <f ca="1"/>
        <v>16518</v>
      </c>
      <c r="R5" s="4">
        <f ca="1"/>
        <v>16650</v>
      </c>
      <c r="S5" s="4">
        <f ca="1"/>
        <v>16692</v>
      </c>
      <c r="T5" s="4">
        <f ca="1"/>
        <v>16659</v>
      </c>
      <c r="U5" s="4">
        <f ca="1"/>
        <v>16488</v>
      </c>
      <c r="V5" s="2"/>
    </row>
    <row r="6" spans="1:22" x14ac:dyDescent="0.25">
      <c r="A6" s="10" t="s">
        <v>128</v>
      </c>
      <c r="B6">
        <f ca="1"/>
        <v>66</v>
      </c>
      <c r="C6">
        <f ca="1"/>
        <v>67</v>
      </c>
      <c r="D6">
        <f ca="1"/>
        <v>70</v>
      </c>
      <c r="E6">
        <f ca="1"/>
        <v>67</v>
      </c>
      <c r="F6">
        <f ca="1"/>
        <v>60</v>
      </c>
      <c r="G6">
        <f ca="1"/>
        <v>57</v>
      </c>
      <c r="H6">
        <f ca="1"/>
        <v>58</v>
      </c>
      <c r="I6">
        <f ca="1"/>
        <v>56</v>
      </c>
      <c r="J6">
        <f ca="1"/>
        <v>60</v>
      </c>
      <c r="K6">
        <f ca="1"/>
        <v>60</v>
      </c>
      <c r="L6">
        <f ca="1"/>
        <v>54</v>
      </c>
      <c r="M6">
        <f ca="1"/>
        <v>52</v>
      </c>
      <c r="N6">
        <f ca="1"/>
        <v>50</v>
      </c>
      <c r="O6">
        <f ca="1"/>
        <v>61</v>
      </c>
      <c r="P6">
        <f ca="1"/>
        <v>68</v>
      </c>
      <c r="Q6">
        <f ca="1"/>
        <v>66</v>
      </c>
      <c r="R6">
        <f ca="1"/>
        <v>60</v>
      </c>
      <c r="S6">
        <f ca="1"/>
        <v>63</v>
      </c>
      <c r="T6">
        <f ca="1"/>
        <v>59</v>
      </c>
      <c r="U6">
        <f ca="1"/>
        <v>55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33DA7-B5D5-4669-9EE5-BC856050C681}">
  <dimension ref="A1:V3"/>
  <sheetViews>
    <sheetView workbookViewId="0">
      <selection activeCell="I25" sqref="A1:XFD1048576"/>
    </sheetView>
    <sheetView workbookViewId="1"/>
  </sheetViews>
  <sheetFormatPr baseColWidth="10" defaultRowHeight="15" x14ac:dyDescent="0.25"/>
  <cols>
    <col min="21" max="21" width="15.5703125" bestFit="1" customWidth="1"/>
  </cols>
  <sheetData>
    <row r="1" spans="1:22" x14ac:dyDescent="0.25">
      <c r="A1" t="s">
        <v>54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</row>
    <row r="2" spans="1:22" x14ac:dyDescent="0.25">
      <c r="A2" s="1" t="s">
        <v>50</v>
      </c>
      <c r="B2" cm="1">
        <f t="array" aca="1" ref="B2:B3" ca="1">INDIRECT("'" &amp; B$1 &amp; "'!C7:C8")</f>
        <v>83565</v>
      </c>
      <c r="C2" cm="1">
        <f t="array" aca="1" ref="C2:C3" ca="1">INDIRECT("'" &amp; C$1 &amp; "'!C7:C8")</f>
        <v>85041</v>
      </c>
      <c r="D2" cm="1">
        <f t="array" aca="1" ref="D2:D3" ca="1">INDIRECT("'" &amp; D$1 &amp; "'!C7:C8")</f>
        <v>86201</v>
      </c>
      <c r="E2" cm="1">
        <f t="array" aca="1" ref="E2:E3" ca="1">INDIRECT("'" &amp; E$1 &amp; "'!C7:C8")</f>
        <v>86267</v>
      </c>
      <c r="F2" cm="1">
        <f t="array" aca="1" ref="F2:F3" ca="1">INDIRECT("'" &amp; F$1 &amp; "'!C7:C8")</f>
        <v>86285</v>
      </c>
      <c r="G2" cm="1">
        <f t="array" aca="1" ref="G2:G3" ca="1">INDIRECT("'" &amp; G$1 &amp; "'!C7:C8")</f>
        <v>86399</v>
      </c>
      <c r="H2" cm="1">
        <f t="array" aca="1" ref="H2:H3" ca="1">INDIRECT("'" &amp; H$1 &amp; "'!C7:C8")</f>
        <v>86833</v>
      </c>
      <c r="I2" cm="1">
        <f t="array" aca="1" ref="I2:I3" ca="1">INDIRECT("'" &amp; I$1 &amp; "'!C7:C8")</f>
        <v>85750</v>
      </c>
      <c r="J2" cm="1">
        <f t="array" aca="1" ref="J2:J3" ca="1">INDIRECT("'" &amp; J$1 &amp; "'!C7:C8")</f>
        <v>86504</v>
      </c>
      <c r="K2" cm="1">
        <f t="array" aca="1" ref="K2:K3" ca="1">INDIRECT("'" &amp; K$1 &amp; "'!C7:C8")</f>
        <v>87385</v>
      </c>
      <c r="L2" cm="1">
        <f t="array" aca="1" ref="L2:L3" ca="1">INDIRECT("'" &amp; L$1 &amp; "'!C7:C8")</f>
        <v>87984</v>
      </c>
      <c r="M2" cm="1">
        <f t="array" aca="1" ref="M2:M3" ca="1">INDIRECT("'" &amp; M$1 &amp; "'!C7:C8")</f>
        <v>89100</v>
      </c>
      <c r="N2" cm="1">
        <f t="array" aca="1" ref="N2:N3" ca="1">INDIRECT("'" &amp; N$1 &amp; "'!C7:C8")</f>
        <v>91085</v>
      </c>
      <c r="O2" cm="1">
        <f t="array" aca="1" ref="O2:O3" ca="1">INDIRECT("'" &amp; O$1 &amp; "'!C7:C8")</f>
        <v>92623</v>
      </c>
      <c r="P2" cm="1">
        <f t="array" aca="1" ref="P2:P3" ca="1">INDIRECT("'" &amp; P$1 &amp; "'!C7:C8")</f>
        <v>94392</v>
      </c>
      <c r="Q2" cm="1">
        <f t="array" aca="1" ref="Q2:Q3" ca="1">INDIRECT("'" &amp; Q$1 &amp; "'!C7:C8")</f>
        <v>96361</v>
      </c>
      <c r="R2" cm="1">
        <f t="array" aca="1" ref="R2:R3" ca="1">INDIRECT("'" &amp; R$1 &amp; "'!C7:C8")</f>
        <v>97690</v>
      </c>
      <c r="S2" cm="1">
        <f t="array" aca="1" ref="S2:S3" ca="1">INDIRECT("'" &amp; S$1 &amp; "'!C7:C8")</f>
        <v>97547</v>
      </c>
      <c r="T2" cm="1">
        <f t="array" aca="1" ref="T2:T3" ca="1">INDIRECT("'" &amp; T$1 &amp; "'!C7:C8")</f>
        <v>97978</v>
      </c>
      <c r="U2" cm="1">
        <f t="array" aca="1" ref="U2:U3" ca="1">INDIRECT("'" &amp; U$1 &amp; "'!C7:C8")</f>
        <v>97841</v>
      </c>
    </row>
    <row r="3" spans="1:22" x14ac:dyDescent="0.25">
      <c r="A3" s="2" t="s">
        <v>49</v>
      </c>
      <c r="B3">
        <f ca="1"/>
        <v>69231</v>
      </c>
      <c r="C3">
        <f ca="1"/>
        <v>70064</v>
      </c>
      <c r="D3">
        <f ca="1"/>
        <v>70807</v>
      </c>
      <c r="E3">
        <f ca="1"/>
        <v>70636</v>
      </c>
      <c r="F3">
        <f ca="1"/>
        <v>70568</v>
      </c>
      <c r="G3">
        <f ca="1"/>
        <v>70440</v>
      </c>
      <c r="H3">
        <f ca="1"/>
        <v>70633</v>
      </c>
      <c r="I3">
        <f ca="1"/>
        <v>70165</v>
      </c>
      <c r="J3">
        <f ca="1"/>
        <v>70671</v>
      </c>
      <c r="K3">
        <f ca="1"/>
        <v>70695</v>
      </c>
      <c r="L3">
        <f ca="1"/>
        <v>70254</v>
      </c>
      <c r="M3">
        <f ca="1"/>
        <v>70840</v>
      </c>
      <c r="N3">
        <f ca="1"/>
        <v>72066</v>
      </c>
      <c r="O3">
        <f ca="1"/>
        <v>72821</v>
      </c>
      <c r="P3">
        <f ca="1"/>
        <v>73783</v>
      </c>
      <c r="Q3">
        <f ca="1"/>
        <v>74904</v>
      </c>
      <c r="R3">
        <f ca="1"/>
        <v>75541</v>
      </c>
      <c r="S3">
        <f ca="1"/>
        <v>75923</v>
      </c>
      <c r="T3">
        <f ca="1"/>
        <v>76397</v>
      </c>
      <c r="U3">
        <f ca="1"/>
        <v>76567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D8233-2C17-4EF1-B8A7-910E84EC69A4}">
  <dimension ref="A1:V12"/>
  <sheetViews>
    <sheetView topLeftCell="E1" workbookViewId="0">
      <selection sqref="A1:U10"/>
    </sheetView>
    <sheetView workbookViewId="1">
      <selection activeCell="M10" sqref="M10"/>
    </sheetView>
  </sheetViews>
  <sheetFormatPr baseColWidth="10" defaultRowHeight="15" x14ac:dyDescent="0.25"/>
  <cols>
    <col min="1" max="1" width="15.140625" bestFit="1" customWidth="1"/>
  </cols>
  <sheetData>
    <row r="1" spans="1:22" x14ac:dyDescent="0.25">
      <c r="A1" t="s">
        <v>96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</row>
    <row r="2" spans="1:22" x14ac:dyDescent="0.25">
      <c r="A2" s="1" t="s">
        <v>56</v>
      </c>
      <c r="B2" cm="1">
        <f t="array" aca="1" ref="B2:B12" ca="1">INDIRECT("'" &amp; B$1 &amp; "'!C9:C19")</f>
        <v>1698</v>
      </c>
      <c r="C2" cm="1">
        <f t="array" aca="1" ref="C2:C12" ca="1">INDIRECT("'" &amp; C$1 &amp; "'!C9:C19")</f>
        <v>1808</v>
      </c>
      <c r="D2" cm="1">
        <f t="array" aca="1" ref="D2:D12" ca="1">INDIRECT("'" &amp; D$1 &amp; "'!C9:C19")</f>
        <v>1904</v>
      </c>
      <c r="E2" cm="1">
        <f t="array" aca="1" ref="E2:E12" ca="1">INDIRECT("'" &amp; E$1 &amp; "'!C9:C19")</f>
        <v>1904</v>
      </c>
      <c r="F2" cm="1">
        <f t="array" aca="1" ref="F2:F12" ca="1">INDIRECT("'" &amp; F$1 &amp; "'!C9:C19")</f>
        <v>1931</v>
      </c>
      <c r="G2" cm="1">
        <f t="array" aca="1" ref="G2:G12" ca="1">INDIRECT("'" &amp; G$1 &amp; "'!C9:C19")</f>
        <v>1940</v>
      </c>
      <c r="H2" cm="1">
        <f t="array" aca="1" ref="H2:H12" ca="1">INDIRECT("'" &amp; H$1 &amp; "'!C9:C19")</f>
        <v>1920</v>
      </c>
      <c r="I2" cm="1">
        <f t="array" aca="1" ref="I2:I12" ca="1">INDIRECT("'" &amp; I$1 &amp; "'!C9:C19")</f>
        <v>1833</v>
      </c>
      <c r="J2" cm="1">
        <f t="array" aca="1" ref="J2:J12" ca="1">INDIRECT("'" &amp; J$1 &amp; "'!C9:C19")</f>
        <v>1861</v>
      </c>
      <c r="K2" cm="1">
        <f t="array" aca="1" ref="K2:K12" ca="1">INDIRECT("'" &amp; K$1 &amp; "'!C9:C19")</f>
        <v>1879</v>
      </c>
      <c r="L2" cm="1">
        <f t="array" aca="1" ref="L2:L12" ca="1">INDIRECT("'" &amp; L$1 &amp; "'!C9:C19")</f>
        <v>1868</v>
      </c>
      <c r="M2" cm="1">
        <f t="array" aca="1" ref="M2:M12" ca="1">INDIRECT("'" &amp; M$1 &amp; "'!C9:C19")</f>
        <v>1922</v>
      </c>
      <c r="N2" cm="1">
        <f t="array" aca="1" ref="N2:N12" ca="1">INDIRECT("'" &amp; N$1 &amp; "'!C9:C19")</f>
        <v>1967</v>
      </c>
      <c r="O2" cm="1">
        <f t="array" aca="1" ref="O2:O12" ca="1">INDIRECT("'" &amp; O$1 &amp; "'!C9:C19")</f>
        <v>2050</v>
      </c>
      <c r="P2" cm="1">
        <f t="array" aca="1" ref="P2:P12" ca="1">INDIRECT("'" &amp; P$1 &amp; "'!C9:C19")</f>
        <v>2094</v>
      </c>
      <c r="Q2" cm="1">
        <f t="array" aca="1" ref="Q2:Q12" ca="1">INDIRECT("'" &amp; Q$1 &amp; "'!C9:C19")</f>
        <v>2145</v>
      </c>
      <c r="R2" cm="1">
        <f t="array" aca="1" ref="R2:R12" ca="1">INDIRECT("'" &amp; R$1 &amp; "'!C9:C19")</f>
        <v>2175</v>
      </c>
      <c r="S2" cm="1">
        <f t="array" aca="1" ref="S2:S12" ca="1">INDIRECT("'" &amp; S$1 &amp; "'!C9:C19")</f>
        <v>2158</v>
      </c>
      <c r="T2" cm="1">
        <f t="array" aca="1" ref="T2:T12" ca="1">INDIRECT("'" &amp; T$1 &amp; "'!C9:C19")</f>
        <v>2104</v>
      </c>
      <c r="U2" cm="1">
        <f t="array" aca="1" ref="U2:U12" ca="1">INDIRECT("'" &amp; U$1 &amp; "'!C9:C19")</f>
        <v>2032</v>
      </c>
      <c r="V2" t="e" cm="1">
        <f t="array" aca="1" ref="V2" ca="1">INDIRECT("'" &amp; V$1 &amp; "'!C12:C22")</f>
        <v>#REF!</v>
      </c>
    </row>
    <row r="3" spans="1:22" x14ac:dyDescent="0.25">
      <c r="A3" s="2" t="s">
        <v>57</v>
      </c>
      <c r="B3">
        <f ca="1"/>
        <v>10078</v>
      </c>
      <c r="C3">
        <f ca="1"/>
        <v>10507</v>
      </c>
      <c r="D3">
        <f ca="1"/>
        <v>10806</v>
      </c>
      <c r="E3">
        <f ca="1"/>
        <v>10919</v>
      </c>
      <c r="F3">
        <f ca="1"/>
        <v>11119</v>
      </c>
      <c r="G3">
        <f ca="1"/>
        <v>11251</v>
      </c>
      <c r="H3">
        <f ca="1"/>
        <v>11378</v>
      </c>
      <c r="I3">
        <f ca="1"/>
        <v>11132</v>
      </c>
      <c r="J3">
        <f ca="1"/>
        <v>11448</v>
      </c>
      <c r="K3">
        <f ca="1"/>
        <v>11630</v>
      </c>
      <c r="L3">
        <f ca="1"/>
        <v>11776</v>
      </c>
      <c r="M3">
        <f ca="1"/>
        <v>12043</v>
      </c>
      <c r="N3">
        <f ca="1"/>
        <v>12441</v>
      </c>
      <c r="O3">
        <f ca="1"/>
        <v>12788</v>
      </c>
      <c r="P3">
        <f ca="1"/>
        <v>13220</v>
      </c>
      <c r="Q3">
        <f ca="1"/>
        <v>13511</v>
      </c>
      <c r="R3">
        <f ca="1"/>
        <v>13755</v>
      </c>
      <c r="S3">
        <f ca="1"/>
        <v>13548</v>
      </c>
      <c r="T3">
        <f ca="1"/>
        <v>13527</v>
      </c>
      <c r="U3">
        <f ca="1"/>
        <v>13396</v>
      </c>
    </row>
    <row r="4" spans="1:22" x14ac:dyDescent="0.25">
      <c r="A4" s="1" t="s">
        <v>58</v>
      </c>
      <c r="B4">
        <f ca="1"/>
        <v>16447</v>
      </c>
      <c r="C4">
        <f ca="1"/>
        <v>17028</v>
      </c>
      <c r="D4">
        <f ca="1"/>
        <v>17325</v>
      </c>
      <c r="E4">
        <f ca="1"/>
        <v>17279</v>
      </c>
      <c r="F4">
        <f ca="1"/>
        <v>17296</v>
      </c>
      <c r="G4">
        <f ca="1"/>
        <v>17450</v>
      </c>
      <c r="H4">
        <f ca="1"/>
        <v>17611</v>
      </c>
      <c r="I4">
        <f ca="1"/>
        <v>17259</v>
      </c>
      <c r="J4">
        <f ca="1"/>
        <v>17492</v>
      </c>
      <c r="K4">
        <f ca="1"/>
        <v>17724</v>
      </c>
      <c r="L4">
        <f ca="1"/>
        <v>17860</v>
      </c>
      <c r="M4">
        <f ca="1"/>
        <v>18112</v>
      </c>
      <c r="N4">
        <f ca="1"/>
        <v>18553</v>
      </c>
      <c r="O4">
        <f ca="1"/>
        <v>18887</v>
      </c>
      <c r="P4">
        <f ca="1"/>
        <v>19383</v>
      </c>
      <c r="Q4">
        <f ca="1"/>
        <v>19866</v>
      </c>
      <c r="R4">
        <f ca="1"/>
        <v>20120</v>
      </c>
      <c r="S4">
        <f ca="1"/>
        <v>20008</v>
      </c>
      <c r="T4">
        <f ca="1"/>
        <v>20144</v>
      </c>
      <c r="U4">
        <f ca="1"/>
        <v>19958</v>
      </c>
    </row>
    <row r="5" spans="1:22" x14ac:dyDescent="0.25">
      <c r="A5" s="2" t="s">
        <v>59</v>
      </c>
      <c r="B5">
        <f ca="1"/>
        <v>19215</v>
      </c>
      <c r="C5">
        <f ca="1"/>
        <v>19728</v>
      </c>
      <c r="D5">
        <f ca="1"/>
        <v>20002</v>
      </c>
      <c r="E5">
        <f ca="1"/>
        <v>19979</v>
      </c>
      <c r="F5">
        <f ca="1"/>
        <v>19944</v>
      </c>
      <c r="G5">
        <f ca="1"/>
        <v>19974</v>
      </c>
      <c r="H5">
        <f ca="1"/>
        <v>20104</v>
      </c>
      <c r="I5">
        <f ca="1"/>
        <v>19860</v>
      </c>
      <c r="J5">
        <f ca="1"/>
        <v>20185</v>
      </c>
      <c r="K5">
        <f ca="1"/>
        <v>20332</v>
      </c>
      <c r="L5">
        <f ca="1"/>
        <v>20450</v>
      </c>
      <c r="M5">
        <f ca="1"/>
        <v>20732</v>
      </c>
      <c r="N5">
        <f ca="1"/>
        <v>21299</v>
      </c>
      <c r="O5">
        <f ca="1"/>
        <v>21708</v>
      </c>
      <c r="P5">
        <f ca="1"/>
        <v>22136</v>
      </c>
      <c r="Q5">
        <f ca="1"/>
        <v>22679</v>
      </c>
      <c r="R5">
        <f ca="1"/>
        <v>23089</v>
      </c>
      <c r="S5">
        <f ca="1"/>
        <v>23131</v>
      </c>
      <c r="T5">
        <f ca="1"/>
        <v>23214</v>
      </c>
      <c r="U5">
        <f ca="1"/>
        <v>23215</v>
      </c>
    </row>
    <row r="6" spans="1:22" x14ac:dyDescent="0.25">
      <c r="A6" s="1" t="s">
        <v>60</v>
      </c>
      <c r="B6">
        <f ca="1"/>
        <v>18048</v>
      </c>
      <c r="C6">
        <f ca="1"/>
        <v>18359</v>
      </c>
      <c r="D6">
        <f ca="1"/>
        <v>18594</v>
      </c>
      <c r="E6">
        <f ca="1"/>
        <v>18570</v>
      </c>
      <c r="F6">
        <f ca="1"/>
        <v>18445</v>
      </c>
      <c r="G6">
        <f ca="1"/>
        <v>18396</v>
      </c>
      <c r="H6">
        <f ca="1"/>
        <v>18600</v>
      </c>
      <c r="I6">
        <f ca="1"/>
        <v>18375</v>
      </c>
      <c r="J6">
        <f ca="1"/>
        <v>18597</v>
      </c>
      <c r="K6">
        <f ca="1"/>
        <v>18839</v>
      </c>
      <c r="L6">
        <f ca="1"/>
        <v>18883</v>
      </c>
      <c r="M6">
        <f ca="1"/>
        <v>19109</v>
      </c>
      <c r="N6">
        <f ca="1"/>
        <v>19578</v>
      </c>
      <c r="O6">
        <f ca="1"/>
        <v>19844</v>
      </c>
      <c r="P6">
        <f ca="1"/>
        <v>20280</v>
      </c>
      <c r="Q6">
        <f ca="1"/>
        <v>20601</v>
      </c>
      <c r="R6">
        <f ca="1"/>
        <v>20985</v>
      </c>
      <c r="S6">
        <f ca="1"/>
        <v>21113</v>
      </c>
      <c r="T6">
        <f ca="1"/>
        <v>21313</v>
      </c>
      <c r="U6">
        <f ca="1"/>
        <v>21351</v>
      </c>
    </row>
    <row r="7" spans="1:22" x14ac:dyDescent="0.25">
      <c r="A7" s="2" t="s">
        <v>61</v>
      </c>
      <c r="B7">
        <f ca="1"/>
        <v>17300</v>
      </c>
      <c r="C7">
        <f ca="1"/>
        <v>17486</v>
      </c>
      <c r="D7">
        <f ca="1"/>
        <v>17747</v>
      </c>
      <c r="E7">
        <f ca="1"/>
        <v>17695</v>
      </c>
      <c r="F7">
        <f ca="1"/>
        <v>17646</v>
      </c>
      <c r="G7">
        <f ca="1"/>
        <v>17613</v>
      </c>
      <c r="H7">
        <f ca="1"/>
        <v>17715</v>
      </c>
      <c r="I7">
        <f ca="1"/>
        <v>17648</v>
      </c>
      <c r="J7">
        <f ca="1"/>
        <v>17796</v>
      </c>
      <c r="K7">
        <f ca="1"/>
        <v>17924</v>
      </c>
      <c r="L7">
        <f ca="1"/>
        <v>17992</v>
      </c>
      <c r="M7">
        <f ca="1"/>
        <v>18233</v>
      </c>
      <c r="N7">
        <f ca="1"/>
        <v>18632</v>
      </c>
      <c r="O7">
        <f ca="1"/>
        <v>18941</v>
      </c>
      <c r="P7">
        <f ca="1"/>
        <v>19276</v>
      </c>
      <c r="Q7">
        <f ca="1"/>
        <v>19772</v>
      </c>
      <c r="R7">
        <f ca="1"/>
        <v>20007</v>
      </c>
      <c r="S7">
        <f ca="1"/>
        <v>20115</v>
      </c>
      <c r="T7">
        <f ca="1"/>
        <v>20272</v>
      </c>
      <c r="U7">
        <f ca="1"/>
        <v>20311</v>
      </c>
    </row>
    <row r="8" spans="1:22" x14ac:dyDescent="0.25">
      <c r="A8" s="1" t="s">
        <v>62</v>
      </c>
      <c r="B8">
        <f ca="1"/>
        <v>14884</v>
      </c>
      <c r="C8">
        <f ca="1"/>
        <v>14998</v>
      </c>
      <c r="D8">
        <f ca="1"/>
        <v>15240</v>
      </c>
      <c r="E8">
        <f ca="1"/>
        <v>15285</v>
      </c>
      <c r="F8">
        <f ca="1"/>
        <v>15287</v>
      </c>
      <c r="G8">
        <f ca="1"/>
        <v>15277</v>
      </c>
      <c r="H8">
        <f ca="1"/>
        <v>15325</v>
      </c>
      <c r="I8">
        <f ca="1"/>
        <v>15263</v>
      </c>
      <c r="J8">
        <f ca="1"/>
        <v>15328</v>
      </c>
      <c r="K8">
        <f ca="1"/>
        <v>15411</v>
      </c>
      <c r="L8">
        <f ca="1"/>
        <v>15387</v>
      </c>
      <c r="M8">
        <f ca="1"/>
        <v>15619</v>
      </c>
      <c r="N8">
        <f ca="1"/>
        <v>15991</v>
      </c>
      <c r="O8">
        <f ca="1"/>
        <v>16206</v>
      </c>
      <c r="P8">
        <f ca="1"/>
        <v>16443</v>
      </c>
      <c r="Q8">
        <f ca="1"/>
        <v>16796</v>
      </c>
      <c r="R8">
        <f ca="1"/>
        <v>17004</v>
      </c>
      <c r="S8">
        <f ca="1"/>
        <v>17169</v>
      </c>
      <c r="T8">
        <f ca="1"/>
        <v>17385</v>
      </c>
      <c r="U8">
        <f ca="1"/>
        <v>17498</v>
      </c>
    </row>
    <row r="9" spans="1:22" x14ac:dyDescent="0.25">
      <c r="A9" s="2" t="s">
        <v>63</v>
      </c>
      <c r="B9">
        <f ca="1"/>
        <v>14729</v>
      </c>
      <c r="C9">
        <f ca="1"/>
        <v>14768</v>
      </c>
      <c r="D9">
        <f ca="1"/>
        <v>14821</v>
      </c>
      <c r="E9">
        <f ca="1"/>
        <v>14747</v>
      </c>
      <c r="F9">
        <f ca="1"/>
        <v>14639</v>
      </c>
      <c r="G9">
        <f ca="1"/>
        <v>14595</v>
      </c>
      <c r="H9">
        <f ca="1"/>
        <v>14566</v>
      </c>
      <c r="I9">
        <f ca="1"/>
        <v>14460</v>
      </c>
      <c r="J9">
        <f ca="1"/>
        <v>14458</v>
      </c>
      <c r="K9">
        <f ca="1"/>
        <v>14365</v>
      </c>
      <c r="L9">
        <f ca="1"/>
        <v>14328</v>
      </c>
      <c r="M9">
        <f ca="1"/>
        <v>14411</v>
      </c>
      <c r="N9">
        <f ca="1"/>
        <v>14628</v>
      </c>
      <c r="O9">
        <f ca="1"/>
        <v>14757</v>
      </c>
      <c r="P9">
        <f ca="1"/>
        <v>14931</v>
      </c>
      <c r="Q9">
        <f ca="1"/>
        <v>15104</v>
      </c>
      <c r="R9">
        <f ca="1"/>
        <v>15130</v>
      </c>
      <c r="S9">
        <f ca="1"/>
        <v>15154</v>
      </c>
      <c r="T9">
        <f ca="1"/>
        <v>15272</v>
      </c>
      <c r="U9">
        <f ca="1"/>
        <v>15405</v>
      </c>
    </row>
    <row r="10" spans="1:22" x14ac:dyDescent="0.25">
      <c r="A10" s="1" t="s">
        <v>64</v>
      </c>
      <c r="B10">
        <f ca="1"/>
        <v>40397</v>
      </c>
      <c r="C10">
        <f ca="1"/>
        <v>40423</v>
      </c>
      <c r="D10">
        <f ca="1"/>
        <v>40569</v>
      </c>
      <c r="E10">
        <f ca="1"/>
        <v>40525</v>
      </c>
      <c r="F10">
        <f ca="1"/>
        <v>40546</v>
      </c>
      <c r="G10">
        <f ca="1"/>
        <v>40343</v>
      </c>
      <c r="H10">
        <f ca="1"/>
        <v>40247</v>
      </c>
      <c r="I10">
        <f ca="1"/>
        <v>40085</v>
      </c>
      <c r="J10">
        <f ca="1"/>
        <v>40010</v>
      </c>
      <c r="K10">
        <f ca="1"/>
        <v>39976</v>
      </c>
      <c r="L10">
        <f ca="1"/>
        <v>39694</v>
      </c>
      <c r="M10">
        <f ca="1"/>
        <v>39759</v>
      </c>
      <c r="N10">
        <f ca="1"/>
        <v>40062</v>
      </c>
      <c r="O10">
        <f ca="1"/>
        <v>40263</v>
      </c>
      <c r="P10">
        <f ca="1"/>
        <v>40412</v>
      </c>
      <c r="Q10">
        <f ca="1"/>
        <v>40791</v>
      </c>
      <c r="R10">
        <f ca="1"/>
        <v>40966</v>
      </c>
      <c r="S10">
        <f ca="1"/>
        <v>41074</v>
      </c>
      <c r="T10">
        <f ca="1"/>
        <v>41144</v>
      </c>
      <c r="U10">
        <f ca="1"/>
        <v>41242</v>
      </c>
    </row>
    <row r="11" spans="1:22" x14ac:dyDescent="0.25">
      <c r="A11" s="2" t="s">
        <v>65</v>
      </c>
      <c r="B11">
        <f ca="1"/>
        <v>51038</v>
      </c>
      <c r="C11">
        <f ca="1"/>
        <v>52734</v>
      </c>
      <c r="D11">
        <f ca="1"/>
        <v>53733</v>
      </c>
      <c r="E11">
        <f ca="1"/>
        <v>53796</v>
      </c>
      <c r="F11">
        <f ca="1"/>
        <v>53994</v>
      </c>
      <c r="G11">
        <f ca="1"/>
        <v>54329</v>
      </c>
      <c r="H11">
        <f ca="1"/>
        <v>54714</v>
      </c>
      <c r="I11">
        <f ca="1"/>
        <v>53748</v>
      </c>
      <c r="J11">
        <f ca="1"/>
        <v>54704</v>
      </c>
      <c r="K11">
        <f ca="1"/>
        <v>55357</v>
      </c>
      <c r="L11">
        <f ca="1"/>
        <v>55766</v>
      </c>
      <c r="M11">
        <f ca="1"/>
        <v>56676</v>
      </c>
      <c r="N11">
        <f ca="1"/>
        <v>58230</v>
      </c>
      <c r="O11">
        <f ca="1"/>
        <v>59485</v>
      </c>
      <c r="P11">
        <f ca="1"/>
        <v>60985</v>
      </c>
      <c r="Q11">
        <f ca="1"/>
        <v>62405</v>
      </c>
      <c r="R11">
        <f ca="1"/>
        <v>63429</v>
      </c>
      <c r="S11">
        <f ca="1"/>
        <v>63147</v>
      </c>
      <c r="T11">
        <f ca="1"/>
        <v>63390</v>
      </c>
      <c r="U11">
        <f ca="1"/>
        <v>63010</v>
      </c>
    </row>
    <row r="12" spans="1:22" x14ac:dyDescent="0.25">
      <c r="A12" s="1" t="s">
        <v>66</v>
      </c>
      <c r="B12">
        <f ca="1"/>
        <v>101758</v>
      </c>
      <c r="C12">
        <f ca="1"/>
        <v>102371</v>
      </c>
      <c r="D12">
        <f ca="1"/>
        <v>103275</v>
      </c>
      <c r="E12">
        <f ca="1"/>
        <v>103107</v>
      </c>
      <c r="F12">
        <f ca="1"/>
        <v>102859</v>
      </c>
      <c r="G12">
        <f ca="1"/>
        <v>102510</v>
      </c>
      <c r="H12">
        <f ca="1"/>
        <v>102752</v>
      </c>
      <c r="I12">
        <f ca="1"/>
        <v>102167</v>
      </c>
      <c r="J12">
        <f ca="1"/>
        <v>102471</v>
      </c>
      <c r="K12">
        <f ca="1"/>
        <v>102723</v>
      </c>
      <c r="L12">
        <f ca="1"/>
        <v>102472</v>
      </c>
      <c r="M12">
        <f ca="1"/>
        <v>103264</v>
      </c>
      <c r="N12">
        <f ca="1"/>
        <v>104921</v>
      </c>
      <c r="O12">
        <f ca="1"/>
        <v>105959</v>
      </c>
      <c r="P12">
        <f ca="1"/>
        <v>107190</v>
      </c>
      <c r="Q12">
        <f ca="1"/>
        <v>108860</v>
      </c>
      <c r="R12">
        <f ca="1"/>
        <v>109802</v>
      </c>
      <c r="S12">
        <f ca="1"/>
        <v>110323</v>
      </c>
      <c r="T12">
        <f ca="1"/>
        <v>110985</v>
      </c>
      <c r="U12">
        <f ca="1"/>
        <v>111398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E9BA7-2BA6-4D7A-B9B3-BB723DEA5A88}">
  <dimension ref="A1:V7"/>
  <sheetViews>
    <sheetView workbookViewId="0">
      <selection activeCell="B10" sqref="A1:XFD1048576"/>
    </sheetView>
    <sheetView workbookViewId="1"/>
  </sheetViews>
  <sheetFormatPr baseColWidth="10" defaultRowHeight="15" x14ac:dyDescent="0.25"/>
  <sheetData>
    <row r="1" spans="1:22" x14ac:dyDescent="0.25">
      <c r="A1" t="s">
        <v>67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</row>
    <row r="2" spans="1:22" x14ac:dyDescent="0.25">
      <c r="A2" s="2" t="s">
        <v>68</v>
      </c>
      <c r="B2" cm="1">
        <f t="array" aca="1" ref="B2:B7" ca="1">INDIRECT("'" &amp; B$1 &amp; "'!C20:C25")</f>
        <v>7655</v>
      </c>
      <c r="C2" cm="1">
        <f t="array" aca="1" ref="C2:C7" ca="1">INDIRECT("'" &amp; C$1 &amp; "'!C20:C25")</f>
        <v>7638</v>
      </c>
      <c r="D2" cm="1">
        <f t="array" aca="1" ref="D2:D7" ca="1">INDIRECT("'" &amp; D$1 &amp; "'!C20:C25")</f>
        <v>7666</v>
      </c>
      <c r="E2" cm="1">
        <f t="array" aca="1" ref="E2:E7" ca="1">INDIRECT("'" &amp; E$1 &amp; "'!C20:C25")</f>
        <v>7641</v>
      </c>
      <c r="F2" cm="1">
        <f t="array" aca="1" ref="F2:F7" ca="1">INDIRECT("'" &amp; F$1 &amp; "'!C20:C25")</f>
        <v>7610</v>
      </c>
      <c r="G2" cm="1">
        <f t="array" aca="1" ref="G2:G7" ca="1">INDIRECT("'" &amp; G$1 &amp; "'!C20:C25")</f>
        <v>7542</v>
      </c>
      <c r="H2" cm="1">
        <f t="array" aca="1" ref="H2:H7" ca="1">INDIRECT("'" &amp; H$1 &amp; "'!C20:C25")</f>
        <v>7519</v>
      </c>
      <c r="I2" cm="1">
        <f t="array" aca="1" ref="I2:I7" ca="1">INDIRECT("'" &amp; I$1 &amp; "'!C20:C25")</f>
        <v>7502</v>
      </c>
      <c r="J2" cm="1">
        <f t="array" aca="1" ref="J2:J7" ca="1">INDIRECT("'" &amp; J$1 &amp; "'!C20:C25")</f>
        <v>7489</v>
      </c>
      <c r="K2" cm="1">
        <f t="array" aca="1" ref="K2:K7" ca="1">INDIRECT("'" &amp; K$1 &amp; "'!C20:C25")</f>
        <v>7482</v>
      </c>
      <c r="L2" cm="1">
        <f t="array" aca="1" ref="L2:L7" ca="1">INDIRECT("'" &amp; L$1 &amp; "'!C20:C25")</f>
        <v>7449</v>
      </c>
      <c r="M2" cm="1">
        <f t="array" aca="1" ref="M2:M7" ca="1">INDIRECT("'" &amp; M$1 &amp; "'!C20:C25")</f>
        <v>7473</v>
      </c>
      <c r="N2" cm="1">
        <f t="array" aca="1" ref="N2:N7" ca="1">INDIRECT("'" &amp; N$1 &amp; "'!C20:C25")</f>
        <v>7545</v>
      </c>
      <c r="O2" cm="1">
        <f t="array" aca="1" ref="O2:O7" ca="1">INDIRECT("'" &amp; O$1 &amp; "'!C20:C25")</f>
        <v>7607</v>
      </c>
      <c r="P2" cm="1">
        <f t="array" aca="1" ref="P2:P7" ca="1">INDIRECT("'" &amp; P$1 &amp; "'!C20:C25")</f>
        <v>7635</v>
      </c>
      <c r="Q2" cm="1">
        <f t="array" aca="1" ref="Q2:Q7" ca="1">INDIRECT("'" &amp; Q$1 &amp; "'!C20:C25")</f>
        <v>7675</v>
      </c>
      <c r="R2" cm="1">
        <f t="array" aca="1" ref="R2:R7" ca="1">INDIRECT("'" &amp; R$1 &amp; "'!C20:C25")</f>
        <v>7643</v>
      </c>
      <c r="S2" cm="1">
        <f t="array" aca="1" ref="S2:S7" ca="1">INDIRECT("'" &amp; S$1 &amp; "'!C20:C25")</f>
        <v>7653</v>
      </c>
      <c r="T2" cm="1">
        <f t="array" aca="1" ref="T2:T7" ca="1">INDIRECT("'" &amp; T$1 &amp; "'!C20:C25")</f>
        <v>7710</v>
      </c>
      <c r="U2" cm="1">
        <f t="array" aca="1" ref="U2:U7" ca="1">INDIRECT("'" &amp; U$1 &amp; "'!C20:C25")</f>
        <v>7765</v>
      </c>
      <c r="V2" t="e" cm="1">
        <f t="array" aca="1" ref="V2" ca="1">INDIRECT("'" &amp; V$1 &amp; "'!C20:C25")</f>
        <v>#REF!</v>
      </c>
    </row>
    <row r="3" spans="1:22" x14ac:dyDescent="0.25">
      <c r="A3" s="1" t="s">
        <v>69</v>
      </c>
      <c r="B3">
        <f ca="1"/>
        <v>51547</v>
      </c>
      <c r="C3">
        <f ca="1"/>
        <v>51351</v>
      </c>
      <c r="D3">
        <f ca="1"/>
        <v>51455</v>
      </c>
      <c r="E3">
        <f ca="1"/>
        <v>51321</v>
      </c>
      <c r="F3">
        <f ca="1"/>
        <v>51044</v>
      </c>
      <c r="G3">
        <f ca="1"/>
        <v>50683</v>
      </c>
      <c r="H3">
        <f ca="1"/>
        <v>50706</v>
      </c>
      <c r="I3">
        <f ca="1"/>
        <v>50737</v>
      </c>
      <c r="J3">
        <f ca="1"/>
        <v>50637</v>
      </c>
      <c r="K3">
        <f ca="1"/>
        <v>50056</v>
      </c>
      <c r="L3">
        <f ca="1"/>
        <v>49966</v>
      </c>
      <c r="M3">
        <f ca="1"/>
        <v>50080</v>
      </c>
      <c r="N3">
        <f ca="1"/>
        <v>50770</v>
      </c>
      <c r="O3">
        <f ca="1"/>
        <v>51102</v>
      </c>
      <c r="P3">
        <f ca="1"/>
        <v>51383</v>
      </c>
      <c r="Q3">
        <f ca="1"/>
        <v>51604</v>
      </c>
      <c r="R3">
        <f ca="1"/>
        <v>51547</v>
      </c>
      <c r="S3">
        <f ca="1"/>
        <v>51482</v>
      </c>
      <c r="T3">
        <f ca="1"/>
        <v>51759</v>
      </c>
      <c r="U3">
        <f ca="1"/>
        <v>52070</v>
      </c>
    </row>
    <row r="4" spans="1:22" x14ac:dyDescent="0.25">
      <c r="A4" s="2" t="s">
        <v>70</v>
      </c>
      <c r="B4">
        <f ca="1"/>
        <v>27763</v>
      </c>
      <c r="C4">
        <f ca="1"/>
        <v>27625</v>
      </c>
      <c r="D4">
        <f ca="1"/>
        <v>27751</v>
      </c>
      <c r="E4">
        <f ca="1"/>
        <v>27709</v>
      </c>
      <c r="F4">
        <f ca="1"/>
        <v>27578</v>
      </c>
      <c r="G4">
        <f ca="1"/>
        <v>27383</v>
      </c>
      <c r="H4">
        <f ca="1"/>
        <v>27371</v>
      </c>
      <c r="I4">
        <f ca="1"/>
        <v>27386</v>
      </c>
      <c r="J4">
        <f ca="1"/>
        <v>27318</v>
      </c>
      <c r="K4">
        <f ca="1"/>
        <v>27070</v>
      </c>
      <c r="L4">
        <f ca="1"/>
        <v>27024</v>
      </c>
      <c r="M4">
        <f ca="1"/>
        <v>27154</v>
      </c>
      <c r="N4">
        <f ca="1"/>
        <v>27575</v>
      </c>
      <c r="O4">
        <f ca="1"/>
        <v>27727</v>
      </c>
      <c r="P4">
        <f ca="1"/>
        <v>27876</v>
      </c>
      <c r="Q4">
        <f ca="1"/>
        <v>28123</v>
      </c>
      <c r="R4">
        <f ca="1"/>
        <v>28100</v>
      </c>
      <c r="S4">
        <f ca="1"/>
        <v>28101</v>
      </c>
      <c r="T4">
        <f ca="1"/>
        <v>28284</v>
      </c>
      <c r="U4">
        <f ca="1"/>
        <v>28443</v>
      </c>
    </row>
    <row r="5" spans="1:22" x14ac:dyDescent="0.25">
      <c r="A5" s="1" t="s">
        <v>71</v>
      </c>
      <c r="B5">
        <f ca="1"/>
        <v>8311</v>
      </c>
      <c r="C5">
        <f ca="1"/>
        <v>8314</v>
      </c>
      <c r="D5">
        <f ca="1"/>
        <v>8378</v>
      </c>
      <c r="E5">
        <f ca="1"/>
        <v>8434</v>
      </c>
      <c r="F5">
        <f ca="1"/>
        <v>8429</v>
      </c>
      <c r="G5">
        <f ca="1"/>
        <v>8455</v>
      </c>
      <c r="H5">
        <f ca="1"/>
        <v>8443</v>
      </c>
      <c r="I5">
        <f ca="1"/>
        <v>8479</v>
      </c>
      <c r="J5">
        <f ca="1"/>
        <v>8469</v>
      </c>
      <c r="K5">
        <f ca="1"/>
        <v>8405</v>
      </c>
      <c r="L5">
        <f ca="1"/>
        <v>8355</v>
      </c>
      <c r="M5">
        <f ca="1"/>
        <v>8449</v>
      </c>
      <c r="N5">
        <f ca="1"/>
        <v>8554</v>
      </c>
      <c r="O5">
        <f ca="1"/>
        <v>8605</v>
      </c>
      <c r="P5">
        <f ca="1"/>
        <v>8676</v>
      </c>
      <c r="Q5">
        <f ca="1"/>
        <v>8775</v>
      </c>
      <c r="R5">
        <f ca="1"/>
        <v>8743</v>
      </c>
      <c r="S5">
        <f ca="1"/>
        <v>8780</v>
      </c>
      <c r="T5">
        <f ca="1"/>
        <v>8860</v>
      </c>
      <c r="U5">
        <f ca="1"/>
        <v>8903</v>
      </c>
    </row>
    <row r="6" spans="1:22" x14ac:dyDescent="0.25">
      <c r="A6" s="2" t="s">
        <v>72</v>
      </c>
      <c r="B6">
        <f ca="1"/>
        <v>6551</v>
      </c>
      <c r="C6">
        <f ca="1"/>
        <v>6526</v>
      </c>
      <c r="D6">
        <f ca="1"/>
        <v>6587</v>
      </c>
      <c r="E6">
        <f ca="1"/>
        <v>6643</v>
      </c>
      <c r="F6">
        <f ca="1"/>
        <v>6631</v>
      </c>
      <c r="G6">
        <f ca="1"/>
        <v>6653</v>
      </c>
      <c r="H6">
        <f ca="1"/>
        <v>6652</v>
      </c>
      <c r="I6">
        <f ca="1"/>
        <v>6671</v>
      </c>
      <c r="J6">
        <f ca="1"/>
        <v>6730</v>
      </c>
      <c r="K6">
        <f ca="1"/>
        <v>6768</v>
      </c>
      <c r="L6">
        <f ca="1"/>
        <v>6584</v>
      </c>
      <c r="M6">
        <f ca="1"/>
        <v>6678</v>
      </c>
      <c r="N6">
        <f ca="1"/>
        <v>6838</v>
      </c>
      <c r="O6">
        <f ca="1"/>
        <v>6932</v>
      </c>
      <c r="P6">
        <f ca="1"/>
        <v>6995</v>
      </c>
      <c r="Q6">
        <f ca="1"/>
        <v>7173</v>
      </c>
      <c r="R6">
        <f ca="1"/>
        <v>7191</v>
      </c>
      <c r="S6">
        <f ca="1"/>
        <v>7281</v>
      </c>
      <c r="T6">
        <f ca="1"/>
        <v>7327</v>
      </c>
      <c r="U6">
        <f ca="1"/>
        <v>7420</v>
      </c>
    </row>
    <row r="7" spans="1:22" x14ac:dyDescent="0.25">
      <c r="A7" s="1" t="s">
        <v>73</v>
      </c>
      <c r="B7">
        <f ca="1"/>
        <v>50969</v>
      </c>
      <c r="C7">
        <f ca="1"/>
        <v>53651</v>
      </c>
      <c r="D7">
        <f ca="1"/>
        <v>55171</v>
      </c>
      <c r="E7">
        <f ca="1"/>
        <v>55155</v>
      </c>
      <c r="F7">
        <f ca="1"/>
        <v>55561</v>
      </c>
      <c r="G7">
        <f ca="1"/>
        <v>56123</v>
      </c>
      <c r="H7">
        <f ca="1"/>
        <v>56775</v>
      </c>
      <c r="I7">
        <f ca="1"/>
        <v>55140</v>
      </c>
      <c r="J7">
        <f ca="1"/>
        <v>56532</v>
      </c>
      <c r="K7">
        <f ca="1"/>
        <v>58299</v>
      </c>
      <c r="L7">
        <f ca="1"/>
        <v>58860</v>
      </c>
      <c r="M7">
        <f ca="1"/>
        <v>60106</v>
      </c>
      <c r="N7">
        <f ca="1"/>
        <v>61869</v>
      </c>
      <c r="O7">
        <f ca="1"/>
        <v>63471</v>
      </c>
      <c r="P7">
        <f ca="1"/>
        <v>65610</v>
      </c>
      <c r="Q7">
        <f ca="1"/>
        <v>67915</v>
      </c>
      <c r="R7">
        <f ca="1"/>
        <v>70007</v>
      </c>
      <c r="S7">
        <f ca="1"/>
        <v>70173</v>
      </c>
      <c r="T7">
        <f ca="1"/>
        <v>70435</v>
      </c>
      <c r="U7">
        <f ca="1"/>
        <v>69807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EF8F6-5BC8-402B-959D-8D0CE35DA617}">
  <dimension ref="A1:V12"/>
  <sheetViews>
    <sheetView workbookViewId="0">
      <selection activeCell="D11" sqref="A1:V12"/>
    </sheetView>
    <sheetView workbookViewId="1">
      <selection activeCell="A2" sqref="A2:A12"/>
    </sheetView>
  </sheetViews>
  <sheetFormatPr baseColWidth="10" defaultRowHeight="15" x14ac:dyDescent="0.25"/>
  <cols>
    <col min="1" max="1" width="32" bestFit="1" customWidth="1"/>
  </cols>
  <sheetData>
    <row r="1" spans="1:22" x14ac:dyDescent="0.25">
      <c r="A1" t="s">
        <v>97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</row>
    <row r="2" spans="1:22" x14ac:dyDescent="0.25">
      <c r="A2" s="2" t="s">
        <v>75</v>
      </c>
      <c r="B2" cm="1">
        <f t="array" aca="1" ref="B2:B12" ca="1">INDIRECT("'" &amp; B$1 &amp; "'!C26:C36")</f>
        <v>64984</v>
      </c>
      <c r="C2" cm="1">
        <f t="array" aca="1" ref="C2:C12" ca="1">INDIRECT("'" &amp; C$1 &amp; "'!C26:C36")</f>
        <v>64718</v>
      </c>
      <c r="D2" cm="1">
        <f t="array" aca="1" ref="D2:D12" ca="1">INDIRECT("'" &amp; D$1 &amp; "'!C26:C36")</f>
        <v>64873</v>
      </c>
      <c r="E2" cm="1">
        <f t="array" aca="1" ref="E2:E12" ca="1">INDIRECT("'" &amp; E$1 &amp; "'!C26:C36")</f>
        <v>64615</v>
      </c>
      <c r="F2" cm="1">
        <f t="array" aca="1" ref="F2:F12" ca="1">INDIRECT("'" &amp; F$1 &amp; "'!C26:C36")</f>
        <v>64289</v>
      </c>
      <c r="G2" cm="1">
        <f t="array" aca="1" ref="G2:G12" ca="1">INDIRECT("'" &amp; G$1 &amp; "'!C26:C36")</f>
        <v>63773</v>
      </c>
      <c r="H2" cm="1">
        <f t="array" aca="1" ref="H2:H12" ca="1">INDIRECT("'" &amp; H$1 &amp; "'!C26:C36")</f>
        <v>63756</v>
      </c>
      <c r="I2" cm="1">
        <f t="array" aca="1" ref="I2:I12" ca="1">INDIRECT("'" &amp; I$1 &amp; "'!C26:C36")</f>
        <v>63744</v>
      </c>
      <c r="J2" cm="1">
        <f t="array" aca="1" ref="J2:J12" ca="1">INDIRECT("'" &amp; J$1 &amp; "'!C26:C36")</f>
        <v>63567</v>
      </c>
      <c r="K2" cm="1">
        <f t="array" aca="1" ref="K2:K12" ca="1">INDIRECT("'" &amp; K$1 &amp; "'!C26:C36")</f>
        <v>62932</v>
      </c>
      <c r="L2" cm="1">
        <f t="array" aca="1" ref="L2:L12" ca="1">INDIRECT("'" &amp; L$1 &amp; "'!C26:C36")</f>
        <v>62766</v>
      </c>
      <c r="M2" cm="1">
        <f t="array" aca="1" ref="M2:M12" ca="1">INDIRECT("'" &amp; M$1 &amp; "'!C26:C36")</f>
        <v>62896</v>
      </c>
      <c r="N2" cm="1">
        <f t="array" aca="1" ref="N2:N12" ca="1">INDIRECT("'" &amp; N$1 &amp; "'!C26:C36")</f>
        <v>63725</v>
      </c>
      <c r="O2" cm="1">
        <f t="array" aca="1" ref="O2:O12" ca="1">INDIRECT("'" &amp; O$1 &amp; "'!C26:C36")</f>
        <v>64064</v>
      </c>
      <c r="P2" cm="1">
        <f t="array" aca="1" ref="P2:P12" ca="1">INDIRECT("'" &amp; P$1 &amp; "'!C26:C36")</f>
        <v>64369</v>
      </c>
      <c r="Q2" cm="1">
        <f t="array" aca="1" ref="Q2:Q12" ca="1">INDIRECT("'" &amp; Q$1 &amp; "'!C26:C36")</f>
        <v>64697</v>
      </c>
      <c r="R2" cm="1">
        <f t="array" aca="1" ref="R2:R12" ca="1">INDIRECT("'" &amp; R$1 &amp; "'!C26:C36")</f>
        <v>64560</v>
      </c>
      <c r="S2" cm="1">
        <f t="array" aca="1" ref="S2:S12" ca="1">INDIRECT("'" &amp; S$1 &amp; "'!C26:C36")</f>
        <v>64480</v>
      </c>
      <c r="T2" cm="1">
        <f t="array" aca="1" ref="T2:T12" ca="1">INDIRECT("'" &amp; T$1 &amp; "'!C26:C36")</f>
        <v>64812</v>
      </c>
      <c r="U2" cm="1">
        <f t="array" aca="1" ref="U2:U12" ca="1">INDIRECT("'" &amp; U$1 &amp; "'!C26:C36")</f>
        <v>65179</v>
      </c>
      <c r="V2" t="e" cm="1">
        <f t="array" aca="1" ref="V2" ca="1">INDIRECT("'" &amp; V$1 &amp; "'!C26:C36")</f>
        <v>#REF!</v>
      </c>
    </row>
    <row r="3" spans="1:22" x14ac:dyDescent="0.25">
      <c r="A3" s="1" t="s">
        <v>76</v>
      </c>
      <c r="B3">
        <f ca="1"/>
        <v>18645</v>
      </c>
      <c r="C3">
        <f ca="1"/>
        <v>18553</v>
      </c>
      <c r="D3">
        <f ca="1"/>
        <v>18615</v>
      </c>
      <c r="E3">
        <f ca="1"/>
        <v>18674</v>
      </c>
      <c r="F3">
        <f ca="1"/>
        <v>18616</v>
      </c>
      <c r="G3">
        <f ca="1"/>
        <v>18515</v>
      </c>
      <c r="H3">
        <f ca="1"/>
        <v>18518</v>
      </c>
      <c r="I3">
        <f ca="1"/>
        <v>18544</v>
      </c>
      <c r="J3">
        <f ca="1"/>
        <v>18522</v>
      </c>
      <c r="K3">
        <f ca="1"/>
        <v>18349</v>
      </c>
      <c r="L3">
        <f ca="1"/>
        <v>18364</v>
      </c>
      <c r="M3">
        <f ca="1"/>
        <v>18499</v>
      </c>
      <c r="N3">
        <f ca="1"/>
        <v>18802</v>
      </c>
      <c r="O3">
        <f ca="1"/>
        <v>18982</v>
      </c>
      <c r="P3">
        <f ca="1"/>
        <v>19091</v>
      </c>
      <c r="Q3">
        <f ca="1"/>
        <v>19272</v>
      </c>
      <c r="R3">
        <f ca="1"/>
        <v>19258</v>
      </c>
      <c r="S3">
        <f ca="1"/>
        <v>19247</v>
      </c>
      <c r="T3">
        <f ca="1"/>
        <v>19368</v>
      </c>
      <c r="U3">
        <f ca="1"/>
        <v>19514</v>
      </c>
    </row>
    <row r="4" spans="1:22" x14ac:dyDescent="0.25">
      <c r="A4" s="2" t="s">
        <v>77</v>
      </c>
      <c r="B4">
        <f ca="1"/>
        <v>5694</v>
      </c>
      <c r="C4">
        <f ca="1"/>
        <v>5702</v>
      </c>
      <c r="D4">
        <f ca="1"/>
        <v>5741</v>
      </c>
      <c r="E4">
        <f ca="1"/>
        <v>5756</v>
      </c>
      <c r="F4">
        <f ca="1"/>
        <v>5729</v>
      </c>
      <c r="G4">
        <f ca="1"/>
        <v>5701</v>
      </c>
      <c r="H4">
        <f ca="1"/>
        <v>5703</v>
      </c>
      <c r="I4">
        <f ca="1"/>
        <v>5736</v>
      </c>
      <c r="J4">
        <f ca="1"/>
        <v>5763</v>
      </c>
      <c r="K4">
        <f ca="1"/>
        <v>5705</v>
      </c>
      <c r="L4">
        <f ca="1"/>
        <v>5688</v>
      </c>
      <c r="M4">
        <f ca="1"/>
        <v>5741</v>
      </c>
      <c r="N4">
        <f ca="1"/>
        <v>5842</v>
      </c>
      <c r="O4">
        <f ca="1"/>
        <v>5877</v>
      </c>
      <c r="P4">
        <f ca="1"/>
        <v>5917</v>
      </c>
      <c r="Q4">
        <f ca="1"/>
        <v>5956</v>
      </c>
      <c r="R4">
        <f ca="1"/>
        <v>5969</v>
      </c>
      <c r="S4">
        <f ca="1"/>
        <v>5962</v>
      </c>
      <c r="T4">
        <f ca="1"/>
        <v>6015</v>
      </c>
      <c r="U4">
        <f ca="1"/>
        <v>6051</v>
      </c>
    </row>
    <row r="5" spans="1:22" x14ac:dyDescent="0.25">
      <c r="A5" s="1" t="s">
        <v>78</v>
      </c>
      <c r="B5">
        <f ca="1"/>
        <v>460</v>
      </c>
      <c r="C5">
        <f ca="1"/>
        <v>465</v>
      </c>
      <c r="D5">
        <f ca="1"/>
        <v>462</v>
      </c>
      <c r="E5">
        <f ca="1"/>
        <v>462</v>
      </c>
      <c r="F5">
        <f ca="1"/>
        <v>459</v>
      </c>
      <c r="G5">
        <f ca="1"/>
        <v>447</v>
      </c>
      <c r="H5">
        <f ca="1"/>
        <v>451</v>
      </c>
      <c r="I5">
        <f ca="1"/>
        <v>448</v>
      </c>
      <c r="J5">
        <f ca="1"/>
        <v>445</v>
      </c>
      <c r="K5">
        <f ca="1"/>
        <v>435</v>
      </c>
      <c r="L5">
        <f ca="1"/>
        <v>429</v>
      </c>
      <c r="M5">
        <f ca="1"/>
        <v>429</v>
      </c>
      <c r="N5">
        <f ca="1"/>
        <v>436</v>
      </c>
      <c r="O5">
        <f ca="1"/>
        <v>445</v>
      </c>
      <c r="P5">
        <f ca="1"/>
        <v>451</v>
      </c>
      <c r="Q5">
        <f ca="1"/>
        <v>447</v>
      </c>
      <c r="R5">
        <f ca="1"/>
        <v>449</v>
      </c>
      <c r="S5">
        <f ca="1"/>
        <v>459</v>
      </c>
      <c r="T5">
        <f ca="1"/>
        <v>465</v>
      </c>
      <c r="U5">
        <f ca="1"/>
        <v>464</v>
      </c>
    </row>
    <row r="6" spans="1:22" x14ac:dyDescent="0.25">
      <c r="A6" s="2" t="s">
        <v>79</v>
      </c>
      <c r="B6">
        <f ca="1"/>
        <v>1668</v>
      </c>
      <c r="C6">
        <f ca="1"/>
        <v>1663</v>
      </c>
      <c r="D6">
        <f ca="1"/>
        <v>1675</v>
      </c>
      <c r="E6">
        <f ca="1"/>
        <v>1681</v>
      </c>
      <c r="F6">
        <f ca="1"/>
        <v>1666</v>
      </c>
      <c r="G6">
        <f ca="1"/>
        <v>1684</v>
      </c>
      <c r="H6">
        <f ca="1"/>
        <v>1689</v>
      </c>
      <c r="I6">
        <f ca="1"/>
        <v>1693</v>
      </c>
      <c r="J6">
        <f ca="1"/>
        <v>1695</v>
      </c>
      <c r="K6">
        <f ca="1"/>
        <v>1686</v>
      </c>
      <c r="L6">
        <f ca="1"/>
        <v>1683</v>
      </c>
      <c r="M6">
        <f ca="1"/>
        <v>1703</v>
      </c>
      <c r="N6">
        <f ca="1"/>
        <v>1712</v>
      </c>
      <c r="O6">
        <f ca="1"/>
        <v>1740</v>
      </c>
      <c r="P6">
        <f ca="1"/>
        <v>1747</v>
      </c>
      <c r="Q6">
        <f ca="1"/>
        <v>1772</v>
      </c>
      <c r="R6">
        <f ca="1"/>
        <v>1763</v>
      </c>
      <c r="S6">
        <f ca="1"/>
        <v>1801</v>
      </c>
      <c r="T6">
        <f ca="1"/>
        <v>1841</v>
      </c>
      <c r="U6">
        <f ca="1"/>
        <v>1860</v>
      </c>
    </row>
    <row r="7" spans="1:22" x14ac:dyDescent="0.25">
      <c r="A7" s="1" t="s">
        <v>80</v>
      </c>
      <c r="B7">
        <f ca="1"/>
        <v>1212</v>
      </c>
      <c r="C7">
        <f ca="1"/>
        <v>1215</v>
      </c>
      <c r="D7">
        <f ca="1"/>
        <v>1230</v>
      </c>
      <c r="E7">
        <f ca="1"/>
        <v>1240</v>
      </c>
      <c r="F7">
        <f ca="1"/>
        <v>1244</v>
      </c>
      <c r="G7">
        <f ca="1"/>
        <v>1248</v>
      </c>
      <c r="H7">
        <f ca="1"/>
        <v>1241</v>
      </c>
      <c r="I7">
        <f ca="1"/>
        <v>1262</v>
      </c>
      <c r="J7">
        <f ca="1"/>
        <v>1244</v>
      </c>
      <c r="K7">
        <f ca="1"/>
        <v>1231</v>
      </c>
      <c r="L7">
        <f ca="1"/>
        <v>1226</v>
      </c>
      <c r="M7">
        <f ca="1"/>
        <v>1234</v>
      </c>
      <c r="N7">
        <f ca="1"/>
        <v>1233</v>
      </c>
      <c r="O7">
        <f ca="1"/>
        <v>1239</v>
      </c>
      <c r="P7">
        <f ca="1"/>
        <v>1240</v>
      </c>
      <c r="Q7">
        <f ca="1"/>
        <v>1272</v>
      </c>
      <c r="R7">
        <f ca="1"/>
        <v>1269</v>
      </c>
      <c r="S7">
        <f ca="1"/>
        <v>1262</v>
      </c>
      <c r="T7">
        <f ca="1"/>
        <v>1267</v>
      </c>
      <c r="U7">
        <f ca="1"/>
        <v>1277</v>
      </c>
    </row>
    <row r="8" spans="1:22" x14ac:dyDescent="0.25">
      <c r="A8" s="2" t="s">
        <v>81</v>
      </c>
      <c r="B8">
        <f ca="1"/>
        <v>1787</v>
      </c>
      <c r="C8">
        <f ca="1"/>
        <v>1792</v>
      </c>
      <c r="D8">
        <f ca="1"/>
        <v>1807</v>
      </c>
      <c r="E8">
        <f ca="1"/>
        <v>1806</v>
      </c>
      <c r="F8">
        <f ca="1"/>
        <v>1782</v>
      </c>
      <c r="G8">
        <f ca="1"/>
        <v>1792</v>
      </c>
      <c r="H8">
        <f ca="1"/>
        <v>1769</v>
      </c>
      <c r="I8">
        <f ca="1"/>
        <v>1772</v>
      </c>
      <c r="J8">
        <f ca="1"/>
        <v>1776</v>
      </c>
      <c r="K8">
        <f ca="1"/>
        <v>1764</v>
      </c>
      <c r="L8">
        <f ca="1"/>
        <v>1748</v>
      </c>
      <c r="M8">
        <f ca="1"/>
        <v>1759</v>
      </c>
      <c r="N8">
        <f ca="1"/>
        <v>1771</v>
      </c>
      <c r="O8">
        <f ca="1"/>
        <v>1779</v>
      </c>
      <c r="P8">
        <f ca="1"/>
        <v>1813</v>
      </c>
      <c r="Q8">
        <f ca="1"/>
        <v>1813</v>
      </c>
      <c r="R8">
        <f ca="1"/>
        <v>1804</v>
      </c>
      <c r="S8">
        <f ca="1"/>
        <v>1832</v>
      </c>
      <c r="T8">
        <f ca="1"/>
        <v>1842</v>
      </c>
      <c r="U8">
        <f ca="1"/>
        <v>1847</v>
      </c>
    </row>
    <row r="9" spans="1:22" x14ac:dyDescent="0.25">
      <c r="A9" s="1" t="s">
        <v>82</v>
      </c>
      <c r="B9">
        <f ca="1"/>
        <v>630</v>
      </c>
      <c r="C9">
        <f ca="1"/>
        <v>623</v>
      </c>
      <c r="D9">
        <f ca="1"/>
        <v>628</v>
      </c>
      <c r="E9">
        <f ca="1"/>
        <v>635</v>
      </c>
      <c r="F9">
        <f ca="1"/>
        <v>628</v>
      </c>
      <c r="G9">
        <f ca="1"/>
        <v>641</v>
      </c>
      <c r="H9">
        <f ca="1"/>
        <v>645</v>
      </c>
      <c r="I9">
        <f ca="1"/>
        <v>644</v>
      </c>
      <c r="J9">
        <f ca="1"/>
        <v>647</v>
      </c>
      <c r="K9">
        <f ca="1"/>
        <v>631</v>
      </c>
      <c r="L9">
        <f ca="1"/>
        <v>635</v>
      </c>
      <c r="M9">
        <f ca="1"/>
        <v>640</v>
      </c>
      <c r="N9">
        <f ca="1"/>
        <v>642</v>
      </c>
      <c r="O9">
        <f ca="1"/>
        <v>662</v>
      </c>
      <c r="P9">
        <f ca="1"/>
        <v>657</v>
      </c>
      <c r="Q9">
        <f ca="1"/>
        <v>676</v>
      </c>
      <c r="R9">
        <f ca="1"/>
        <v>684</v>
      </c>
      <c r="S9">
        <f ca="1"/>
        <v>686</v>
      </c>
      <c r="T9">
        <f ca="1"/>
        <v>688</v>
      </c>
      <c r="U9">
        <f ca="1"/>
        <v>690</v>
      </c>
    </row>
    <row r="10" spans="1:22" x14ac:dyDescent="0.25">
      <c r="A10" s="2" t="s">
        <v>83</v>
      </c>
      <c r="B10">
        <f ca="1"/>
        <v>2594</v>
      </c>
      <c r="C10">
        <f ca="1"/>
        <v>2602</v>
      </c>
      <c r="D10">
        <f ca="1"/>
        <v>2621</v>
      </c>
      <c r="E10">
        <f ca="1"/>
        <v>2622</v>
      </c>
      <c r="F10">
        <f ca="1"/>
        <v>2618</v>
      </c>
      <c r="G10">
        <f ca="1"/>
        <v>2630</v>
      </c>
      <c r="H10">
        <f ca="1"/>
        <v>2608</v>
      </c>
      <c r="I10">
        <f ca="1"/>
        <v>2638</v>
      </c>
      <c r="J10">
        <f ca="1"/>
        <v>2628</v>
      </c>
      <c r="K10">
        <f ca="1"/>
        <v>2627</v>
      </c>
      <c r="L10">
        <f ca="1"/>
        <v>2558</v>
      </c>
      <c r="M10">
        <f ca="1"/>
        <v>2579</v>
      </c>
      <c r="N10">
        <f ca="1"/>
        <v>2612</v>
      </c>
      <c r="O10">
        <f ca="1"/>
        <v>2651</v>
      </c>
      <c r="P10">
        <f ca="1"/>
        <v>2676</v>
      </c>
      <c r="Q10">
        <f ca="1"/>
        <v>2709</v>
      </c>
      <c r="R10">
        <f ca="1"/>
        <v>2722</v>
      </c>
      <c r="S10">
        <f ca="1"/>
        <v>2756</v>
      </c>
      <c r="T10">
        <f ca="1"/>
        <v>2782</v>
      </c>
      <c r="U10">
        <f ca="1"/>
        <v>2808</v>
      </c>
    </row>
    <row r="11" spans="1:22" x14ac:dyDescent="0.25">
      <c r="A11" s="1" t="s">
        <v>84</v>
      </c>
      <c r="B11">
        <f ca="1"/>
        <v>642</v>
      </c>
      <c r="C11">
        <f ca="1"/>
        <v>635</v>
      </c>
      <c r="D11">
        <f ca="1"/>
        <v>653</v>
      </c>
      <c r="E11">
        <f ca="1"/>
        <v>673</v>
      </c>
      <c r="F11">
        <f ca="1"/>
        <v>687</v>
      </c>
      <c r="G11">
        <f ca="1"/>
        <v>686</v>
      </c>
      <c r="H11">
        <f ca="1"/>
        <v>690</v>
      </c>
      <c r="I11">
        <f ca="1"/>
        <v>696</v>
      </c>
      <c r="J11">
        <f ca="1"/>
        <v>691</v>
      </c>
      <c r="K11">
        <f ca="1"/>
        <v>718</v>
      </c>
      <c r="L11">
        <f ca="1"/>
        <v>689</v>
      </c>
      <c r="M11">
        <f ca="1"/>
        <v>682</v>
      </c>
      <c r="N11">
        <f ca="1"/>
        <v>703</v>
      </c>
      <c r="O11">
        <f ca="1"/>
        <v>724</v>
      </c>
      <c r="P11">
        <f ca="1"/>
        <v>710</v>
      </c>
      <c r="Q11">
        <f ca="1"/>
        <v>734</v>
      </c>
      <c r="R11">
        <f ca="1"/>
        <v>747</v>
      </c>
      <c r="S11">
        <f ca="1"/>
        <v>757</v>
      </c>
      <c r="T11">
        <f ca="1"/>
        <v>760</v>
      </c>
      <c r="U11">
        <f ca="1"/>
        <v>774</v>
      </c>
    </row>
    <row r="12" spans="1:22" x14ac:dyDescent="0.25">
      <c r="A12" s="2" t="s">
        <v>85</v>
      </c>
      <c r="B12">
        <f ca="1"/>
        <v>54480</v>
      </c>
      <c r="C12">
        <f ca="1"/>
        <v>57137</v>
      </c>
      <c r="D12">
        <f ca="1"/>
        <v>58703</v>
      </c>
      <c r="E12">
        <f ca="1"/>
        <v>58739</v>
      </c>
      <c r="F12">
        <f ca="1"/>
        <v>59135</v>
      </c>
      <c r="G12">
        <f ca="1"/>
        <v>59722</v>
      </c>
      <c r="H12">
        <f ca="1"/>
        <v>60396</v>
      </c>
      <c r="I12">
        <f ca="1"/>
        <v>58738</v>
      </c>
      <c r="J12">
        <f ca="1"/>
        <v>60197</v>
      </c>
      <c r="K12">
        <f ca="1"/>
        <v>62002</v>
      </c>
      <c r="L12">
        <f ca="1"/>
        <v>62452</v>
      </c>
      <c r="M12">
        <f ca="1"/>
        <v>63778</v>
      </c>
      <c r="N12">
        <f ca="1"/>
        <v>65673</v>
      </c>
      <c r="O12">
        <f ca="1"/>
        <v>67281</v>
      </c>
      <c r="P12">
        <f ca="1"/>
        <v>69504</v>
      </c>
      <c r="Q12">
        <f ca="1"/>
        <v>71917</v>
      </c>
      <c r="R12">
        <f ca="1"/>
        <v>74006</v>
      </c>
      <c r="S12">
        <f ca="1"/>
        <v>74228</v>
      </c>
      <c r="T12">
        <f ca="1"/>
        <v>74535</v>
      </c>
      <c r="U12">
        <f ca="1"/>
        <v>73944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24DC5-8563-420E-B551-A994D5611B92}">
  <dimension ref="A1:V8"/>
  <sheetViews>
    <sheetView workbookViewId="0">
      <selection activeCell="V2" sqref="A1:XFD1048576"/>
    </sheetView>
    <sheetView workbookViewId="1"/>
  </sheetViews>
  <sheetFormatPr baseColWidth="10" defaultRowHeight="15" x14ac:dyDescent="0.25"/>
  <cols>
    <col min="1" max="1" width="16.42578125" bestFit="1" customWidth="1"/>
  </cols>
  <sheetData>
    <row r="1" spans="1:22" x14ac:dyDescent="0.25">
      <c r="A1" t="s">
        <v>86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</row>
    <row r="2" spans="1:22" x14ac:dyDescent="0.25">
      <c r="A2" s="1" t="s">
        <v>87</v>
      </c>
      <c r="B2" cm="1">
        <f t="array" aca="1" ref="B2:B8" ca="1">INDIRECT("'" &amp; B$1 &amp; "'!C37:C43")</f>
        <v>4416</v>
      </c>
      <c r="C2" cm="1">
        <f t="array" aca="1" ref="C2:C8" ca="1">INDIRECT("'" &amp; C$1 &amp; "'!C37:C43")</f>
        <v>3900</v>
      </c>
      <c r="D2" cm="1">
        <f t="array" aca="1" ref="D2:D8" ca="1">INDIRECT("'" &amp; D$1 &amp; "'!C37:C43")</f>
        <v>3283</v>
      </c>
      <c r="E2" cm="1">
        <f t="array" aca="1" ref="E2:E8" ca="1">INDIRECT("'" &amp; E$1 &amp; "'!C37:C43")</f>
        <v>2386</v>
      </c>
      <c r="F2" cm="1">
        <f t="array" aca="1" ref="F2:F8" ca="1">INDIRECT("'" &amp; F$1 &amp; "'!C37:C43")</f>
        <v>2499</v>
      </c>
      <c r="G2" cm="1">
        <f t="array" aca="1" ref="G2:G8" ca="1">INDIRECT("'" &amp; G$1 &amp; "'!C37:C43")</f>
        <v>2790</v>
      </c>
      <c r="H2" cm="1">
        <f t="array" aca="1" ref="H2:H8" ca="1">INDIRECT("'" &amp; H$1 &amp; "'!C37:C43")</f>
        <v>3038</v>
      </c>
      <c r="I2" cm="1">
        <f t="array" aca="1" ref="I2:I8" ca="1">INDIRECT("'" &amp; I$1 &amp; "'!C37:C43")</f>
        <v>2570</v>
      </c>
      <c r="J2" cm="1">
        <f t="array" aca="1" ref="J2:J8" ca="1">INDIRECT("'" &amp; J$1 &amp; "'!C37:C43")</f>
        <v>3098</v>
      </c>
      <c r="K2" cm="1">
        <f t="array" aca="1" ref="K2:K8" ca="1">INDIRECT("'" &amp; K$1 &amp; "'!C37:C43")</f>
        <v>3527</v>
      </c>
      <c r="L2" cm="1">
        <f t="array" aca="1" ref="L2:L8" ca="1">INDIRECT("'" &amp; L$1 &amp; "'!C37:C43")</f>
        <v>3638</v>
      </c>
      <c r="M2" cm="1">
        <f t="array" aca="1" ref="M2:M8" ca="1">INDIRECT("'" &amp; M$1 &amp; "'!C37:C43")</f>
        <v>2973</v>
      </c>
      <c r="N2" cm="1">
        <f t="array" aca="1" ref="N2:N8" ca="1">INDIRECT("'" &amp; N$1 &amp; "'!C37:C43")</f>
        <v>3080</v>
      </c>
      <c r="O2" cm="1">
        <f t="array" aca="1" ref="O2:O8" ca="1">INDIRECT("'" &amp; O$1 &amp; "'!C37:C43")</f>
        <v>3248</v>
      </c>
      <c r="P2" cm="1">
        <f t="array" aca="1" ref="P2:P8" ca="1">INDIRECT("'" &amp; P$1 &amp; "'!C37:C43")</f>
        <v>3174</v>
      </c>
      <c r="Q2" cm="1">
        <f t="array" aca="1" ref="Q2:Q8" ca="1">INDIRECT("'" &amp; Q$1 &amp; "'!C37:C43")</f>
        <v>3503</v>
      </c>
      <c r="R2" cm="1">
        <f t="array" aca="1" ref="R2:R8" ca="1">INDIRECT("'" &amp; R$1 &amp; "'!C37:C43")</f>
        <v>3369</v>
      </c>
      <c r="S2" cm="1">
        <f t="array" aca="1" ref="S2:S8" ca="1">INDIRECT("'" &amp; S$1 &amp; "'!C37:C43")</f>
        <v>3084</v>
      </c>
      <c r="T2" cm="1">
        <f t="array" aca="1" ref="T2:T8" ca="1">INDIRECT("'" &amp; T$1 &amp; "'!C37:C43")</f>
        <v>2478</v>
      </c>
      <c r="U2" cm="1">
        <f t="array" aca="1" ref="U2:U8" ca="1">INDIRECT("'" &amp; U$1 &amp; "'!C37:C43")</f>
        <v>1847</v>
      </c>
      <c r="V2" t="e" cm="1">
        <f t="array" aca="1" ref="V2" ca="1">INDIRECT("'" &amp; V$1 &amp; "'!C37:C43")</f>
        <v>#REF!</v>
      </c>
    </row>
    <row r="3" spans="1:22" x14ac:dyDescent="0.25">
      <c r="A3" s="2" t="s">
        <v>89</v>
      </c>
      <c r="B3">
        <f ca="1"/>
        <v>17229</v>
      </c>
      <c r="C3">
        <f ca="1"/>
        <v>18114</v>
      </c>
      <c r="D3">
        <f ca="1"/>
        <v>17302</v>
      </c>
      <c r="E3">
        <f ca="1"/>
        <v>16470</v>
      </c>
      <c r="F3">
        <f ca="1"/>
        <v>15092</v>
      </c>
      <c r="G3">
        <f ca="1"/>
        <v>13282</v>
      </c>
      <c r="H3">
        <f ca="1"/>
        <v>12515</v>
      </c>
      <c r="I3">
        <f ca="1"/>
        <v>12669</v>
      </c>
      <c r="J3">
        <f ca="1"/>
        <v>13399</v>
      </c>
      <c r="K3">
        <f ca="1"/>
        <v>14101</v>
      </c>
      <c r="L3">
        <f ca="1"/>
        <v>15084</v>
      </c>
      <c r="M3">
        <f ca="1"/>
        <v>16229</v>
      </c>
      <c r="N3">
        <f ca="1"/>
        <v>16382</v>
      </c>
      <c r="O3">
        <f ca="1"/>
        <v>16574</v>
      </c>
      <c r="P3">
        <f ca="1"/>
        <v>16948</v>
      </c>
      <c r="Q3">
        <f ca="1"/>
        <v>17119</v>
      </c>
      <c r="R3">
        <f ca="1"/>
        <v>18081</v>
      </c>
      <c r="S3">
        <f ca="1"/>
        <v>17930</v>
      </c>
      <c r="T3">
        <f ca="1"/>
        <v>16702</v>
      </c>
      <c r="U3">
        <f ca="1"/>
        <v>15119</v>
      </c>
    </row>
    <row r="4" spans="1:22" x14ac:dyDescent="0.25">
      <c r="A4" s="1" t="s">
        <v>90</v>
      </c>
      <c r="B4">
        <f ca="1"/>
        <v>15163</v>
      </c>
      <c r="C4">
        <f ca="1"/>
        <v>16924</v>
      </c>
      <c r="D4">
        <f ca="1"/>
        <v>18974</v>
      </c>
      <c r="E4">
        <f ca="1"/>
        <v>19685</v>
      </c>
      <c r="F4">
        <f ca="1"/>
        <v>19959</v>
      </c>
      <c r="G4">
        <f ca="1"/>
        <v>21128</v>
      </c>
      <c r="H4">
        <f ca="1"/>
        <v>20973</v>
      </c>
      <c r="I4">
        <f ca="1"/>
        <v>19531</v>
      </c>
      <c r="J4">
        <f ca="1"/>
        <v>18128</v>
      </c>
      <c r="K4">
        <f ca="1"/>
        <v>17332</v>
      </c>
      <c r="L4">
        <f ca="1"/>
        <v>15892</v>
      </c>
      <c r="M4">
        <f ca="1"/>
        <v>15273</v>
      </c>
      <c r="N4">
        <f ca="1"/>
        <v>15581</v>
      </c>
      <c r="O4">
        <f ca="1"/>
        <v>16478</v>
      </c>
      <c r="P4">
        <f ca="1"/>
        <v>17993</v>
      </c>
      <c r="Q4">
        <f ca="1"/>
        <v>19292</v>
      </c>
      <c r="R4">
        <f ca="1"/>
        <v>19809</v>
      </c>
      <c r="S4">
        <f ca="1"/>
        <v>20336</v>
      </c>
      <c r="T4">
        <f ca="1"/>
        <v>21480</v>
      </c>
      <c r="U4">
        <f ca="1"/>
        <v>22148</v>
      </c>
    </row>
    <row r="5" spans="1:22" x14ac:dyDescent="0.25">
      <c r="A5" s="2" t="s">
        <v>91</v>
      </c>
      <c r="B5">
        <f ca="1"/>
        <v>8986</v>
      </c>
      <c r="C5">
        <f ca="1"/>
        <v>10006</v>
      </c>
      <c r="D5">
        <f ca="1"/>
        <v>11284</v>
      </c>
      <c r="E5">
        <f ca="1"/>
        <v>12594</v>
      </c>
      <c r="F5">
        <f ca="1"/>
        <v>14213</v>
      </c>
      <c r="G5">
        <f ca="1"/>
        <v>15395</v>
      </c>
      <c r="H5">
        <f ca="1"/>
        <v>16958</v>
      </c>
      <c r="I5">
        <f ca="1"/>
        <v>17587</v>
      </c>
      <c r="J5">
        <f ca="1"/>
        <v>19382</v>
      </c>
      <c r="K5">
        <f ca="1"/>
        <v>20824</v>
      </c>
      <c r="L5">
        <f ca="1"/>
        <v>21485</v>
      </c>
      <c r="M5">
        <f ca="1"/>
        <v>23100</v>
      </c>
      <c r="N5">
        <f ca="1"/>
        <v>24513</v>
      </c>
      <c r="O5">
        <f ca="1"/>
        <v>24933</v>
      </c>
      <c r="P5">
        <f ca="1"/>
        <v>25136</v>
      </c>
      <c r="Q5">
        <f ca="1"/>
        <v>25318</v>
      </c>
      <c r="R5">
        <f ca="1"/>
        <v>25303</v>
      </c>
      <c r="S5">
        <f ca="1"/>
        <v>24969</v>
      </c>
      <c r="T5">
        <f ca="1"/>
        <v>25354</v>
      </c>
      <c r="U5">
        <f ca="1"/>
        <v>25596</v>
      </c>
    </row>
    <row r="6" spans="1:22" x14ac:dyDescent="0.25">
      <c r="A6" s="1" t="s">
        <v>92</v>
      </c>
      <c r="B6">
        <f ca="1"/>
        <v>12707</v>
      </c>
      <c r="C6">
        <f ca="1"/>
        <v>12421</v>
      </c>
      <c r="D6">
        <f ca="1"/>
        <v>12469</v>
      </c>
      <c r="E6">
        <f ca="1"/>
        <v>12225</v>
      </c>
      <c r="F6">
        <f ca="1"/>
        <v>12038</v>
      </c>
      <c r="G6">
        <f ca="1"/>
        <v>11806</v>
      </c>
      <c r="H6">
        <f ca="1"/>
        <v>11740</v>
      </c>
      <c r="I6">
        <f ca="1"/>
        <v>11555</v>
      </c>
      <c r="J6">
        <f ca="1"/>
        <v>11633</v>
      </c>
      <c r="K6">
        <f ca="1"/>
        <v>11578</v>
      </c>
      <c r="L6">
        <f ca="1"/>
        <v>11726</v>
      </c>
      <c r="M6">
        <f ca="1"/>
        <v>11965</v>
      </c>
      <c r="N6">
        <f ca="1"/>
        <v>12547</v>
      </c>
      <c r="O6">
        <f ca="1"/>
        <v>12972</v>
      </c>
      <c r="P6">
        <f ca="1"/>
        <v>13675</v>
      </c>
      <c r="Q6">
        <f ca="1"/>
        <v>14530</v>
      </c>
      <c r="R6">
        <f ca="1"/>
        <v>15499</v>
      </c>
      <c r="S6">
        <f ca="1"/>
        <v>16280</v>
      </c>
      <c r="T6">
        <f ca="1"/>
        <v>17360</v>
      </c>
      <c r="U6">
        <f ca="1"/>
        <v>18503</v>
      </c>
    </row>
    <row r="7" spans="1:22" x14ac:dyDescent="0.25">
      <c r="A7" s="2" t="s">
        <v>93</v>
      </c>
      <c r="B7">
        <f ca="1"/>
        <v>31101</v>
      </c>
      <c r="C7">
        <f ca="1"/>
        <v>30967</v>
      </c>
      <c r="D7">
        <f ca="1"/>
        <v>31051</v>
      </c>
      <c r="E7">
        <f ca="1"/>
        <v>31020</v>
      </c>
      <c r="F7">
        <f ca="1"/>
        <v>30808</v>
      </c>
      <c r="G7">
        <f ca="1"/>
        <v>30573</v>
      </c>
      <c r="H7">
        <f ca="1"/>
        <v>30626</v>
      </c>
      <c r="I7">
        <f ca="1"/>
        <v>30607</v>
      </c>
      <c r="J7">
        <f ca="1"/>
        <v>30501</v>
      </c>
      <c r="K7">
        <f ca="1"/>
        <v>30165</v>
      </c>
      <c r="L7">
        <f ca="1"/>
        <v>30037</v>
      </c>
      <c r="M7">
        <f ca="1"/>
        <v>30128</v>
      </c>
      <c r="N7">
        <f ca="1"/>
        <v>30536</v>
      </c>
      <c r="O7">
        <f ca="1"/>
        <v>30737</v>
      </c>
      <c r="P7">
        <f ca="1"/>
        <v>30823</v>
      </c>
      <c r="Q7">
        <f ca="1"/>
        <v>30982</v>
      </c>
      <c r="R7">
        <f ca="1"/>
        <v>30831</v>
      </c>
      <c r="S7">
        <f ca="1"/>
        <v>30675</v>
      </c>
      <c r="T7">
        <f ca="1"/>
        <v>30719</v>
      </c>
      <c r="U7">
        <f ca="1"/>
        <v>30905</v>
      </c>
    </row>
    <row r="8" spans="1:22" x14ac:dyDescent="0.25">
      <c r="A8" s="1" t="s">
        <v>94</v>
      </c>
      <c r="B8">
        <f ca="1"/>
        <v>63194</v>
      </c>
      <c r="C8">
        <f ca="1"/>
        <v>62773</v>
      </c>
      <c r="D8">
        <f ca="1"/>
        <v>62645</v>
      </c>
      <c r="E8">
        <f ca="1"/>
        <v>62523</v>
      </c>
      <c r="F8">
        <f ca="1"/>
        <v>62244</v>
      </c>
      <c r="G8">
        <f ca="1"/>
        <v>61865</v>
      </c>
      <c r="H8">
        <f ca="1"/>
        <v>61616</v>
      </c>
      <c r="I8">
        <f ca="1"/>
        <v>61396</v>
      </c>
      <c r="J8">
        <f ca="1"/>
        <v>61034</v>
      </c>
      <c r="K8">
        <f ca="1"/>
        <v>60553</v>
      </c>
      <c r="L8">
        <f ca="1"/>
        <v>60376</v>
      </c>
      <c r="M8">
        <f ca="1"/>
        <v>60272</v>
      </c>
      <c r="N8">
        <f ca="1"/>
        <v>60512</v>
      </c>
      <c r="O8">
        <f ca="1"/>
        <v>60502</v>
      </c>
      <c r="P8">
        <f ca="1"/>
        <v>60426</v>
      </c>
      <c r="Q8">
        <f ca="1"/>
        <v>60521</v>
      </c>
      <c r="R8">
        <f ca="1"/>
        <v>60339</v>
      </c>
      <c r="S8">
        <f ca="1"/>
        <v>60196</v>
      </c>
      <c r="T8">
        <f ca="1"/>
        <v>60282</v>
      </c>
      <c r="U8">
        <f ca="1"/>
        <v>60290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5D51B-4B5A-48F3-82DD-5232AA9182B2}">
  <dimension ref="A1:V7"/>
  <sheetViews>
    <sheetView topLeftCell="D1" workbookViewId="0">
      <selection activeCell="U2" sqref="A1:V7"/>
    </sheetView>
    <sheetView workbookViewId="1">
      <selection activeCell="B2" sqref="B2"/>
    </sheetView>
  </sheetViews>
  <sheetFormatPr baseColWidth="10" defaultRowHeight="15" x14ac:dyDescent="0.25"/>
  <sheetData>
    <row r="1" spans="1:22" x14ac:dyDescent="0.25">
      <c r="A1" t="s">
        <v>98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</row>
    <row r="2" spans="1:22" x14ac:dyDescent="0.25">
      <c r="A2" s="10" t="s">
        <v>137</v>
      </c>
      <c r="B2" cm="1">
        <f t="array" aca="1" ref="B2:B7" ca="1">INDIRECT("'" &amp; B$1 &amp; "'!C44:C49")</f>
        <v>105479</v>
      </c>
      <c r="C2" cm="1">
        <f t="array" aca="1" ref="C2:C7" ca="1">INDIRECT("'" &amp; C$1 &amp; "'!C44:C49")</f>
        <v>107415</v>
      </c>
      <c r="D2" cm="1">
        <f t="array" aca="1" ref="D2:D7" ca="1">INDIRECT("'" &amp; D$1 &amp; "'!C44:C49")</f>
        <v>108971</v>
      </c>
      <c r="E2" cm="1">
        <f t="array" aca="1" ref="E2:E7" ca="1">INDIRECT("'" &amp; E$1 &amp; "'!C44:C49")</f>
        <v>108806</v>
      </c>
      <c r="F2" cm="1">
        <f t="array" aca="1" ref="F2:F7" ca="1">INDIRECT("'" &amp; F$1 &amp; "'!C44:C49")</f>
        <v>108996</v>
      </c>
      <c r="G2" cm="1">
        <f t="array" aca="1" ref="G2:G7" ca="1">INDIRECT("'" &amp; G$1 &amp; "'!C44:C49")</f>
        <v>108784</v>
      </c>
      <c r="H2" cm="1">
        <f t="array" aca="1" ref="H2:H7" ca="1">INDIRECT("'" &amp; H$1 &amp; "'!C44:C49")</f>
        <v>109394</v>
      </c>
      <c r="I2" cm="1">
        <f t="array" aca="1" ref="I2:I7" ca="1">INDIRECT("'" &amp; I$1 &amp; "'!C44:C49")</f>
        <v>107895</v>
      </c>
      <c r="J2" cm="1">
        <f t="array" aca="1" ref="J2:J7" ca="1">INDIRECT("'" &amp; J$1 &amp; "'!C44:C49")</f>
        <v>108970</v>
      </c>
      <c r="K2" cm="1">
        <f t="array" aca="1" ref="K2:K7" ca="1">INDIRECT("'" &amp; K$1 &amp; "'!C44:C49")</f>
        <v>110969</v>
      </c>
      <c r="L2" cm="1">
        <f t="array" aca="1" ref="L2:L7" ca="1">INDIRECT("'" &amp; L$1 &amp; "'!C44:C49")</f>
        <v>110836</v>
      </c>
      <c r="M2" cm="1">
        <f t="array" aca="1" ref="M2:M7" ca="1">INDIRECT("'" &amp; M$1 &amp; "'!C44:C49")</f>
        <v>112155</v>
      </c>
      <c r="N2" cm="1">
        <f t="array" aca="1" ref="N2:N7" ca="1">INDIRECT("'" &amp; N$1 &amp; "'!C44:C49")</f>
        <v>114799</v>
      </c>
      <c r="O2" cm="1">
        <f t="array" aca="1" ref="O2:O7" ca="1">INDIRECT("'" &amp; O$1 &amp; "'!C44:C49")</f>
        <v>116727</v>
      </c>
      <c r="P2" cm="1">
        <f t="array" aca="1" ref="P2:P7" ca="1">INDIRECT("'" &amp; P$1 &amp; "'!C44:C49")</f>
        <v>119226</v>
      </c>
      <c r="Q2" cm="1">
        <f t="array" aca="1" ref="Q2:Q7" ca="1">INDIRECT("'" &amp; Q$1 &amp; "'!C44:C49")</f>
        <v>121788</v>
      </c>
      <c r="R2" cm="1">
        <f t="array" aca="1" ref="R2:R7" ca="1">INDIRECT("'" &amp; R$1 &amp; "'!C44:C49")</f>
        <v>123347</v>
      </c>
      <c r="S2" cm="1">
        <f t="array" aca="1" ref="S2:S7" ca="1">INDIRECT("'" &amp; S$1 &amp; "'!C44:C49")</f>
        <v>123142</v>
      </c>
      <c r="T2" cm="1">
        <f t="array" aca="1" ref="T2:T7" ca="1">INDIRECT("'" &amp; T$1 &amp; "'!C44:C49")</f>
        <v>123868</v>
      </c>
      <c r="U2" cm="1">
        <f t="array" aca="1" ref="U2:U7" ca="1">INDIRECT("'" &amp; U$1 &amp; "'!C44:C49")</f>
        <v>123808</v>
      </c>
      <c r="V2" t="e" cm="1">
        <f t="array" aca="1" ref="V2" ca="1">INDIRECT("'" &amp; V$1 &amp; "'!C44:C49")</f>
        <v>#REF!</v>
      </c>
    </row>
    <row r="3" spans="1:22" x14ac:dyDescent="0.25">
      <c r="A3" s="11" t="s">
        <v>138</v>
      </c>
      <c r="B3">
        <f ca="1"/>
        <v>6176</v>
      </c>
      <c r="C3">
        <f ca="1"/>
        <v>6313</v>
      </c>
      <c r="D3">
        <f ca="1"/>
        <v>6491</v>
      </c>
      <c r="E3">
        <f ca="1"/>
        <v>6572</v>
      </c>
      <c r="F3">
        <f ca="1"/>
        <v>6234</v>
      </c>
      <c r="G3">
        <f ca="1"/>
        <v>6438</v>
      </c>
      <c r="H3">
        <f ca="1"/>
        <v>6385</v>
      </c>
      <c r="I3">
        <f ca="1"/>
        <v>6310</v>
      </c>
      <c r="J3">
        <f ca="1"/>
        <v>6347</v>
      </c>
      <c r="K3">
        <f ca="1"/>
        <v>6533</v>
      </c>
      <c r="L3">
        <f ca="1"/>
        <v>6928</v>
      </c>
      <c r="M3">
        <f ca="1"/>
        <v>7180</v>
      </c>
      <c r="N3">
        <f ca="1"/>
        <v>7309</v>
      </c>
      <c r="O3">
        <f ca="1"/>
        <v>7308</v>
      </c>
      <c r="P3">
        <f ca="1"/>
        <v>7282</v>
      </c>
      <c r="Q3">
        <f ca="1"/>
        <v>7315</v>
      </c>
      <c r="R3">
        <f ca="1"/>
        <v>7363</v>
      </c>
      <c r="S3">
        <f ca="1"/>
        <v>7454</v>
      </c>
      <c r="T3">
        <f ca="1"/>
        <v>7435</v>
      </c>
      <c r="U3">
        <f ca="1"/>
        <v>7360</v>
      </c>
    </row>
    <row r="4" spans="1:22" x14ac:dyDescent="0.25">
      <c r="A4" s="10" t="s">
        <v>139</v>
      </c>
      <c r="B4">
        <f ca="1"/>
        <v>8534</v>
      </c>
      <c r="C4">
        <f ca="1"/>
        <v>8662</v>
      </c>
      <c r="D4">
        <f ca="1"/>
        <v>8711</v>
      </c>
      <c r="E4">
        <f ca="1"/>
        <v>8681</v>
      </c>
      <c r="F4">
        <f ca="1"/>
        <v>8750</v>
      </c>
      <c r="G4">
        <f ca="1"/>
        <v>8876</v>
      </c>
      <c r="H4">
        <f ca="1"/>
        <v>9019</v>
      </c>
      <c r="I4">
        <f ca="1"/>
        <v>9089</v>
      </c>
      <c r="J4">
        <f ca="1"/>
        <v>9249</v>
      </c>
      <c r="K4">
        <f ca="1"/>
        <v>7928</v>
      </c>
      <c r="L4">
        <f ca="1"/>
        <v>8012</v>
      </c>
      <c r="M4">
        <f ca="1"/>
        <v>8137</v>
      </c>
      <c r="N4">
        <f ca="1"/>
        <v>8353</v>
      </c>
      <c r="O4">
        <f ca="1"/>
        <v>8507</v>
      </c>
      <c r="P4">
        <f ca="1"/>
        <v>8619</v>
      </c>
      <c r="Q4">
        <f ca="1"/>
        <v>8811</v>
      </c>
      <c r="R4">
        <f ca="1"/>
        <v>8986</v>
      </c>
      <c r="S4">
        <f ca="1"/>
        <v>9181</v>
      </c>
      <c r="T4">
        <f ca="1"/>
        <v>9373</v>
      </c>
      <c r="U4">
        <f ca="1"/>
        <v>9510</v>
      </c>
    </row>
    <row r="5" spans="1:22" x14ac:dyDescent="0.25">
      <c r="A5" s="11" t="s">
        <v>140</v>
      </c>
      <c r="B5">
        <f ca="1"/>
        <v>1382</v>
      </c>
      <c r="C5">
        <f ca="1"/>
        <v>1375</v>
      </c>
      <c r="D5">
        <f ca="1"/>
        <v>1385</v>
      </c>
      <c r="E5">
        <f ca="1"/>
        <v>1389</v>
      </c>
      <c r="F5">
        <f ca="1"/>
        <v>1393</v>
      </c>
      <c r="G5">
        <f ca="1"/>
        <v>1373</v>
      </c>
      <c r="H5">
        <f ca="1"/>
        <v>1362</v>
      </c>
      <c r="I5">
        <f ca="1"/>
        <v>1377</v>
      </c>
      <c r="J5">
        <f ca="1"/>
        <v>1377</v>
      </c>
      <c r="K5">
        <f ca="1"/>
        <v>1380</v>
      </c>
      <c r="L5">
        <f ca="1"/>
        <v>1375</v>
      </c>
      <c r="M5">
        <f ca="1"/>
        <v>1367</v>
      </c>
      <c r="N5">
        <f ca="1"/>
        <v>1369</v>
      </c>
      <c r="O5">
        <f ca="1"/>
        <v>1377</v>
      </c>
      <c r="P5">
        <f ca="1"/>
        <v>1381</v>
      </c>
      <c r="Q5">
        <f ca="1"/>
        <v>1390</v>
      </c>
      <c r="R5">
        <f ca="1"/>
        <v>1398</v>
      </c>
      <c r="S5">
        <f ca="1"/>
        <v>1392</v>
      </c>
      <c r="T5">
        <f ca="1"/>
        <v>1391</v>
      </c>
      <c r="U5">
        <f ca="1"/>
        <v>1396</v>
      </c>
    </row>
    <row r="6" spans="1:22" x14ac:dyDescent="0.25">
      <c r="A6" s="10" t="s">
        <v>55</v>
      </c>
      <c r="B6">
        <f ca="1"/>
        <v>30203</v>
      </c>
      <c r="C6">
        <f ca="1"/>
        <v>30311</v>
      </c>
      <c r="D6">
        <f ca="1"/>
        <v>30429</v>
      </c>
      <c r="E6">
        <f ca="1"/>
        <v>30445</v>
      </c>
      <c r="F6">
        <f ca="1"/>
        <v>30459</v>
      </c>
      <c r="G6">
        <f ca="1"/>
        <v>30364</v>
      </c>
      <c r="H6">
        <f ca="1"/>
        <v>30298</v>
      </c>
      <c r="I6">
        <f ca="1"/>
        <v>30240</v>
      </c>
      <c r="J6">
        <f ca="1"/>
        <v>30221</v>
      </c>
      <c r="K6">
        <f ca="1"/>
        <v>30251</v>
      </c>
      <c r="L6">
        <f ca="1"/>
        <v>30067</v>
      </c>
      <c r="M6">
        <f ca="1"/>
        <v>30087</v>
      </c>
      <c r="N6">
        <f ca="1"/>
        <v>30313</v>
      </c>
      <c r="O6">
        <f ca="1"/>
        <v>30525</v>
      </c>
      <c r="P6">
        <f ca="1"/>
        <v>30669</v>
      </c>
      <c r="Q6">
        <f ca="1"/>
        <v>30957</v>
      </c>
      <c r="R6">
        <f ca="1"/>
        <v>31140</v>
      </c>
      <c r="S6">
        <f ca="1"/>
        <v>31296</v>
      </c>
      <c r="T6">
        <f ca="1"/>
        <v>31311</v>
      </c>
      <c r="U6">
        <f ca="1"/>
        <v>31331</v>
      </c>
    </row>
    <row r="7" spans="1:22" x14ac:dyDescent="0.25">
      <c r="A7" s="11" t="s">
        <v>48</v>
      </c>
      <c r="B7">
        <f ca="1"/>
        <v>1022</v>
      </c>
      <c r="C7">
        <f ca="1"/>
        <v>1029</v>
      </c>
      <c r="D7">
        <f ca="1"/>
        <v>1021</v>
      </c>
      <c r="E7">
        <f ca="1"/>
        <v>1010</v>
      </c>
      <c r="F7">
        <f ca="1"/>
        <v>1021</v>
      </c>
      <c r="G7">
        <f ca="1"/>
        <v>1004</v>
      </c>
      <c r="H7">
        <f ca="1"/>
        <v>1008</v>
      </c>
      <c r="I7">
        <f ca="1"/>
        <v>1004</v>
      </c>
      <c r="J7">
        <f ca="1"/>
        <v>1011</v>
      </c>
      <c r="K7">
        <f ca="1"/>
        <v>1019</v>
      </c>
      <c r="L7">
        <f ca="1"/>
        <v>1020</v>
      </c>
      <c r="M7">
        <f ca="1"/>
        <v>1014</v>
      </c>
      <c r="N7">
        <f ca="1"/>
        <v>1008</v>
      </c>
      <c r="O7">
        <f ca="1"/>
        <v>1000</v>
      </c>
      <c r="P7">
        <f ca="1"/>
        <v>998</v>
      </c>
      <c r="Q7">
        <f ca="1"/>
        <v>1004</v>
      </c>
      <c r="R7">
        <f ca="1"/>
        <v>997</v>
      </c>
      <c r="S7">
        <f ca="1"/>
        <v>1005</v>
      </c>
      <c r="T7">
        <f ca="1"/>
        <v>997</v>
      </c>
      <c r="U7">
        <f ca="1"/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160B9-86D9-4962-80AC-B2AEBC49A148}">
  <dimension ref="A1:V19"/>
  <sheetViews>
    <sheetView workbookViewId="0">
      <selection activeCell="B2" sqref="B2"/>
    </sheetView>
    <sheetView workbookViewId="1">
      <selection activeCell="B1" sqref="B1:U1"/>
    </sheetView>
  </sheetViews>
  <sheetFormatPr baseColWidth="10" defaultRowHeight="15" x14ac:dyDescent="0.25"/>
  <sheetData>
    <row r="1" spans="1:22" x14ac:dyDescent="0.25">
      <c r="A1" t="s">
        <v>116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</row>
    <row r="2" spans="1:22" x14ac:dyDescent="0.25">
      <c r="A2" s="2" t="s">
        <v>99</v>
      </c>
      <c r="B2" cm="1">
        <f t="array" aca="1" ref="B2:B19" ca="1">INDIRECT("'" &amp; B$1 &amp; "'!C50:C67")</f>
        <v>2373</v>
      </c>
      <c r="C2" cm="1">
        <f t="array" aca="1" ref="C2:C19" ca="1">INDIRECT("'" &amp; C$1 &amp; "'!C50:C67")</f>
        <v>2382</v>
      </c>
      <c r="D2" cm="1">
        <f t="array" aca="1" ref="D2:D19" ca="1">INDIRECT("'" &amp; D$1 &amp; "'!C50:C67")</f>
        <v>2382</v>
      </c>
      <c r="E2" cm="1">
        <f t="array" aca="1" ref="E2:E19" ca="1">INDIRECT("'" &amp; E$1 &amp; "'!C50:C67")</f>
        <v>2380</v>
      </c>
      <c r="F2" cm="1">
        <f t="array" aca="1" ref="F2:F19" ca="1">INDIRECT("'" &amp; F$1 &amp; "'!C50:C67")</f>
        <v>2377</v>
      </c>
      <c r="G2" cm="1">
        <f t="array" aca="1" ref="G2:G19" ca="1">INDIRECT("'" &amp; G$1 &amp; "'!C50:C67")</f>
        <v>2353</v>
      </c>
      <c r="H2" cm="1">
        <f t="array" aca="1" ref="H2:H19" ca="1">INDIRECT("'" &amp; H$1 &amp; "'!C50:C67")</f>
        <v>2331</v>
      </c>
      <c r="I2" cm="1">
        <f t="array" aca="1" ref="I2:I19" ca="1">INDIRECT("'" &amp; I$1 &amp; "'!C50:C67")</f>
        <v>2326</v>
      </c>
      <c r="J2" cm="1">
        <f t="array" aca="1" ref="J2:J19" ca="1">INDIRECT("'" &amp; J$1 &amp; "'!C50:C67")</f>
        <v>2328</v>
      </c>
      <c r="K2" cm="1">
        <f t="array" aca="1" ref="K2:K19" ca="1">INDIRECT("'" &amp; K$1 &amp; "'!C50:C67")</f>
        <v>2287</v>
      </c>
      <c r="L2" cm="1">
        <f t="array" aca="1" ref="L2:L19" ca="1">INDIRECT("'" &amp; L$1 &amp; "'!C50:C67")</f>
        <v>2314</v>
      </c>
      <c r="M2" cm="1">
        <f t="array" aca="1" ref="M2:M19" ca="1">INDIRECT("'" &amp; M$1 &amp; "'!C50:C67")</f>
        <v>2310</v>
      </c>
      <c r="N2" cm="1">
        <f t="array" aca="1" ref="N2:N19" ca="1">INDIRECT("'" &amp; N$1 &amp; "'!C50:C67")</f>
        <v>2369</v>
      </c>
      <c r="O2" cm="1">
        <f t="array" aca="1" ref="O2:O19" ca="1">INDIRECT("'" &amp; O$1 &amp; "'!C50:C67")</f>
        <v>2387</v>
      </c>
      <c r="P2" cm="1">
        <f t="array" aca="1" ref="P2:P19" ca="1">INDIRECT("'" &amp; P$1 &amp; "'!C50:C67")</f>
        <v>2392</v>
      </c>
      <c r="Q2" cm="1">
        <f t="array" aca="1" ref="Q2:Q19" ca="1">INDIRECT("'" &amp; Q$1 &amp; "'!C50:C67")</f>
        <v>2406</v>
      </c>
      <c r="R2" cm="1">
        <f t="array" aca="1" ref="R2:R19" ca="1">INDIRECT("'" &amp; R$1 &amp; "'!C50:C67")</f>
        <v>2359</v>
      </c>
      <c r="S2" cm="1">
        <f t="array" aca="1" ref="S2:S19" ca="1">INDIRECT("'" &amp; S$1 &amp; "'!C50:C67")</f>
        <v>2371</v>
      </c>
      <c r="T2" cm="1">
        <f t="array" aca="1" ref="T2:T19" ca="1">INDIRECT("'" &amp; T$1 &amp; "'!C50:C67")</f>
        <v>2348</v>
      </c>
      <c r="U2" cm="1">
        <f t="array" aca="1" ref="U2:U19" ca="1">INDIRECT("'" &amp; U$1 &amp; "'!C50:C67")</f>
        <v>2380</v>
      </c>
      <c r="V2" t="e" cm="1">
        <f t="array" aca="1" ref="V2" ca="1">INDIRECT("'" &amp; V$1 &amp; "'!C50:C67")</f>
        <v>#REF!</v>
      </c>
    </row>
    <row r="3" spans="1:22" x14ac:dyDescent="0.25">
      <c r="A3" s="1" t="s">
        <v>100</v>
      </c>
      <c r="B3">
        <f ca="1"/>
        <v>3654</v>
      </c>
      <c r="C3">
        <f ca="1"/>
        <v>3645</v>
      </c>
      <c r="D3">
        <f ca="1"/>
        <v>3649</v>
      </c>
      <c r="E3">
        <f ca="1"/>
        <v>3644</v>
      </c>
      <c r="F3">
        <f ca="1"/>
        <v>3660</v>
      </c>
      <c r="G3">
        <f ca="1"/>
        <v>3639</v>
      </c>
      <c r="H3">
        <f ca="1"/>
        <v>3638</v>
      </c>
      <c r="I3">
        <f ca="1"/>
        <v>3623</v>
      </c>
      <c r="J3">
        <f ca="1"/>
        <v>3611</v>
      </c>
      <c r="K3">
        <f ca="1"/>
        <v>3577</v>
      </c>
      <c r="L3">
        <f ca="1"/>
        <v>3578</v>
      </c>
      <c r="M3">
        <f ca="1"/>
        <v>3595</v>
      </c>
      <c r="N3">
        <f ca="1"/>
        <v>3635</v>
      </c>
      <c r="O3">
        <f ca="1"/>
        <v>3679</v>
      </c>
      <c r="P3">
        <f ca="1"/>
        <v>3701</v>
      </c>
      <c r="Q3">
        <f ca="1"/>
        <v>3728</v>
      </c>
      <c r="R3">
        <f ca="1"/>
        <v>3709</v>
      </c>
      <c r="S3">
        <f ca="1"/>
        <v>3706</v>
      </c>
      <c r="T3">
        <f ca="1"/>
        <v>3700</v>
      </c>
      <c r="U3">
        <f ca="1"/>
        <v>3711</v>
      </c>
    </row>
    <row r="4" spans="1:22" x14ac:dyDescent="0.25">
      <c r="A4" s="2" t="s">
        <v>101</v>
      </c>
      <c r="B4">
        <f ca="1"/>
        <v>7990</v>
      </c>
      <c r="C4">
        <f ca="1"/>
        <v>8066</v>
      </c>
      <c r="D4">
        <f ca="1"/>
        <v>8102</v>
      </c>
      <c r="E4">
        <f ca="1"/>
        <v>8157</v>
      </c>
      <c r="F4">
        <f ca="1"/>
        <v>8128</v>
      </c>
      <c r="G4">
        <f ca="1"/>
        <v>8161</v>
      </c>
      <c r="H4">
        <f ca="1"/>
        <v>8217</v>
      </c>
      <c r="I4">
        <f ca="1"/>
        <v>8284</v>
      </c>
      <c r="J4">
        <f ca="1"/>
        <v>8324</v>
      </c>
      <c r="K4">
        <f ca="1"/>
        <v>8354</v>
      </c>
      <c r="L4">
        <f ca="1"/>
        <v>8268</v>
      </c>
      <c r="M4">
        <f ca="1"/>
        <v>8414</v>
      </c>
      <c r="N4">
        <f ca="1"/>
        <v>8561</v>
      </c>
      <c r="O4">
        <f ca="1"/>
        <v>8667</v>
      </c>
      <c r="P4">
        <f ca="1"/>
        <v>8747</v>
      </c>
      <c r="Q4">
        <f ca="1"/>
        <v>8869</v>
      </c>
      <c r="R4">
        <f ca="1"/>
        <v>8885</v>
      </c>
      <c r="S4">
        <f ca="1"/>
        <v>8948</v>
      </c>
      <c r="T4">
        <f ca="1"/>
        <v>9024</v>
      </c>
      <c r="U4">
        <f ca="1"/>
        <v>9041</v>
      </c>
    </row>
    <row r="5" spans="1:22" x14ac:dyDescent="0.25">
      <c r="A5" s="1" t="s">
        <v>102</v>
      </c>
      <c r="B5">
        <f ca="1"/>
        <v>5937</v>
      </c>
      <c r="C5">
        <f ca="1"/>
        <v>5950</v>
      </c>
      <c r="D5">
        <f ca="1"/>
        <v>5981</v>
      </c>
      <c r="E5">
        <f ca="1"/>
        <v>6011</v>
      </c>
      <c r="F5">
        <f ca="1"/>
        <v>5932</v>
      </c>
      <c r="G5">
        <f ca="1"/>
        <v>5908</v>
      </c>
      <c r="H5">
        <f ca="1"/>
        <v>5899</v>
      </c>
      <c r="I5">
        <f ca="1"/>
        <v>5940</v>
      </c>
      <c r="J5">
        <f ca="1"/>
        <v>5920</v>
      </c>
      <c r="K5">
        <f ca="1"/>
        <v>5899</v>
      </c>
      <c r="L5">
        <f ca="1"/>
        <v>5884</v>
      </c>
      <c r="M5">
        <f ca="1"/>
        <v>5868</v>
      </c>
      <c r="N5">
        <f ca="1"/>
        <v>5944</v>
      </c>
      <c r="O5">
        <f ca="1"/>
        <v>5963</v>
      </c>
      <c r="P5">
        <f ca="1"/>
        <v>6000</v>
      </c>
      <c r="Q5">
        <f ca="1"/>
        <v>6046</v>
      </c>
      <c r="R5">
        <f ca="1"/>
        <v>6070</v>
      </c>
      <c r="S5">
        <f ca="1"/>
        <v>6080</v>
      </c>
      <c r="T5">
        <f ca="1"/>
        <v>6133</v>
      </c>
      <c r="U5">
        <f ca="1"/>
        <v>6193</v>
      </c>
    </row>
    <row r="6" spans="1:22" x14ac:dyDescent="0.25">
      <c r="A6" s="2" t="s">
        <v>103</v>
      </c>
      <c r="B6">
        <f ca="1"/>
        <v>8062</v>
      </c>
      <c r="C6">
        <f ca="1"/>
        <v>8063</v>
      </c>
      <c r="D6">
        <f ca="1"/>
        <v>8181</v>
      </c>
      <c r="E6">
        <f ca="1"/>
        <v>8199</v>
      </c>
      <c r="F6">
        <f ca="1"/>
        <v>8184</v>
      </c>
      <c r="G6">
        <f ca="1"/>
        <v>8148</v>
      </c>
      <c r="H6">
        <f ca="1"/>
        <v>8191</v>
      </c>
      <c r="I6">
        <f ca="1"/>
        <v>8167</v>
      </c>
      <c r="J6">
        <f ca="1"/>
        <v>8171</v>
      </c>
      <c r="K6">
        <f ca="1"/>
        <v>8104</v>
      </c>
      <c r="L6">
        <f ca="1"/>
        <v>8097</v>
      </c>
      <c r="M6">
        <f ca="1"/>
        <v>8144</v>
      </c>
      <c r="N6">
        <f ca="1"/>
        <v>8277</v>
      </c>
      <c r="O6">
        <f ca="1"/>
        <v>8337</v>
      </c>
      <c r="P6">
        <f ca="1"/>
        <v>8436</v>
      </c>
      <c r="Q6">
        <f ca="1"/>
        <v>8485</v>
      </c>
      <c r="R6">
        <f ca="1"/>
        <v>8536</v>
      </c>
      <c r="S6">
        <f ca="1"/>
        <v>8488</v>
      </c>
      <c r="T6">
        <f ca="1"/>
        <v>8545</v>
      </c>
      <c r="U6">
        <f ca="1"/>
        <v>8501</v>
      </c>
    </row>
    <row r="7" spans="1:22" x14ac:dyDescent="0.25">
      <c r="A7" s="1" t="s">
        <v>104</v>
      </c>
      <c r="B7">
        <f ca="1"/>
        <v>66607</v>
      </c>
      <c r="C7">
        <f ca="1"/>
        <v>68458</v>
      </c>
      <c r="D7">
        <f ca="1"/>
        <v>69407</v>
      </c>
      <c r="E7">
        <f ca="1"/>
        <v>69077</v>
      </c>
      <c r="F7">
        <f ca="1"/>
        <v>69067</v>
      </c>
      <c r="G7">
        <f ca="1"/>
        <v>69387</v>
      </c>
      <c r="H7">
        <f ca="1"/>
        <v>69740</v>
      </c>
      <c r="I7">
        <f ca="1"/>
        <v>67997</v>
      </c>
      <c r="J7">
        <f ca="1"/>
        <v>69092</v>
      </c>
      <c r="K7">
        <f ca="1"/>
        <v>70315</v>
      </c>
      <c r="L7">
        <f ca="1"/>
        <v>70906</v>
      </c>
      <c r="M7">
        <f ca="1"/>
        <v>71889</v>
      </c>
      <c r="N7">
        <f ca="1"/>
        <v>73619</v>
      </c>
      <c r="O7">
        <f ca="1"/>
        <v>75171</v>
      </c>
      <c r="P7">
        <f ca="1"/>
        <v>76877</v>
      </c>
      <c r="Q7">
        <f ca="1"/>
        <v>78991</v>
      </c>
      <c r="R7">
        <f ca="1"/>
        <v>80753</v>
      </c>
      <c r="S7">
        <f ca="1"/>
        <v>80914</v>
      </c>
      <c r="T7">
        <f ca="1"/>
        <v>81358</v>
      </c>
      <c r="U7">
        <f ca="1"/>
        <v>81009</v>
      </c>
    </row>
    <row r="8" spans="1:22" x14ac:dyDescent="0.25">
      <c r="A8" s="2" t="s">
        <v>105</v>
      </c>
      <c r="B8">
        <f ca="1"/>
        <v>7262</v>
      </c>
      <c r="C8">
        <f ca="1"/>
        <v>7271</v>
      </c>
      <c r="D8">
        <f ca="1"/>
        <v>7337</v>
      </c>
      <c r="E8">
        <f ca="1"/>
        <v>7342</v>
      </c>
      <c r="F8">
        <f ca="1"/>
        <v>7360</v>
      </c>
      <c r="G8">
        <f ca="1"/>
        <v>7347</v>
      </c>
      <c r="H8">
        <f ca="1"/>
        <v>7363</v>
      </c>
      <c r="I8">
        <f ca="1"/>
        <v>7398</v>
      </c>
      <c r="J8">
        <f ca="1"/>
        <v>7354</v>
      </c>
      <c r="K8">
        <f ca="1"/>
        <v>7354</v>
      </c>
      <c r="L8">
        <f ca="1"/>
        <v>7280</v>
      </c>
      <c r="M8">
        <f ca="1"/>
        <v>7351</v>
      </c>
      <c r="N8">
        <f ca="1"/>
        <v>7444</v>
      </c>
      <c r="O8">
        <f ca="1"/>
        <v>7507</v>
      </c>
      <c r="P8">
        <f ca="1"/>
        <v>7583</v>
      </c>
      <c r="Q8">
        <f ca="1"/>
        <v>7616</v>
      </c>
      <c r="R8">
        <f ca="1"/>
        <v>7706</v>
      </c>
      <c r="S8">
        <f ca="1"/>
        <v>7677</v>
      </c>
      <c r="T8">
        <f ca="1"/>
        <v>7689</v>
      </c>
      <c r="U8">
        <f ca="1"/>
        <v>7716</v>
      </c>
    </row>
    <row r="9" spans="1:22" x14ac:dyDescent="0.25">
      <c r="A9" s="1" t="s">
        <v>106</v>
      </c>
      <c r="B9">
        <f ca="1"/>
        <v>1730</v>
      </c>
      <c r="C9">
        <f ca="1"/>
        <v>1731</v>
      </c>
      <c r="D9">
        <f ca="1"/>
        <v>1740</v>
      </c>
      <c r="E9">
        <f ca="1"/>
        <v>1749</v>
      </c>
      <c r="F9">
        <f ca="1"/>
        <v>1732</v>
      </c>
      <c r="G9">
        <f ca="1"/>
        <v>1716</v>
      </c>
      <c r="H9">
        <f ca="1"/>
        <v>1732</v>
      </c>
      <c r="I9">
        <f ca="1"/>
        <v>1720</v>
      </c>
      <c r="J9">
        <f ca="1"/>
        <v>1733</v>
      </c>
      <c r="K9">
        <f ca="1"/>
        <v>1699</v>
      </c>
      <c r="L9">
        <f ca="1"/>
        <v>1708</v>
      </c>
      <c r="M9">
        <f ca="1"/>
        <v>1712</v>
      </c>
      <c r="N9">
        <f ca="1"/>
        <v>1760</v>
      </c>
      <c r="O9">
        <f ca="1"/>
        <v>1782</v>
      </c>
      <c r="P9">
        <f ca="1"/>
        <v>1787</v>
      </c>
      <c r="Q9">
        <f ca="1"/>
        <v>1804</v>
      </c>
      <c r="R9">
        <f ca="1"/>
        <v>1822</v>
      </c>
      <c r="S9">
        <f ca="1"/>
        <v>1845</v>
      </c>
      <c r="T9">
        <f ca="1"/>
        <v>1833</v>
      </c>
      <c r="U9">
        <f ca="1"/>
        <v>1843</v>
      </c>
    </row>
    <row r="10" spans="1:22" x14ac:dyDescent="0.25">
      <c r="A10" s="2" t="s">
        <v>107</v>
      </c>
      <c r="B10">
        <f ca="1"/>
        <v>935</v>
      </c>
      <c r="C10">
        <f ca="1"/>
        <v>929</v>
      </c>
      <c r="D10">
        <f ca="1"/>
        <v>926</v>
      </c>
      <c r="E10">
        <f ca="1"/>
        <v>911</v>
      </c>
      <c r="F10">
        <f ca="1"/>
        <v>908</v>
      </c>
      <c r="G10">
        <f ca="1"/>
        <v>885</v>
      </c>
      <c r="H10">
        <f ca="1"/>
        <v>877</v>
      </c>
      <c r="I10">
        <f ca="1"/>
        <v>876</v>
      </c>
      <c r="J10">
        <f ca="1"/>
        <v>861</v>
      </c>
      <c r="K10">
        <f ca="1"/>
        <v>859</v>
      </c>
      <c r="L10">
        <f ca="1"/>
        <v>848</v>
      </c>
      <c r="M10">
        <f ca="1"/>
        <v>861</v>
      </c>
      <c r="N10">
        <f ca="1"/>
        <v>876</v>
      </c>
      <c r="O10">
        <f ca="1"/>
        <v>880</v>
      </c>
      <c r="P10">
        <f ca="1"/>
        <v>891</v>
      </c>
      <c r="Q10">
        <f ca="1"/>
        <v>892</v>
      </c>
      <c r="R10">
        <f ca="1"/>
        <v>891</v>
      </c>
      <c r="S10">
        <f ca="1"/>
        <v>889</v>
      </c>
      <c r="T10">
        <f ca="1"/>
        <v>883</v>
      </c>
      <c r="U10">
        <f ca="1"/>
        <v>892</v>
      </c>
    </row>
    <row r="11" spans="1:22" x14ac:dyDescent="0.25">
      <c r="A11" s="1" t="s">
        <v>108</v>
      </c>
      <c r="B11">
        <f ca="1"/>
        <v>670</v>
      </c>
      <c r="C11">
        <f ca="1"/>
        <v>679</v>
      </c>
      <c r="D11">
        <f ca="1"/>
        <v>683</v>
      </c>
      <c r="E11">
        <f ca="1"/>
        <v>676</v>
      </c>
      <c r="F11">
        <f ca="1"/>
        <v>678</v>
      </c>
      <c r="G11">
        <f ca="1"/>
        <v>682</v>
      </c>
      <c r="H11">
        <f ca="1"/>
        <v>676</v>
      </c>
      <c r="I11">
        <f ca="1"/>
        <v>636</v>
      </c>
      <c r="J11">
        <f ca="1"/>
        <v>629</v>
      </c>
      <c r="K11">
        <f ca="1"/>
        <v>616</v>
      </c>
      <c r="L11">
        <f ca="1"/>
        <v>604</v>
      </c>
      <c r="M11">
        <f ca="1"/>
        <v>550</v>
      </c>
      <c r="N11">
        <f ca="1"/>
        <v>573</v>
      </c>
      <c r="O11">
        <f ca="1"/>
        <v>553</v>
      </c>
      <c r="P11">
        <f ca="1"/>
        <v>541</v>
      </c>
      <c r="Q11">
        <f ca="1"/>
        <v>561</v>
      </c>
      <c r="R11">
        <f ca="1"/>
        <v>563</v>
      </c>
      <c r="S11">
        <f ca="1"/>
        <v>552</v>
      </c>
      <c r="T11">
        <f ca="1"/>
        <v>552</v>
      </c>
      <c r="U11">
        <f ca="1"/>
        <v>554</v>
      </c>
    </row>
    <row r="12" spans="1:22" x14ac:dyDescent="0.25">
      <c r="A12" s="2" t="s">
        <v>109</v>
      </c>
      <c r="B12">
        <f ca="1"/>
        <v>1341</v>
      </c>
      <c r="C12">
        <f ca="1"/>
        <v>1351</v>
      </c>
      <c r="D12">
        <f ca="1"/>
        <v>1387</v>
      </c>
      <c r="E12">
        <f ca="1"/>
        <v>1394</v>
      </c>
      <c r="F12">
        <f ca="1"/>
        <v>1402</v>
      </c>
      <c r="G12">
        <f ca="1"/>
        <v>1376</v>
      </c>
      <c r="H12">
        <f ca="1"/>
        <v>1338</v>
      </c>
      <c r="I12">
        <f ca="1"/>
        <v>1321</v>
      </c>
      <c r="J12">
        <f ca="1"/>
        <v>1326</v>
      </c>
      <c r="K12">
        <f ca="1"/>
        <v>1318</v>
      </c>
      <c r="L12">
        <f ca="1"/>
        <v>1303</v>
      </c>
      <c r="M12">
        <f ca="1"/>
        <v>1307</v>
      </c>
      <c r="N12">
        <f ca="1"/>
        <v>1329</v>
      </c>
      <c r="O12">
        <f ca="1"/>
        <v>1337</v>
      </c>
      <c r="P12">
        <f ca="1"/>
        <v>1339</v>
      </c>
      <c r="Q12">
        <f ca="1"/>
        <v>1355</v>
      </c>
      <c r="R12">
        <f ca="1"/>
        <v>1347</v>
      </c>
      <c r="S12">
        <f ca="1"/>
        <v>1347</v>
      </c>
      <c r="T12">
        <f ca="1"/>
        <v>1336</v>
      </c>
      <c r="U12">
        <f ca="1"/>
        <v>1344</v>
      </c>
    </row>
    <row r="13" spans="1:22" x14ac:dyDescent="0.25">
      <c r="A13" s="1" t="s">
        <v>110</v>
      </c>
      <c r="B13">
        <f ca="1"/>
        <v>3545</v>
      </c>
      <c r="C13">
        <f ca="1"/>
        <v>3579</v>
      </c>
      <c r="D13">
        <f ca="1"/>
        <v>3635</v>
      </c>
      <c r="E13">
        <f ca="1"/>
        <v>3660</v>
      </c>
      <c r="F13">
        <f ca="1"/>
        <v>3660</v>
      </c>
      <c r="G13">
        <f ca="1"/>
        <v>3631</v>
      </c>
      <c r="H13">
        <f ca="1"/>
        <v>3670</v>
      </c>
      <c r="I13">
        <f ca="1"/>
        <v>3662</v>
      </c>
      <c r="J13">
        <f ca="1"/>
        <v>3711</v>
      </c>
      <c r="K13">
        <f ca="1"/>
        <v>3689</v>
      </c>
      <c r="L13">
        <f ca="1"/>
        <v>3653</v>
      </c>
      <c r="M13">
        <f ca="1"/>
        <v>3706</v>
      </c>
      <c r="N13">
        <f ca="1"/>
        <v>3755</v>
      </c>
      <c r="O13">
        <f ca="1"/>
        <v>3730</v>
      </c>
      <c r="P13">
        <f ca="1"/>
        <v>3772</v>
      </c>
      <c r="Q13">
        <f ca="1"/>
        <v>3802</v>
      </c>
      <c r="R13">
        <f ca="1"/>
        <v>3823</v>
      </c>
      <c r="S13">
        <f ca="1"/>
        <v>3828</v>
      </c>
      <c r="T13">
        <f ca="1"/>
        <v>3848</v>
      </c>
      <c r="U13">
        <f ca="1"/>
        <v>3891</v>
      </c>
    </row>
    <row r="14" spans="1:22" x14ac:dyDescent="0.25">
      <c r="A14" s="2" t="s">
        <v>111</v>
      </c>
      <c r="B14">
        <f ca="1"/>
        <v>6202</v>
      </c>
      <c r="C14">
        <f ca="1"/>
        <v>6353</v>
      </c>
      <c r="D14">
        <f ca="1"/>
        <v>6521</v>
      </c>
      <c r="E14">
        <f ca="1"/>
        <v>6513</v>
      </c>
      <c r="F14">
        <f ca="1"/>
        <v>6525</v>
      </c>
      <c r="G14">
        <f ca="1"/>
        <v>6556</v>
      </c>
      <c r="H14">
        <f ca="1"/>
        <v>6598</v>
      </c>
      <c r="I14">
        <f ca="1"/>
        <v>6589</v>
      </c>
      <c r="J14">
        <f ca="1"/>
        <v>6707</v>
      </c>
      <c r="K14">
        <f ca="1"/>
        <v>6789</v>
      </c>
      <c r="L14">
        <f ca="1"/>
        <v>6805</v>
      </c>
      <c r="M14">
        <f ca="1"/>
        <v>6948</v>
      </c>
      <c r="N14">
        <f ca="1"/>
        <v>7124</v>
      </c>
      <c r="O14">
        <f ca="1"/>
        <v>7235</v>
      </c>
      <c r="P14">
        <f ca="1"/>
        <v>7380</v>
      </c>
      <c r="Q14">
        <f ca="1"/>
        <v>7555</v>
      </c>
      <c r="R14">
        <f ca="1"/>
        <v>7623</v>
      </c>
      <c r="S14">
        <f ca="1"/>
        <v>7665</v>
      </c>
      <c r="T14">
        <f ca="1"/>
        <v>7733</v>
      </c>
      <c r="U14">
        <f ca="1"/>
        <v>7785</v>
      </c>
    </row>
    <row r="15" spans="1:22" x14ac:dyDescent="0.25">
      <c r="A15" s="1" t="s">
        <v>112</v>
      </c>
      <c r="B15">
        <f ca="1"/>
        <v>6401</v>
      </c>
      <c r="C15">
        <f ca="1"/>
        <v>6460</v>
      </c>
      <c r="D15">
        <f ca="1"/>
        <v>6529</v>
      </c>
      <c r="E15">
        <f ca="1"/>
        <v>6506</v>
      </c>
      <c r="F15">
        <f ca="1"/>
        <v>6492</v>
      </c>
      <c r="G15">
        <f ca="1"/>
        <v>6410</v>
      </c>
      <c r="H15">
        <f ca="1"/>
        <v>6450</v>
      </c>
      <c r="I15">
        <f ca="1"/>
        <v>6502</v>
      </c>
      <c r="J15">
        <f ca="1"/>
        <v>6519</v>
      </c>
      <c r="K15">
        <f ca="1"/>
        <v>6442</v>
      </c>
      <c r="L15">
        <f ca="1"/>
        <v>6466</v>
      </c>
      <c r="M15">
        <f ca="1"/>
        <v>6480</v>
      </c>
      <c r="N15">
        <f ca="1"/>
        <v>6581</v>
      </c>
      <c r="O15">
        <f ca="1"/>
        <v>6647</v>
      </c>
      <c r="P15">
        <f ca="1"/>
        <v>6751</v>
      </c>
      <c r="Q15">
        <f ca="1"/>
        <v>6820</v>
      </c>
      <c r="R15">
        <f ca="1"/>
        <v>6850</v>
      </c>
      <c r="S15">
        <f ca="1"/>
        <v>6843</v>
      </c>
      <c r="T15">
        <f ca="1"/>
        <v>6921</v>
      </c>
      <c r="U15">
        <f ca="1"/>
        <v>6980</v>
      </c>
    </row>
    <row r="16" spans="1:22" x14ac:dyDescent="0.25">
      <c r="A16" s="2" t="s">
        <v>113</v>
      </c>
      <c r="B16">
        <f ca="1"/>
        <v>7582</v>
      </c>
      <c r="C16">
        <f ca="1"/>
        <v>7554</v>
      </c>
      <c r="D16">
        <f ca="1"/>
        <v>7614</v>
      </c>
      <c r="E16">
        <f ca="1"/>
        <v>7653</v>
      </c>
      <c r="F16">
        <f ca="1"/>
        <v>7635</v>
      </c>
      <c r="G16">
        <f ca="1"/>
        <v>7583</v>
      </c>
      <c r="H16">
        <f ca="1"/>
        <v>7602</v>
      </c>
      <c r="I16">
        <f ca="1"/>
        <v>7601</v>
      </c>
      <c r="J16">
        <f ca="1"/>
        <v>7553</v>
      </c>
      <c r="K16">
        <f ca="1"/>
        <v>7433</v>
      </c>
      <c r="L16">
        <f ca="1"/>
        <v>7387</v>
      </c>
      <c r="M16">
        <f ca="1"/>
        <v>7478</v>
      </c>
      <c r="N16">
        <f ca="1"/>
        <v>7646</v>
      </c>
      <c r="O16">
        <f ca="1"/>
        <v>7735</v>
      </c>
      <c r="P16">
        <f ca="1"/>
        <v>7754</v>
      </c>
      <c r="Q16">
        <f ca="1"/>
        <v>7853</v>
      </c>
      <c r="R16">
        <f ca="1"/>
        <v>7824</v>
      </c>
      <c r="S16">
        <f ca="1"/>
        <v>7741</v>
      </c>
      <c r="T16">
        <f ca="1"/>
        <v>7838</v>
      </c>
      <c r="U16">
        <f ca="1"/>
        <v>7888</v>
      </c>
    </row>
    <row r="17" spans="1:21" x14ac:dyDescent="0.25">
      <c r="A17" s="1" t="s">
        <v>114</v>
      </c>
      <c r="B17">
        <f ca="1"/>
        <v>18049</v>
      </c>
      <c r="C17">
        <f ca="1"/>
        <v>18195</v>
      </c>
      <c r="D17">
        <f ca="1"/>
        <v>18471</v>
      </c>
      <c r="E17">
        <f ca="1"/>
        <v>18556</v>
      </c>
      <c r="F17">
        <f ca="1"/>
        <v>18619</v>
      </c>
      <c r="G17">
        <f ca="1"/>
        <v>18577</v>
      </c>
      <c r="H17">
        <f ca="1"/>
        <v>18623</v>
      </c>
      <c r="I17">
        <f ca="1"/>
        <v>18763</v>
      </c>
      <c r="J17">
        <f ca="1"/>
        <v>18824</v>
      </c>
      <c r="K17">
        <f ca="1"/>
        <v>18881</v>
      </c>
      <c r="L17">
        <f ca="1"/>
        <v>18720</v>
      </c>
      <c r="M17">
        <f ca="1"/>
        <v>18862</v>
      </c>
      <c r="N17">
        <f ca="1"/>
        <v>19142</v>
      </c>
      <c r="O17">
        <f ca="1"/>
        <v>19283</v>
      </c>
      <c r="P17">
        <f ca="1"/>
        <v>19665</v>
      </c>
      <c r="Q17">
        <f ca="1"/>
        <v>19917</v>
      </c>
      <c r="R17">
        <f ca="1"/>
        <v>19907</v>
      </c>
      <c r="S17">
        <f ca="1"/>
        <v>20040</v>
      </c>
      <c r="T17">
        <f ca="1"/>
        <v>20085</v>
      </c>
      <c r="U17">
        <f ca="1"/>
        <v>20107</v>
      </c>
    </row>
    <row r="18" spans="1:21" x14ac:dyDescent="0.25">
      <c r="A18" s="2" t="s">
        <v>115</v>
      </c>
      <c r="B18">
        <f ca="1"/>
        <v>4374</v>
      </c>
      <c r="C18">
        <f ca="1"/>
        <v>4372</v>
      </c>
      <c r="D18">
        <f ca="1"/>
        <v>4402</v>
      </c>
      <c r="E18">
        <f ca="1"/>
        <v>4418</v>
      </c>
      <c r="F18">
        <f ca="1"/>
        <v>4436</v>
      </c>
      <c r="G18">
        <f ca="1"/>
        <v>4415</v>
      </c>
      <c r="H18">
        <f ca="1"/>
        <v>4450</v>
      </c>
      <c r="I18">
        <f ca="1"/>
        <v>4443</v>
      </c>
      <c r="J18">
        <f ca="1"/>
        <v>4450</v>
      </c>
      <c r="K18">
        <f ca="1"/>
        <v>4398</v>
      </c>
      <c r="L18">
        <f ca="1"/>
        <v>4349</v>
      </c>
      <c r="M18">
        <f ca="1"/>
        <v>4401</v>
      </c>
      <c r="N18">
        <f ca="1"/>
        <v>4458</v>
      </c>
      <c r="O18">
        <f ca="1"/>
        <v>4492</v>
      </c>
      <c r="P18">
        <f ca="1"/>
        <v>4495</v>
      </c>
      <c r="Q18">
        <f ca="1"/>
        <v>4498</v>
      </c>
      <c r="R18">
        <f ca="1"/>
        <v>4483</v>
      </c>
      <c r="S18">
        <f ca="1"/>
        <v>4463</v>
      </c>
      <c r="T18">
        <f ca="1"/>
        <v>4479</v>
      </c>
      <c r="U18">
        <f ca="1"/>
        <v>4505</v>
      </c>
    </row>
    <row r="19" spans="1:21" x14ac:dyDescent="0.25">
      <c r="A19" s="1" t="s">
        <v>26</v>
      </c>
      <c r="B19">
        <f ca="1"/>
        <v>82</v>
      </c>
      <c r="C19">
        <f ca="1"/>
        <v>67</v>
      </c>
      <c r="D19">
        <f ca="1"/>
        <v>61</v>
      </c>
      <c r="E19">
        <f ca="1"/>
        <v>57</v>
      </c>
      <c r="F19">
        <f ca="1"/>
        <v>58</v>
      </c>
      <c r="G19">
        <f ca="1"/>
        <v>65</v>
      </c>
      <c r="H19">
        <f ca="1"/>
        <v>71</v>
      </c>
      <c r="I19">
        <f ca="1"/>
        <v>67</v>
      </c>
      <c r="J19">
        <f ca="1"/>
        <v>62</v>
      </c>
      <c r="K19">
        <f ca="1"/>
        <v>66</v>
      </c>
      <c r="L19">
        <f ca="1"/>
        <v>68</v>
      </c>
      <c r="M19">
        <f ca="1"/>
        <v>64</v>
      </c>
      <c r="N19">
        <f ca="1"/>
        <v>58</v>
      </c>
      <c r="O19">
        <f ca="1"/>
        <v>59</v>
      </c>
      <c r="P19">
        <f ca="1"/>
        <v>64</v>
      </c>
      <c r="Q19">
        <f ca="1"/>
        <v>67</v>
      </c>
      <c r="R19">
        <f ca="1"/>
        <v>80</v>
      </c>
      <c r="S19">
        <f ca="1"/>
        <v>73</v>
      </c>
      <c r="T19">
        <f ca="1"/>
        <v>70</v>
      </c>
      <c r="U19">
        <f ca="1"/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5BBB-383D-4CA4-92A3-9C5952A6AE88}">
  <dimension ref="A1:R67"/>
  <sheetViews>
    <sheetView workbookViewId="0">
      <selection activeCell="C3" sqref="C3"/>
    </sheetView>
    <sheetView workbookViewId="1">
      <selection activeCell="H26" sqref="H26"/>
    </sheetView>
  </sheetViews>
  <sheetFormatPr baseColWidth="10" defaultRowHeight="15" x14ac:dyDescent="0.25"/>
  <cols>
    <col min="1" max="1" width="24.5703125" bestFit="1" customWidth="1"/>
    <col min="2" max="2" width="32.28515625" bestFit="1" customWidth="1"/>
    <col min="3" max="3" width="32.28515625" customWidth="1"/>
    <col min="4" max="4" width="18.85546875" bestFit="1" customWidth="1"/>
    <col min="5" max="5" width="15.85546875" bestFit="1" customWidth="1"/>
    <col min="6" max="6" width="22.28515625" bestFit="1" customWidth="1"/>
    <col min="7" max="7" width="19.42578125" bestFit="1" customWidth="1"/>
    <col min="8" max="8" width="6.5703125" bestFit="1" customWidth="1"/>
    <col min="9" max="9" width="9.140625" bestFit="1" customWidth="1"/>
    <col min="10" max="10" width="20.140625" bestFit="1" customWidth="1"/>
    <col min="11" max="11" width="19.140625" bestFit="1" customWidth="1"/>
    <col min="12" max="12" width="20.140625" bestFit="1" customWidth="1"/>
    <col min="13" max="13" width="11" bestFit="1" customWidth="1"/>
    <col min="15" max="15" width="17.85546875" bestFit="1" customWidth="1"/>
    <col min="16" max="16" width="21.42578125" bestFit="1" customWidth="1"/>
    <col min="17" max="17" width="13.5703125" bestFit="1" customWidth="1"/>
    <col min="18" max="18" width="24.85546875" bestFit="1" customWidth="1"/>
  </cols>
  <sheetData>
    <row r="1" spans="1:18" x14ac:dyDescent="0.25">
      <c r="A1" t="s">
        <v>5</v>
      </c>
      <c r="B1" t="s">
        <v>6</v>
      </c>
      <c r="C1" t="s">
        <v>95</v>
      </c>
      <c r="D1" t="s">
        <v>132</v>
      </c>
      <c r="E1" t="s">
        <v>133</v>
      </c>
      <c r="F1" t="s">
        <v>134</v>
      </c>
      <c r="G1" t="s">
        <v>135</v>
      </c>
      <c r="H1" t="s">
        <v>96</v>
      </c>
      <c r="I1" t="s">
        <v>48</v>
      </c>
      <c r="J1" t="s">
        <v>124</v>
      </c>
      <c r="K1" t="s">
        <v>125</v>
      </c>
      <c r="L1" t="s">
        <v>126</v>
      </c>
      <c r="M1" t="s">
        <v>49</v>
      </c>
      <c r="N1" t="s">
        <v>50</v>
      </c>
      <c r="O1" t="s">
        <v>51</v>
      </c>
      <c r="P1" t="s">
        <v>127</v>
      </c>
      <c r="Q1" t="s">
        <v>52</v>
      </c>
      <c r="R1" t="s">
        <v>53</v>
      </c>
    </row>
    <row r="2" spans="1:18" x14ac:dyDescent="0.25">
      <c r="A2" s="9" t="s">
        <v>7</v>
      </c>
      <c r="B2" s="9" t="s">
        <v>1</v>
      </c>
      <c r="C2" s="9">
        <f t="shared" ref="C2:C33" si="0">SUM(D2:I2)</f>
        <v>102970</v>
      </c>
      <c r="D2">
        <v>72521</v>
      </c>
      <c r="E2">
        <v>5221</v>
      </c>
      <c r="F2">
        <v>236</v>
      </c>
      <c r="G2">
        <v>0</v>
      </c>
      <c r="H2">
        <v>24145</v>
      </c>
      <c r="I2">
        <v>847</v>
      </c>
      <c r="J2">
        <v>19762</v>
      </c>
      <c r="K2">
        <v>2477</v>
      </c>
      <c r="L2">
        <v>12455</v>
      </c>
      <c r="M2">
        <v>36288</v>
      </c>
      <c r="N2">
        <v>66682</v>
      </c>
      <c r="O2">
        <v>9132</v>
      </c>
      <c r="P2">
        <v>49188</v>
      </c>
      <c r="Q2" s="9">
        <v>44.570350587999997</v>
      </c>
      <c r="R2" s="9">
        <v>137.02515296000001</v>
      </c>
    </row>
    <row r="3" spans="1:18" x14ac:dyDescent="0.25">
      <c r="A3" s="9" t="s">
        <v>7</v>
      </c>
      <c r="B3" s="9" t="s">
        <v>2</v>
      </c>
      <c r="C3" s="9">
        <f t="shared" si="0"/>
        <v>11569</v>
      </c>
      <c r="D3">
        <v>6749</v>
      </c>
      <c r="E3">
        <v>91</v>
      </c>
      <c r="F3">
        <v>97</v>
      </c>
      <c r="G3">
        <v>0</v>
      </c>
      <c r="H3">
        <v>4587</v>
      </c>
      <c r="I3">
        <v>45</v>
      </c>
      <c r="J3">
        <v>3778</v>
      </c>
      <c r="K3">
        <v>1232</v>
      </c>
      <c r="L3">
        <v>2377</v>
      </c>
      <c r="M3">
        <v>5743</v>
      </c>
      <c r="N3">
        <v>5826</v>
      </c>
      <c r="O3">
        <v>549</v>
      </c>
      <c r="P3">
        <v>5501</v>
      </c>
      <c r="Q3" s="9">
        <v>50.470135706999997</v>
      </c>
      <c r="R3" s="9">
        <v>137.11297432999999</v>
      </c>
    </row>
    <row r="4" spans="1:18" x14ac:dyDescent="0.25">
      <c r="A4" s="9" t="s">
        <v>7</v>
      </c>
      <c r="B4" s="9" t="s">
        <v>3</v>
      </c>
      <c r="C4" s="9">
        <f t="shared" si="0"/>
        <v>20179</v>
      </c>
      <c r="D4">
        <v>9924</v>
      </c>
      <c r="E4">
        <v>739</v>
      </c>
      <c r="F4">
        <v>7746</v>
      </c>
      <c r="G4">
        <v>1081</v>
      </c>
      <c r="H4">
        <v>594</v>
      </c>
      <c r="I4">
        <v>95</v>
      </c>
      <c r="J4">
        <v>2158</v>
      </c>
      <c r="K4">
        <v>775</v>
      </c>
      <c r="L4">
        <v>4052</v>
      </c>
      <c r="M4">
        <v>18070</v>
      </c>
      <c r="N4">
        <v>2109</v>
      </c>
      <c r="O4">
        <v>1307</v>
      </c>
      <c r="P4">
        <v>9022</v>
      </c>
      <c r="Q4" s="9">
        <v>37.975618216999997</v>
      </c>
      <c r="R4" s="9">
        <v>108.66797165</v>
      </c>
    </row>
    <row r="5" spans="1:18" x14ac:dyDescent="0.25">
      <c r="A5" s="9" t="s">
        <v>7</v>
      </c>
      <c r="B5" s="9" t="s">
        <v>4</v>
      </c>
      <c r="C5" s="9">
        <f t="shared" si="0"/>
        <v>18012</v>
      </c>
      <c r="D5">
        <v>16227</v>
      </c>
      <c r="E5">
        <v>122</v>
      </c>
      <c r="F5">
        <v>454</v>
      </c>
      <c r="G5">
        <v>298</v>
      </c>
      <c r="H5">
        <v>876</v>
      </c>
      <c r="I5">
        <v>35</v>
      </c>
      <c r="J5">
        <v>9391</v>
      </c>
      <c r="K5">
        <v>1179</v>
      </c>
      <c r="L5">
        <v>3718</v>
      </c>
      <c r="M5">
        <v>9095</v>
      </c>
      <c r="N5">
        <v>8917</v>
      </c>
      <c r="O5">
        <v>783</v>
      </c>
      <c r="P5">
        <v>11790</v>
      </c>
      <c r="Q5" s="9">
        <v>38.689373750999998</v>
      </c>
      <c r="R5" s="9">
        <v>70.430157672999997</v>
      </c>
    </row>
    <row r="6" spans="1:18" x14ac:dyDescent="0.25">
      <c r="A6" s="9" t="s">
        <v>7</v>
      </c>
      <c r="B6" s="9" t="s">
        <v>128</v>
      </c>
      <c r="C6" s="9">
        <f t="shared" si="0"/>
        <v>66</v>
      </c>
      <c r="D6">
        <v>58</v>
      </c>
      <c r="E6">
        <v>3</v>
      </c>
      <c r="F6">
        <v>1</v>
      </c>
      <c r="G6">
        <v>3</v>
      </c>
      <c r="H6">
        <v>1</v>
      </c>
      <c r="I6">
        <v>0</v>
      </c>
      <c r="J6">
        <v>2</v>
      </c>
      <c r="K6">
        <v>8</v>
      </c>
      <c r="L6">
        <v>29</v>
      </c>
      <c r="M6">
        <v>35</v>
      </c>
      <c r="N6">
        <v>31</v>
      </c>
      <c r="O6">
        <v>5</v>
      </c>
      <c r="P6">
        <v>30</v>
      </c>
      <c r="Q6" s="9">
        <v>37.939393938999999</v>
      </c>
      <c r="R6" s="9">
        <v>79.484848485000001</v>
      </c>
    </row>
    <row r="7" spans="1:18" x14ac:dyDescent="0.25">
      <c r="A7" s="9" t="s">
        <v>54</v>
      </c>
      <c r="B7" s="9" t="s">
        <v>50</v>
      </c>
      <c r="C7" s="9">
        <f t="shared" si="0"/>
        <v>83565</v>
      </c>
      <c r="D7">
        <v>63009</v>
      </c>
      <c r="E7">
        <v>2927</v>
      </c>
      <c r="F7">
        <v>430</v>
      </c>
      <c r="G7">
        <v>171</v>
      </c>
      <c r="H7">
        <v>16602</v>
      </c>
      <c r="I7">
        <v>426</v>
      </c>
      <c r="J7">
        <v>21042</v>
      </c>
      <c r="K7">
        <v>1986</v>
      </c>
      <c r="L7">
        <v>10002</v>
      </c>
      <c r="M7">
        <v>0</v>
      </c>
      <c r="N7">
        <v>83565</v>
      </c>
      <c r="O7">
        <v>6313</v>
      </c>
      <c r="P7">
        <v>42851</v>
      </c>
      <c r="Q7" s="9">
        <v>43.612373601000002</v>
      </c>
      <c r="R7" s="9">
        <v>123.80354215</v>
      </c>
    </row>
    <row r="8" spans="1:18" x14ac:dyDescent="0.25">
      <c r="A8" s="9" t="s">
        <v>54</v>
      </c>
      <c r="B8" s="9" t="s">
        <v>49</v>
      </c>
      <c r="C8" s="9">
        <f t="shared" si="0"/>
        <v>69231</v>
      </c>
      <c r="D8">
        <v>42470</v>
      </c>
      <c r="E8">
        <v>3249</v>
      </c>
      <c r="F8">
        <v>8104</v>
      </c>
      <c r="G8">
        <v>1211</v>
      </c>
      <c r="H8">
        <v>13601</v>
      </c>
      <c r="I8">
        <v>596</v>
      </c>
      <c r="J8">
        <v>14049</v>
      </c>
      <c r="K8">
        <v>3685</v>
      </c>
      <c r="L8">
        <v>12629</v>
      </c>
      <c r="M8">
        <v>69231</v>
      </c>
      <c r="N8">
        <v>0</v>
      </c>
      <c r="O8">
        <v>5463</v>
      </c>
      <c r="P8">
        <v>32680</v>
      </c>
      <c r="Q8" s="9">
        <v>43.253990264000002</v>
      </c>
      <c r="R8" s="9">
        <v>127.35251549</v>
      </c>
    </row>
    <row r="9" spans="1:18" x14ac:dyDescent="0.25">
      <c r="A9" s="9" t="s">
        <v>55</v>
      </c>
      <c r="B9" s="9" t="s">
        <v>56</v>
      </c>
      <c r="C9" s="9">
        <f t="shared" si="0"/>
        <v>1698</v>
      </c>
      <c r="D9">
        <v>1394</v>
      </c>
      <c r="E9">
        <v>139</v>
      </c>
      <c r="F9">
        <v>162</v>
      </c>
      <c r="G9">
        <v>0</v>
      </c>
      <c r="H9">
        <v>0</v>
      </c>
      <c r="I9">
        <v>3</v>
      </c>
      <c r="J9">
        <v>1046</v>
      </c>
      <c r="K9">
        <v>96</v>
      </c>
      <c r="L9">
        <v>29</v>
      </c>
      <c r="M9">
        <v>811</v>
      </c>
      <c r="N9">
        <v>887</v>
      </c>
      <c r="O9">
        <v>1698</v>
      </c>
      <c r="P9">
        <v>1673</v>
      </c>
      <c r="Q9" s="9">
        <v>18.598351001000001</v>
      </c>
      <c r="R9" s="9">
        <v>7.1654888104000003</v>
      </c>
    </row>
    <row r="10" spans="1:18" x14ac:dyDescent="0.25">
      <c r="A10" s="9" t="s">
        <v>55</v>
      </c>
      <c r="B10" s="9" t="s">
        <v>57</v>
      </c>
      <c r="C10" s="9">
        <f t="shared" si="0"/>
        <v>10078</v>
      </c>
      <c r="D10">
        <v>8312</v>
      </c>
      <c r="E10">
        <v>491</v>
      </c>
      <c r="F10">
        <v>1238</v>
      </c>
      <c r="G10">
        <v>8</v>
      </c>
      <c r="H10">
        <v>0</v>
      </c>
      <c r="I10">
        <v>29</v>
      </c>
      <c r="J10">
        <v>4636</v>
      </c>
      <c r="K10">
        <v>481</v>
      </c>
      <c r="L10">
        <v>339</v>
      </c>
      <c r="M10">
        <v>4652</v>
      </c>
      <c r="N10">
        <v>5426</v>
      </c>
      <c r="O10">
        <v>10078</v>
      </c>
      <c r="P10">
        <v>7583</v>
      </c>
      <c r="Q10" s="9">
        <v>22.257590791999998</v>
      </c>
      <c r="R10" s="9">
        <v>21.298571145</v>
      </c>
    </row>
    <row r="11" spans="1:18" x14ac:dyDescent="0.25">
      <c r="A11" s="9" t="s">
        <v>55</v>
      </c>
      <c r="B11" s="9" t="s">
        <v>58</v>
      </c>
      <c r="C11" s="9">
        <f t="shared" si="0"/>
        <v>16447</v>
      </c>
      <c r="D11">
        <v>13337</v>
      </c>
      <c r="E11">
        <v>708</v>
      </c>
      <c r="F11">
        <v>2298</v>
      </c>
      <c r="G11">
        <v>56</v>
      </c>
      <c r="H11">
        <v>0</v>
      </c>
      <c r="I11">
        <v>48</v>
      </c>
      <c r="J11">
        <v>6715</v>
      </c>
      <c r="K11">
        <v>515</v>
      </c>
      <c r="L11">
        <v>799</v>
      </c>
      <c r="M11">
        <v>7759</v>
      </c>
      <c r="N11">
        <v>8688</v>
      </c>
      <c r="O11">
        <v>0</v>
      </c>
      <c r="P11">
        <v>11569</v>
      </c>
      <c r="Q11" s="9">
        <v>27.136377455000002</v>
      </c>
      <c r="R11" s="9">
        <v>39.136863865999999</v>
      </c>
    </row>
    <row r="12" spans="1:18" x14ac:dyDescent="0.25">
      <c r="A12" s="9" t="s">
        <v>55</v>
      </c>
      <c r="B12" s="9" t="s">
        <v>59</v>
      </c>
      <c r="C12" s="9">
        <f t="shared" si="0"/>
        <v>19215</v>
      </c>
      <c r="D12">
        <v>15966</v>
      </c>
      <c r="E12">
        <v>764</v>
      </c>
      <c r="F12">
        <v>2275</v>
      </c>
      <c r="G12">
        <v>156</v>
      </c>
      <c r="H12">
        <v>0</v>
      </c>
      <c r="I12">
        <v>54</v>
      </c>
      <c r="J12">
        <v>7114</v>
      </c>
      <c r="K12">
        <v>657</v>
      </c>
      <c r="L12">
        <v>1284</v>
      </c>
      <c r="M12">
        <v>9146</v>
      </c>
      <c r="N12">
        <v>10069</v>
      </c>
      <c r="O12">
        <v>0</v>
      </c>
      <c r="P12">
        <v>12699</v>
      </c>
      <c r="Q12" s="9">
        <v>31.968514182</v>
      </c>
      <c r="R12" s="9">
        <v>57.019203746999999</v>
      </c>
    </row>
    <row r="13" spans="1:18" x14ac:dyDescent="0.25">
      <c r="A13" s="9" t="s">
        <v>55</v>
      </c>
      <c r="B13" s="9" t="s">
        <v>60</v>
      </c>
      <c r="C13" s="9">
        <f t="shared" si="0"/>
        <v>18048</v>
      </c>
      <c r="D13">
        <v>15359</v>
      </c>
      <c r="E13">
        <v>804</v>
      </c>
      <c r="F13">
        <v>1536</v>
      </c>
      <c r="G13">
        <v>281</v>
      </c>
      <c r="H13">
        <v>0</v>
      </c>
      <c r="I13">
        <v>68</v>
      </c>
      <c r="J13">
        <v>5692</v>
      </c>
      <c r="K13">
        <v>742</v>
      </c>
      <c r="L13">
        <v>1742</v>
      </c>
      <c r="M13">
        <v>8252</v>
      </c>
      <c r="N13">
        <v>9796</v>
      </c>
      <c r="O13">
        <v>0</v>
      </c>
      <c r="P13">
        <v>10992</v>
      </c>
      <c r="Q13" s="9">
        <v>36.988087323000002</v>
      </c>
      <c r="R13" s="9">
        <v>78.276817375999997</v>
      </c>
    </row>
    <row r="14" spans="1:18" x14ac:dyDescent="0.25">
      <c r="A14" s="9" t="s">
        <v>55</v>
      </c>
      <c r="B14" s="9" t="s">
        <v>61</v>
      </c>
      <c r="C14" s="9">
        <f t="shared" si="0"/>
        <v>17300</v>
      </c>
      <c r="D14">
        <v>15154</v>
      </c>
      <c r="E14">
        <v>844</v>
      </c>
      <c r="F14">
        <v>795</v>
      </c>
      <c r="G14">
        <v>384</v>
      </c>
      <c r="H14">
        <v>0</v>
      </c>
      <c r="I14">
        <v>123</v>
      </c>
      <c r="J14">
        <v>3904</v>
      </c>
      <c r="K14">
        <v>588</v>
      </c>
      <c r="L14">
        <v>2344</v>
      </c>
      <c r="M14">
        <v>7666</v>
      </c>
      <c r="N14">
        <v>9634</v>
      </c>
      <c r="O14">
        <v>0</v>
      </c>
      <c r="P14">
        <v>8964</v>
      </c>
      <c r="Q14" s="9">
        <v>41.957225434000001</v>
      </c>
      <c r="R14" s="9">
        <v>110.81398844</v>
      </c>
    </row>
    <row r="15" spans="1:18" x14ac:dyDescent="0.25">
      <c r="A15" s="9" t="s">
        <v>55</v>
      </c>
      <c r="B15" s="9" t="s">
        <v>62</v>
      </c>
      <c r="C15" s="9">
        <f t="shared" si="0"/>
        <v>14884</v>
      </c>
      <c r="D15">
        <v>13359</v>
      </c>
      <c r="E15">
        <v>866</v>
      </c>
      <c r="F15">
        <v>201</v>
      </c>
      <c r="G15">
        <v>264</v>
      </c>
      <c r="H15">
        <v>0</v>
      </c>
      <c r="I15">
        <v>194</v>
      </c>
      <c r="J15">
        <v>2298</v>
      </c>
      <c r="K15">
        <v>410</v>
      </c>
      <c r="L15">
        <v>2599</v>
      </c>
      <c r="M15">
        <v>6667</v>
      </c>
      <c r="N15">
        <v>8217</v>
      </c>
      <c r="O15">
        <v>0</v>
      </c>
      <c r="P15">
        <v>6447</v>
      </c>
      <c r="Q15" s="9">
        <v>46.934627788</v>
      </c>
      <c r="R15" s="9">
        <v>149.96432411000001</v>
      </c>
    </row>
    <row r="16" spans="1:18" x14ac:dyDescent="0.25">
      <c r="A16" s="9" t="s">
        <v>55</v>
      </c>
      <c r="B16" s="9" t="s">
        <v>63</v>
      </c>
      <c r="C16" s="9">
        <f t="shared" si="0"/>
        <v>14729</v>
      </c>
      <c r="D16">
        <v>13317</v>
      </c>
      <c r="E16">
        <v>948</v>
      </c>
      <c r="F16">
        <v>20</v>
      </c>
      <c r="G16">
        <v>174</v>
      </c>
      <c r="H16">
        <v>0</v>
      </c>
      <c r="I16">
        <v>270</v>
      </c>
      <c r="J16">
        <v>1377</v>
      </c>
      <c r="K16">
        <v>286</v>
      </c>
      <c r="L16">
        <v>3227</v>
      </c>
      <c r="M16">
        <v>6338</v>
      </c>
      <c r="N16">
        <v>8391</v>
      </c>
      <c r="O16">
        <v>0</v>
      </c>
      <c r="P16">
        <v>5192</v>
      </c>
      <c r="Q16" s="9">
        <v>52.045420599000003</v>
      </c>
      <c r="R16" s="9">
        <v>191.15377826</v>
      </c>
    </row>
    <row r="17" spans="1:18" x14ac:dyDescent="0.25">
      <c r="A17" s="9" t="s">
        <v>55</v>
      </c>
      <c r="B17" s="9" t="s">
        <v>64</v>
      </c>
      <c r="C17" s="9">
        <f t="shared" si="0"/>
        <v>40397</v>
      </c>
      <c r="D17">
        <v>9281</v>
      </c>
      <c r="E17">
        <v>612</v>
      </c>
      <c r="F17">
        <v>9</v>
      </c>
      <c r="G17">
        <v>59</v>
      </c>
      <c r="H17">
        <v>30203</v>
      </c>
      <c r="I17">
        <v>233</v>
      </c>
      <c r="J17">
        <v>2309</v>
      </c>
      <c r="K17">
        <v>1896</v>
      </c>
      <c r="L17">
        <v>10268</v>
      </c>
      <c r="M17">
        <v>17940</v>
      </c>
      <c r="N17">
        <v>22457</v>
      </c>
      <c r="O17">
        <v>0</v>
      </c>
      <c r="P17">
        <v>10412</v>
      </c>
      <c r="Q17" s="9">
        <v>60.992969774999999</v>
      </c>
      <c r="R17" s="9">
        <v>218.30502265000001</v>
      </c>
    </row>
    <row r="18" spans="1:18" x14ac:dyDescent="0.25">
      <c r="A18" s="9" t="s">
        <v>55</v>
      </c>
      <c r="B18" s="9" t="s">
        <v>65</v>
      </c>
      <c r="C18" s="9">
        <f t="shared" si="0"/>
        <v>51038</v>
      </c>
      <c r="D18">
        <v>42050</v>
      </c>
      <c r="E18">
        <v>2255</v>
      </c>
      <c r="F18">
        <v>6328</v>
      </c>
      <c r="G18">
        <v>265</v>
      </c>
      <c r="H18">
        <v>0</v>
      </c>
      <c r="I18">
        <v>140</v>
      </c>
      <c r="J18">
        <v>20785</v>
      </c>
      <c r="K18">
        <v>1889</v>
      </c>
      <c r="L18">
        <v>2771</v>
      </c>
      <c r="M18">
        <v>24045</v>
      </c>
      <c r="N18">
        <v>26993</v>
      </c>
      <c r="O18">
        <v>11776</v>
      </c>
      <c r="P18">
        <v>35865</v>
      </c>
      <c r="Q18" s="9">
        <v>28.262843371999999</v>
      </c>
      <c r="R18" s="9">
        <v>43.202476586000003</v>
      </c>
    </row>
    <row r="19" spans="1:18" x14ac:dyDescent="0.25">
      <c r="A19" s="9" t="s">
        <v>55</v>
      </c>
      <c r="B19" s="9" t="s">
        <v>66</v>
      </c>
      <c r="C19" s="9">
        <f t="shared" si="0"/>
        <v>101758</v>
      </c>
      <c r="D19">
        <v>63429</v>
      </c>
      <c r="E19">
        <v>3921</v>
      </c>
      <c r="F19">
        <v>2206</v>
      </c>
      <c r="G19">
        <v>1117</v>
      </c>
      <c r="H19">
        <v>30203</v>
      </c>
      <c r="I19">
        <v>882</v>
      </c>
      <c r="J19">
        <v>14306</v>
      </c>
      <c r="K19">
        <v>3782</v>
      </c>
      <c r="L19">
        <v>19860</v>
      </c>
      <c r="M19">
        <v>45186</v>
      </c>
      <c r="N19">
        <v>56572</v>
      </c>
      <c r="O19">
        <v>0</v>
      </c>
      <c r="P19">
        <v>39666</v>
      </c>
      <c r="Q19" s="9">
        <v>51.067296919999997</v>
      </c>
      <c r="R19" s="9">
        <v>166.64455866</v>
      </c>
    </row>
    <row r="20" spans="1:18" x14ac:dyDescent="0.25">
      <c r="A20" s="9" t="s">
        <v>67</v>
      </c>
      <c r="B20" s="9" t="s">
        <v>68</v>
      </c>
      <c r="C20" s="9">
        <f t="shared" si="0"/>
        <v>7655</v>
      </c>
      <c r="D20">
        <v>4398</v>
      </c>
      <c r="E20">
        <v>262</v>
      </c>
      <c r="F20">
        <v>445</v>
      </c>
      <c r="G20">
        <v>66</v>
      </c>
      <c r="H20">
        <v>2449</v>
      </c>
      <c r="I20">
        <v>35</v>
      </c>
      <c r="J20">
        <v>28</v>
      </c>
      <c r="K20">
        <v>370</v>
      </c>
      <c r="L20">
        <v>2673</v>
      </c>
      <c r="M20">
        <v>3759</v>
      </c>
      <c r="N20">
        <v>3896</v>
      </c>
      <c r="O20">
        <v>553</v>
      </c>
      <c r="P20">
        <v>2151</v>
      </c>
      <c r="Q20" s="9">
        <v>47.406139777999996</v>
      </c>
      <c r="R20" s="9">
        <v>183.39986937</v>
      </c>
    </row>
    <row r="21" spans="1:18" x14ac:dyDescent="0.25">
      <c r="A21" s="9" t="s">
        <v>67</v>
      </c>
      <c r="B21" s="9" t="s">
        <v>69</v>
      </c>
      <c r="C21" s="9">
        <f t="shared" si="0"/>
        <v>51547</v>
      </c>
      <c r="D21">
        <v>34703</v>
      </c>
      <c r="E21">
        <v>2473</v>
      </c>
      <c r="F21">
        <v>3662</v>
      </c>
      <c r="G21">
        <v>561</v>
      </c>
      <c r="H21">
        <v>9671</v>
      </c>
      <c r="I21">
        <v>477</v>
      </c>
      <c r="J21">
        <v>27</v>
      </c>
      <c r="K21">
        <v>174</v>
      </c>
      <c r="L21">
        <v>4887</v>
      </c>
      <c r="M21">
        <v>22186</v>
      </c>
      <c r="N21">
        <v>29361</v>
      </c>
      <c r="O21">
        <v>3483</v>
      </c>
      <c r="P21">
        <v>17545</v>
      </c>
      <c r="Q21" s="9">
        <v>43.542049003999999</v>
      </c>
      <c r="R21" s="9">
        <v>184.05812170999999</v>
      </c>
    </row>
    <row r="22" spans="1:18" x14ac:dyDescent="0.25">
      <c r="A22" s="9" t="s">
        <v>67</v>
      </c>
      <c r="B22" s="9" t="s">
        <v>70</v>
      </c>
      <c r="C22" s="9">
        <f t="shared" si="0"/>
        <v>27763</v>
      </c>
      <c r="D22">
        <v>16777</v>
      </c>
      <c r="E22">
        <v>1808</v>
      </c>
      <c r="F22">
        <v>1439</v>
      </c>
      <c r="G22">
        <v>358</v>
      </c>
      <c r="H22">
        <v>7124</v>
      </c>
      <c r="I22">
        <v>257</v>
      </c>
      <c r="J22">
        <v>69</v>
      </c>
      <c r="K22">
        <v>210</v>
      </c>
      <c r="L22">
        <v>4729</v>
      </c>
      <c r="M22">
        <v>12709</v>
      </c>
      <c r="N22">
        <v>15054</v>
      </c>
      <c r="O22">
        <v>702</v>
      </c>
      <c r="P22">
        <v>10403</v>
      </c>
      <c r="Q22" s="9">
        <v>47.291683175000003</v>
      </c>
      <c r="R22" s="9">
        <v>160.86780967000001</v>
      </c>
    </row>
    <row r="23" spans="1:18" x14ac:dyDescent="0.25">
      <c r="A23" s="9" t="s">
        <v>67</v>
      </c>
      <c r="B23" s="9" t="s">
        <v>71</v>
      </c>
      <c r="C23" s="9">
        <f t="shared" si="0"/>
        <v>8311</v>
      </c>
      <c r="D23">
        <v>5030</v>
      </c>
      <c r="E23">
        <v>679</v>
      </c>
      <c r="F23">
        <v>390</v>
      </c>
      <c r="G23">
        <v>111</v>
      </c>
      <c r="H23">
        <v>2014</v>
      </c>
      <c r="I23">
        <v>87</v>
      </c>
      <c r="J23">
        <v>26</v>
      </c>
      <c r="K23">
        <v>87</v>
      </c>
      <c r="L23">
        <v>1947</v>
      </c>
      <c r="M23">
        <v>4060</v>
      </c>
      <c r="N23">
        <v>4251</v>
      </c>
      <c r="O23">
        <v>112</v>
      </c>
      <c r="P23">
        <v>3383</v>
      </c>
      <c r="Q23" s="9">
        <v>47.717001564</v>
      </c>
      <c r="R23" s="9">
        <v>138.48971243</v>
      </c>
    </row>
    <row r="24" spans="1:18" x14ac:dyDescent="0.25">
      <c r="A24" s="9" t="s">
        <v>67</v>
      </c>
      <c r="B24" s="9" t="s">
        <v>72</v>
      </c>
      <c r="C24" s="9">
        <f t="shared" si="0"/>
        <v>6551</v>
      </c>
      <c r="D24">
        <v>3749</v>
      </c>
      <c r="E24">
        <v>404</v>
      </c>
      <c r="F24">
        <v>227</v>
      </c>
      <c r="G24">
        <v>73</v>
      </c>
      <c r="H24">
        <v>2061</v>
      </c>
      <c r="I24">
        <v>37</v>
      </c>
      <c r="J24">
        <v>95</v>
      </c>
      <c r="K24">
        <v>385</v>
      </c>
      <c r="L24">
        <v>3071</v>
      </c>
      <c r="M24">
        <v>2987</v>
      </c>
      <c r="N24">
        <v>3564</v>
      </c>
      <c r="O24">
        <v>25</v>
      </c>
      <c r="P24">
        <v>2798</v>
      </c>
      <c r="Q24" s="9">
        <v>50.516715005000002</v>
      </c>
      <c r="R24" s="9">
        <v>120.47122577</v>
      </c>
    </row>
    <row r="25" spans="1:18" x14ac:dyDescent="0.25">
      <c r="A25" s="9" t="s">
        <v>67</v>
      </c>
      <c r="B25" s="9" t="s">
        <v>73</v>
      </c>
      <c r="C25" s="9">
        <f t="shared" si="0"/>
        <v>50969</v>
      </c>
      <c r="D25">
        <v>40822</v>
      </c>
      <c r="E25">
        <v>550</v>
      </c>
      <c r="F25">
        <v>2371</v>
      </c>
      <c r="G25">
        <v>213</v>
      </c>
      <c r="H25">
        <v>6884</v>
      </c>
      <c r="I25">
        <v>129</v>
      </c>
      <c r="J25">
        <v>34846</v>
      </c>
      <c r="K25">
        <v>4445</v>
      </c>
      <c r="L25">
        <v>5324</v>
      </c>
      <c r="M25">
        <v>23530</v>
      </c>
      <c r="N25">
        <v>27439</v>
      </c>
      <c r="O25">
        <v>6901</v>
      </c>
      <c r="P25">
        <v>39251</v>
      </c>
      <c r="Q25" s="9">
        <v>39.066079381999998</v>
      </c>
      <c r="R25" s="9">
        <v>36.580019227000001</v>
      </c>
    </row>
    <row r="26" spans="1:18" x14ac:dyDescent="0.25">
      <c r="A26" s="9" t="s">
        <v>74</v>
      </c>
      <c r="B26" s="9" t="s">
        <v>75</v>
      </c>
      <c r="C26" s="9">
        <f t="shared" si="0"/>
        <v>64984</v>
      </c>
      <c r="D26">
        <v>42276</v>
      </c>
      <c r="E26">
        <v>2918</v>
      </c>
      <c r="F26">
        <v>4312</v>
      </c>
      <c r="G26">
        <v>711</v>
      </c>
      <c r="H26">
        <v>14210</v>
      </c>
      <c r="I26">
        <v>557</v>
      </c>
      <c r="J26">
        <v>103</v>
      </c>
      <c r="K26">
        <v>634</v>
      </c>
      <c r="L26">
        <v>9778</v>
      </c>
      <c r="M26">
        <v>28673</v>
      </c>
      <c r="N26">
        <v>36311</v>
      </c>
      <c r="O26">
        <v>4164</v>
      </c>
      <c r="P26">
        <v>21237</v>
      </c>
      <c r="Q26" s="9">
        <v>44.613304812999999</v>
      </c>
      <c r="R26" s="9">
        <v>183.50269297</v>
      </c>
    </row>
    <row r="27" spans="1:18" x14ac:dyDescent="0.25">
      <c r="A27" s="9" t="s">
        <v>74</v>
      </c>
      <c r="B27" s="9" t="s">
        <v>76</v>
      </c>
      <c r="C27" s="9">
        <f t="shared" si="0"/>
        <v>18645</v>
      </c>
      <c r="D27">
        <v>11729</v>
      </c>
      <c r="E27">
        <v>1439</v>
      </c>
      <c r="F27">
        <v>1069</v>
      </c>
      <c r="G27">
        <v>240</v>
      </c>
      <c r="H27">
        <v>3972</v>
      </c>
      <c r="I27">
        <v>196</v>
      </c>
      <c r="J27">
        <v>21</v>
      </c>
      <c r="K27">
        <v>118</v>
      </c>
      <c r="L27">
        <v>2403</v>
      </c>
      <c r="M27">
        <v>8724</v>
      </c>
      <c r="N27">
        <v>9921</v>
      </c>
      <c r="O27">
        <v>577</v>
      </c>
      <c r="P27">
        <v>7478</v>
      </c>
      <c r="Q27" s="9">
        <v>45.764494503000002</v>
      </c>
      <c r="R27" s="9">
        <v>148.58230087999999</v>
      </c>
    </row>
    <row r="28" spans="1:18" x14ac:dyDescent="0.25">
      <c r="A28" s="9" t="s">
        <v>74</v>
      </c>
      <c r="B28" s="9" t="s">
        <v>77</v>
      </c>
      <c r="C28" s="9">
        <f t="shared" si="0"/>
        <v>5694</v>
      </c>
      <c r="D28">
        <v>3402</v>
      </c>
      <c r="E28">
        <v>417</v>
      </c>
      <c r="F28">
        <v>290</v>
      </c>
      <c r="G28">
        <v>69</v>
      </c>
      <c r="H28">
        <v>1472</v>
      </c>
      <c r="I28">
        <v>44</v>
      </c>
      <c r="J28">
        <v>1</v>
      </c>
      <c r="K28">
        <v>15</v>
      </c>
      <c r="L28">
        <v>518</v>
      </c>
      <c r="M28">
        <v>2379</v>
      </c>
      <c r="N28">
        <v>3315</v>
      </c>
      <c r="O28">
        <v>50</v>
      </c>
      <c r="P28">
        <v>2405</v>
      </c>
      <c r="Q28" s="9">
        <v>48.055848261000001</v>
      </c>
      <c r="R28" s="9">
        <v>170.51159114999999</v>
      </c>
    </row>
    <row r="29" spans="1:18" x14ac:dyDescent="0.25">
      <c r="A29" s="9" t="s">
        <v>74</v>
      </c>
      <c r="B29" s="9" t="s">
        <v>78</v>
      </c>
      <c r="C29" s="9">
        <f t="shared" si="0"/>
        <v>460</v>
      </c>
      <c r="D29">
        <v>266</v>
      </c>
      <c r="E29">
        <v>26</v>
      </c>
      <c r="F29">
        <v>15</v>
      </c>
      <c r="G29">
        <v>1</v>
      </c>
      <c r="H29">
        <v>145</v>
      </c>
      <c r="I29">
        <v>7</v>
      </c>
      <c r="J29">
        <v>0</v>
      </c>
      <c r="K29">
        <v>0</v>
      </c>
      <c r="L29">
        <v>38</v>
      </c>
      <c r="M29">
        <v>159</v>
      </c>
      <c r="N29">
        <v>301</v>
      </c>
      <c r="O29">
        <v>1</v>
      </c>
      <c r="P29">
        <v>161</v>
      </c>
      <c r="Q29" s="9">
        <v>49.193478261000003</v>
      </c>
      <c r="R29" s="9">
        <v>199.21521738999999</v>
      </c>
    </row>
    <row r="30" spans="1:18" x14ac:dyDescent="0.25">
      <c r="A30" s="9" t="s">
        <v>74</v>
      </c>
      <c r="B30" s="9" t="s">
        <v>79</v>
      </c>
      <c r="C30" s="9">
        <f t="shared" si="0"/>
        <v>1668</v>
      </c>
      <c r="D30">
        <v>984</v>
      </c>
      <c r="E30">
        <v>148</v>
      </c>
      <c r="F30">
        <v>85</v>
      </c>
      <c r="G30">
        <v>29</v>
      </c>
      <c r="H30">
        <v>407</v>
      </c>
      <c r="I30">
        <v>15</v>
      </c>
      <c r="J30">
        <v>1</v>
      </c>
      <c r="K30">
        <v>13</v>
      </c>
      <c r="L30">
        <v>325</v>
      </c>
      <c r="M30">
        <v>835</v>
      </c>
      <c r="N30">
        <v>833</v>
      </c>
      <c r="O30">
        <v>5</v>
      </c>
      <c r="P30">
        <v>780</v>
      </c>
      <c r="Q30" s="9">
        <v>48.399880095999997</v>
      </c>
      <c r="R30" s="9">
        <v>132.02398081999999</v>
      </c>
    </row>
    <row r="31" spans="1:18" x14ac:dyDescent="0.25">
      <c r="A31" s="9" t="s">
        <v>74</v>
      </c>
      <c r="B31" s="9" t="s">
        <v>80</v>
      </c>
      <c r="C31" s="9">
        <f t="shared" si="0"/>
        <v>1212</v>
      </c>
      <c r="D31">
        <v>725</v>
      </c>
      <c r="E31">
        <v>84</v>
      </c>
      <c r="F31">
        <v>43</v>
      </c>
      <c r="G31">
        <v>11</v>
      </c>
      <c r="H31">
        <v>340</v>
      </c>
      <c r="I31">
        <v>9</v>
      </c>
      <c r="J31">
        <v>0</v>
      </c>
      <c r="K31">
        <v>12</v>
      </c>
      <c r="L31">
        <v>251</v>
      </c>
      <c r="M31">
        <v>558</v>
      </c>
      <c r="N31">
        <v>654</v>
      </c>
      <c r="O31">
        <v>12</v>
      </c>
      <c r="P31">
        <v>458</v>
      </c>
      <c r="Q31" s="9">
        <v>48.702145215000002</v>
      </c>
      <c r="R31" s="9">
        <v>139.82590759000001</v>
      </c>
    </row>
    <row r="32" spans="1:18" x14ac:dyDescent="0.25">
      <c r="A32" s="9" t="s">
        <v>74</v>
      </c>
      <c r="B32" s="9" t="s">
        <v>81</v>
      </c>
      <c r="C32" s="9">
        <f t="shared" si="0"/>
        <v>1787</v>
      </c>
      <c r="D32">
        <v>1066</v>
      </c>
      <c r="E32">
        <v>146</v>
      </c>
      <c r="F32">
        <v>69</v>
      </c>
      <c r="G32">
        <v>26</v>
      </c>
      <c r="H32">
        <v>459</v>
      </c>
      <c r="I32">
        <v>21</v>
      </c>
      <c r="J32">
        <v>2</v>
      </c>
      <c r="K32">
        <v>14</v>
      </c>
      <c r="L32">
        <v>366</v>
      </c>
      <c r="M32">
        <v>930</v>
      </c>
      <c r="N32">
        <v>857</v>
      </c>
      <c r="O32">
        <v>10</v>
      </c>
      <c r="P32">
        <v>734</v>
      </c>
      <c r="Q32" s="9">
        <v>48.904868495000002</v>
      </c>
      <c r="R32" s="9">
        <v>127.1729155</v>
      </c>
    </row>
    <row r="33" spans="1:18" x14ac:dyDescent="0.25">
      <c r="A33" s="9" t="s">
        <v>74</v>
      </c>
      <c r="B33" s="9" t="s">
        <v>82</v>
      </c>
      <c r="C33" s="9">
        <f t="shared" si="0"/>
        <v>630</v>
      </c>
      <c r="D33">
        <v>347</v>
      </c>
      <c r="E33">
        <v>59</v>
      </c>
      <c r="F33">
        <v>19</v>
      </c>
      <c r="G33">
        <v>3</v>
      </c>
      <c r="H33">
        <v>199</v>
      </c>
      <c r="I33">
        <v>3</v>
      </c>
      <c r="J33">
        <v>5</v>
      </c>
      <c r="K33">
        <v>9</v>
      </c>
      <c r="L33">
        <v>215</v>
      </c>
      <c r="M33">
        <v>304</v>
      </c>
      <c r="N33">
        <v>326</v>
      </c>
      <c r="O33">
        <v>0</v>
      </c>
      <c r="P33">
        <v>298</v>
      </c>
      <c r="Q33" s="9">
        <v>50.819047619000003</v>
      </c>
      <c r="R33" s="9">
        <v>133.75555556</v>
      </c>
    </row>
    <row r="34" spans="1:18" x14ac:dyDescent="0.25">
      <c r="A34" s="9" t="s">
        <v>74</v>
      </c>
      <c r="B34" s="9" t="s">
        <v>83</v>
      </c>
      <c r="C34" s="9">
        <f t="shared" ref="C34:C65" si="1">SUM(D34:I34)</f>
        <v>2594</v>
      </c>
      <c r="D34">
        <v>1467</v>
      </c>
      <c r="E34">
        <v>159</v>
      </c>
      <c r="F34">
        <v>91</v>
      </c>
      <c r="G34">
        <v>29</v>
      </c>
      <c r="H34">
        <v>831</v>
      </c>
      <c r="I34">
        <v>17</v>
      </c>
      <c r="J34">
        <v>21</v>
      </c>
      <c r="K34">
        <v>117</v>
      </c>
      <c r="L34">
        <v>1240</v>
      </c>
      <c r="M34">
        <v>1236</v>
      </c>
      <c r="N34">
        <v>1358</v>
      </c>
      <c r="O34">
        <v>9</v>
      </c>
      <c r="P34">
        <v>1094</v>
      </c>
      <c r="Q34" s="9">
        <v>50.836160370000002</v>
      </c>
      <c r="R34" s="9">
        <v>112.78643022</v>
      </c>
    </row>
    <row r="35" spans="1:18" x14ac:dyDescent="0.25">
      <c r="A35" s="9" t="s">
        <v>74</v>
      </c>
      <c r="B35" s="9" t="s">
        <v>84</v>
      </c>
      <c r="C35" s="9">
        <f t="shared" si="1"/>
        <v>642</v>
      </c>
      <c r="D35">
        <v>385</v>
      </c>
      <c r="E35">
        <v>35</v>
      </c>
      <c r="F35">
        <v>18</v>
      </c>
      <c r="G35">
        <v>5</v>
      </c>
      <c r="H35">
        <v>197</v>
      </c>
      <c r="I35">
        <v>2</v>
      </c>
      <c r="J35">
        <v>7</v>
      </c>
      <c r="K35">
        <v>50</v>
      </c>
      <c r="L35">
        <v>402</v>
      </c>
      <c r="M35">
        <v>284</v>
      </c>
      <c r="N35">
        <v>358</v>
      </c>
      <c r="O35">
        <v>1</v>
      </c>
      <c r="P35">
        <v>284</v>
      </c>
      <c r="Q35" s="9">
        <v>51.160436136999998</v>
      </c>
      <c r="R35" s="9">
        <v>99.485981308000007</v>
      </c>
    </row>
    <row r="36" spans="1:18" x14ac:dyDescent="0.25">
      <c r="A36" s="9" t="s">
        <v>74</v>
      </c>
      <c r="B36" s="9" t="s">
        <v>85</v>
      </c>
      <c r="C36" s="9">
        <f t="shared" si="1"/>
        <v>54480</v>
      </c>
      <c r="D36">
        <v>42832</v>
      </c>
      <c r="E36">
        <v>745</v>
      </c>
      <c r="F36">
        <v>2523</v>
      </c>
      <c r="G36">
        <v>258</v>
      </c>
      <c r="H36">
        <v>7971</v>
      </c>
      <c r="I36">
        <v>151</v>
      </c>
      <c r="J36">
        <v>34930</v>
      </c>
      <c r="K36">
        <v>4689</v>
      </c>
      <c r="L36">
        <v>7095</v>
      </c>
      <c r="M36">
        <v>25149</v>
      </c>
      <c r="N36">
        <v>29331</v>
      </c>
      <c r="O36">
        <v>6947</v>
      </c>
      <c r="P36">
        <v>40602</v>
      </c>
      <c r="Q36" s="9">
        <v>39.765326725000001</v>
      </c>
      <c r="R36" s="9">
        <v>43.082782672999997</v>
      </c>
    </row>
    <row r="37" spans="1:18" x14ac:dyDescent="0.25">
      <c r="A37" s="9" t="s">
        <v>86</v>
      </c>
      <c r="B37" s="9" t="s">
        <v>87</v>
      </c>
      <c r="C37" s="9">
        <f t="shared" si="1"/>
        <v>4416</v>
      </c>
      <c r="D37">
        <v>3950</v>
      </c>
      <c r="E37">
        <v>110</v>
      </c>
      <c r="F37">
        <v>140</v>
      </c>
      <c r="G37">
        <v>3</v>
      </c>
      <c r="H37">
        <v>212</v>
      </c>
      <c r="I37">
        <v>1</v>
      </c>
      <c r="J37">
        <v>3718</v>
      </c>
      <c r="K37">
        <v>447</v>
      </c>
      <c r="L37">
        <v>41</v>
      </c>
      <c r="M37">
        <v>1738</v>
      </c>
      <c r="N37">
        <v>2678</v>
      </c>
      <c r="O37">
        <v>918</v>
      </c>
      <c r="P37">
        <v>4416</v>
      </c>
      <c r="Q37" s="9">
        <v>34.100317029000003</v>
      </c>
      <c r="R37" s="9" t="s">
        <v>88</v>
      </c>
    </row>
    <row r="38" spans="1:18" x14ac:dyDescent="0.25">
      <c r="A38" s="9" t="s">
        <v>86</v>
      </c>
      <c r="B38" s="9" t="s">
        <v>89</v>
      </c>
      <c r="C38" s="9">
        <f t="shared" si="1"/>
        <v>17229</v>
      </c>
      <c r="D38">
        <v>14986</v>
      </c>
      <c r="E38">
        <v>529</v>
      </c>
      <c r="F38">
        <v>815</v>
      </c>
      <c r="G38">
        <v>10</v>
      </c>
      <c r="H38">
        <v>869</v>
      </c>
      <c r="I38">
        <v>20</v>
      </c>
      <c r="J38">
        <v>13794</v>
      </c>
      <c r="K38">
        <v>2173</v>
      </c>
      <c r="L38">
        <v>221</v>
      </c>
      <c r="M38">
        <v>7299</v>
      </c>
      <c r="N38">
        <v>9930</v>
      </c>
      <c r="O38">
        <v>3092</v>
      </c>
      <c r="P38">
        <v>17229</v>
      </c>
      <c r="Q38" s="9">
        <v>34.625805327999998</v>
      </c>
      <c r="R38" s="9">
        <v>3.4774508097000001</v>
      </c>
    </row>
    <row r="39" spans="1:18" x14ac:dyDescent="0.25">
      <c r="A39" s="9" t="s">
        <v>86</v>
      </c>
      <c r="B39" s="9" t="s">
        <v>90</v>
      </c>
      <c r="C39" s="9">
        <f t="shared" si="1"/>
        <v>15163</v>
      </c>
      <c r="D39">
        <v>12607</v>
      </c>
      <c r="E39">
        <v>456</v>
      </c>
      <c r="F39">
        <v>1007</v>
      </c>
      <c r="G39">
        <v>23</v>
      </c>
      <c r="H39">
        <v>1053</v>
      </c>
      <c r="I39">
        <v>17</v>
      </c>
      <c r="J39">
        <v>12114</v>
      </c>
      <c r="K39">
        <v>860</v>
      </c>
      <c r="L39">
        <v>398</v>
      </c>
      <c r="M39">
        <v>6704</v>
      </c>
      <c r="N39">
        <v>8459</v>
      </c>
      <c r="O39">
        <v>2407</v>
      </c>
      <c r="P39">
        <v>15163</v>
      </c>
      <c r="Q39" s="9">
        <v>35.884455582999998</v>
      </c>
      <c r="R39" s="9">
        <v>8.1777352767</v>
      </c>
    </row>
    <row r="40" spans="1:18" x14ac:dyDescent="0.25">
      <c r="A40" s="9" t="s">
        <v>86</v>
      </c>
      <c r="B40" s="9" t="s">
        <v>91</v>
      </c>
      <c r="C40" s="9">
        <f t="shared" si="1"/>
        <v>8986</v>
      </c>
      <c r="D40">
        <v>6422</v>
      </c>
      <c r="E40">
        <v>635</v>
      </c>
      <c r="F40">
        <v>913</v>
      </c>
      <c r="G40">
        <v>42</v>
      </c>
      <c r="H40">
        <v>938</v>
      </c>
      <c r="I40">
        <v>36</v>
      </c>
      <c r="J40">
        <v>3444</v>
      </c>
      <c r="K40">
        <v>425</v>
      </c>
      <c r="L40">
        <v>1014</v>
      </c>
      <c r="M40">
        <v>4216</v>
      </c>
      <c r="N40">
        <v>4770</v>
      </c>
      <c r="O40">
        <v>1653</v>
      </c>
      <c r="P40">
        <v>8986</v>
      </c>
      <c r="Q40" s="9">
        <v>36.956933007000003</v>
      </c>
      <c r="R40" s="9">
        <v>16.079123079999999</v>
      </c>
    </row>
    <row r="41" spans="1:18" x14ac:dyDescent="0.25">
      <c r="A41" s="9" t="s">
        <v>86</v>
      </c>
      <c r="B41" s="9" t="s">
        <v>92</v>
      </c>
      <c r="C41" s="9">
        <f t="shared" si="1"/>
        <v>12707</v>
      </c>
      <c r="D41">
        <v>8447</v>
      </c>
      <c r="E41">
        <v>830</v>
      </c>
      <c r="F41">
        <v>1464</v>
      </c>
      <c r="G41">
        <v>80</v>
      </c>
      <c r="H41">
        <v>1831</v>
      </c>
      <c r="I41">
        <v>55</v>
      </c>
      <c r="J41">
        <v>1570</v>
      </c>
      <c r="K41">
        <v>1249</v>
      </c>
      <c r="L41">
        <v>1979</v>
      </c>
      <c r="M41">
        <v>6181</v>
      </c>
      <c r="N41">
        <v>6526</v>
      </c>
      <c r="O41">
        <v>2242</v>
      </c>
      <c r="P41">
        <v>6519</v>
      </c>
      <c r="Q41" s="9">
        <v>38.767687101999996</v>
      </c>
      <c r="R41" s="9">
        <v>35.933894703999997</v>
      </c>
    </row>
    <row r="42" spans="1:18" x14ac:dyDescent="0.25">
      <c r="A42" s="9" t="s">
        <v>86</v>
      </c>
      <c r="B42" s="9" t="s">
        <v>93</v>
      </c>
      <c r="C42" s="9">
        <f t="shared" si="1"/>
        <v>31101</v>
      </c>
      <c r="D42">
        <v>21005</v>
      </c>
      <c r="E42">
        <v>1647</v>
      </c>
      <c r="F42">
        <v>2707</v>
      </c>
      <c r="G42">
        <v>356</v>
      </c>
      <c r="H42">
        <v>5190</v>
      </c>
      <c r="I42">
        <v>196</v>
      </c>
      <c r="J42">
        <v>409</v>
      </c>
      <c r="K42">
        <v>517</v>
      </c>
      <c r="L42">
        <v>7419</v>
      </c>
      <c r="M42">
        <v>14599</v>
      </c>
      <c r="N42">
        <v>16502</v>
      </c>
      <c r="O42">
        <v>1464</v>
      </c>
      <c r="P42">
        <v>11531</v>
      </c>
      <c r="Q42" s="9">
        <v>42.003247483999999</v>
      </c>
      <c r="R42" s="9">
        <v>81.312851676999998</v>
      </c>
    </row>
    <row r="43" spans="1:18" x14ac:dyDescent="0.25">
      <c r="A43" s="9" t="s">
        <v>86</v>
      </c>
      <c r="B43" s="9" t="s">
        <v>94</v>
      </c>
      <c r="C43" s="9">
        <f t="shared" si="1"/>
        <v>63194</v>
      </c>
      <c r="D43">
        <v>38062</v>
      </c>
      <c r="E43">
        <v>1969</v>
      </c>
      <c r="F43">
        <v>1488</v>
      </c>
      <c r="G43">
        <v>868</v>
      </c>
      <c r="H43">
        <v>20110</v>
      </c>
      <c r="I43">
        <v>697</v>
      </c>
      <c r="J43">
        <v>42</v>
      </c>
      <c r="K43">
        <v>0</v>
      </c>
      <c r="L43">
        <v>11559</v>
      </c>
      <c r="M43">
        <v>28494</v>
      </c>
      <c r="N43">
        <v>34700</v>
      </c>
      <c r="O43">
        <v>0</v>
      </c>
      <c r="P43">
        <v>11687</v>
      </c>
      <c r="Q43" s="9">
        <v>50.901272272999996</v>
      </c>
      <c r="R43" s="9">
        <v>250.72074881</v>
      </c>
    </row>
    <row r="44" spans="1:18" x14ac:dyDescent="0.25">
      <c r="A44" s="9" t="s">
        <v>136</v>
      </c>
      <c r="B44" s="9" t="s">
        <v>137</v>
      </c>
      <c r="C44" s="9">
        <f t="shared" si="1"/>
        <v>105479</v>
      </c>
      <c r="D44">
        <v>105479</v>
      </c>
      <c r="E44">
        <v>0</v>
      </c>
      <c r="F44">
        <v>0</v>
      </c>
      <c r="G44">
        <v>0</v>
      </c>
      <c r="H44">
        <v>0</v>
      </c>
      <c r="I44">
        <v>0</v>
      </c>
      <c r="J44">
        <v>31858</v>
      </c>
      <c r="K44">
        <v>3536</v>
      </c>
      <c r="L44">
        <v>12505</v>
      </c>
      <c r="M44">
        <v>42470</v>
      </c>
      <c r="N44">
        <v>63009</v>
      </c>
      <c r="O44">
        <v>9706</v>
      </c>
      <c r="P44">
        <v>58416</v>
      </c>
      <c r="Q44" s="9">
        <v>39.139089296999998</v>
      </c>
      <c r="R44" s="9">
        <v>104.61726978999999</v>
      </c>
    </row>
    <row r="45" spans="1:18" x14ac:dyDescent="0.25">
      <c r="A45" s="9" t="s">
        <v>136</v>
      </c>
      <c r="B45" s="9" t="s">
        <v>138</v>
      </c>
      <c r="C45" s="9">
        <f t="shared" si="1"/>
        <v>6176</v>
      </c>
      <c r="D45">
        <v>0</v>
      </c>
      <c r="E45">
        <v>6176</v>
      </c>
      <c r="F45">
        <v>0</v>
      </c>
      <c r="G45">
        <v>0</v>
      </c>
      <c r="H45">
        <v>0</v>
      </c>
      <c r="I45">
        <v>0</v>
      </c>
      <c r="J45">
        <v>26</v>
      </c>
      <c r="K45">
        <v>50</v>
      </c>
      <c r="L45">
        <v>628</v>
      </c>
      <c r="M45">
        <v>3249</v>
      </c>
      <c r="N45">
        <v>2927</v>
      </c>
      <c r="O45">
        <v>630</v>
      </c>
      <c r="P45">
        <v>4041</v>
      </c>
      <c r="Q45" s="9">
        <v>39.934099740999997</v>
      </c>
      <c r="R45" s="9">
        <v>97.999676166</v>
      </c>
    </row>
    <row r="46" spans="1:18" x14ac:dyDescent="0.25">
      <c r="A46" s="9" t="s">
        <v>136</v>
      </c>
      <c r="B46" s="9" t="s">
        <v>139</v>
      </c>
      <c r="C46" s="9">
        <f t="shared" si="1"/>
        <v>8534</v>
      </c>
      <c r="D46">
        <v>0</v>
      </c>
      <c r="E46">
        <v>0</v>
      </c>
      <c r="F46">
        <v>8534</v>
      </c>
      <c r="G46">
        <v>0</v>
      </c>
      <c r="H46">
        <v>0</v>
      </c>
      <c r="I46">
        <v>0</v>
      </c>
      <c r="J46">
        <v>1416</v>
      </c>
      <c r="K46">
        <v>326</v>
      </c>
      <c r="L46">
        <v>1110</v>
      </c>
      <c r="M46">
        <v>8104</v>
      </c>
      <c r="N46">
        <v>430</v>
      </c>
      <c r="O46">
        <v>1400</v>
      </c>
      <c r="P46">
        <v>4938</v>
      </c>
      <c r="Q46" s="9">
        <v>31.177876728000001</v>
      </c>
      <c r="R46" s="9">
        <v>64.299039137999998</v>
      </c>
    </row>
    <row r="47" spans="1:18" x14ac:dyDescent="0.25">
      <c r="A47" s="9" t="s">
        <v>136</v>
      </c>
      <c r="B47" s="9" t="s">
        <v>140</v>
      </c>
      <c r="C47" s="9">
        <f t="shared" si="1"/>
        <v>1382</v>
      </c>
      <c r="D47">
        <v>0</v>
      </c>
      <c r="E47">
        <v>0</v>
      </c>
      <c r="F47">
        <v>0</v>
      </c>
      <c r="G47">
        <v>1382</v>
      </c>
      <c r="H47">
        <v>0</v>
      </c>
      <c r="I47">
        <v>0</v>
      </c>
      <c r="J47">
        <v>5</v>
      </c>
      <c r="K47">
        <v>17</v>
      </c>
      <c r="L47">
        <v>358</v>
      </c>
      <c r="M47">
        <v>1211</v>
      </c>
      <c r="N47">
        <v>171</v>
      </c>
      <c r="O47">
        <v>8</v>
      </c>
      <c r="P47">
        <v>358</v>
      </c>
      <c r="Q47" s="9">
        <v>41.929811866999998</v>
      </c>
      <c r="R47" s="9">
        <v>161.17293777</v>
      </c>
    </row>
    <row r="48" spans="1:18" x14ac:dyDescent="0.25">
      <c r="A48" s="9" t="s">
        <v>136</v>
      </c>
      <c r="B48" s="9" t="s">
        <v>55</v>
      </c>
      <c r="C48" s="9">
        <f t="shared" si="1"/>
        <v>30203</v>
      </c>
      <c r="D48">
        <v>0</v>
      </c>
      <c r="E48">
        <v>0</v>
      </c>
      <c r="F48">
        <v>0</v>
      </c>
      <c r="G48">
        <v>0</v>
      </c>
      <c r="H48">
        <v>30203</v>
      </c>
      <c r="I48">
        <v>0</v>
      </c>
      <c r="J48">
        <v>1782</v>
      </c>
      <c r="K48">
        <v>1733</v>
      </c>
      <c r="L48">
        <v>7908</v>
      </c>
      <c r="M48">
        <v>13601</v>
      </c>
      <c r="N48">
        <v>16602</v>
      </c>
      <c r="O48">
        <v>0</v>
      </c>
      <c r="P48">
        <v>7528</v>
      </c>
      <c r="Q48" s="9">
        <v>62.649637452999997</v>
      </c>
      <c r="R48" s="9">
        <v>216.71681620999999</v>
      </c>
    </row>
    <row r="49" spans="1:18" x14ac:dyDescent="0.25">
      <c r="A49" s="9" t="s">
        <v>136</v>
      </c>
      <c r="B49" s="9" t="s">
        <v>48</v>
      </c>
      <c r="C49" s="9">
        <f t="shared" si="1"/>
        <v>1022</v>
      </c>
      <c r="D49">
        <v>0</v>
      </c>
      <c r="E49">
        <v>0</v>
      </c>
      <c r="F49">
        <v>0</v>
      </c>
      <c r="G49">
        <v>0</v>
      </c>
      <c r="H49">
        <v>0</v>
      </c>
      <c r="I49">
        <v>1022</v>
      </c>
      <c r="J49">
        <v>4</v>
      </c>
      <c r="K49">
        <v>9</v>
      </c>
      <c r="L49">
        <v>122</v>
      </c>
      <c r="M49">
        <v>596</v>
      </c>
      <c r="N49">
        <v>426</v>
      </c>
      <c r="O49">
        <v>32</v>
      </c>
      <c r="P49">
        <v>250</v>
      </c>
      <c r="Q49" s="9">
        <v>46.745596869000003</v>
      </c>
      <c r="R49" s="9">
        <v>200.82876712000001</v>
      </c>
    </row>
    <row r="50" spans="1:18" x14ac:dyDescent="0.25">
      <c r="A50" s="9" t="s">
        <v>8</v>
      </c>
      <c r="B50" s="9" t="s">
        <v>9</v>
      </c>
      <c r="C50" s="9">
        <f t="shared" si="1"/>
        <v>2373</v>
      </c>
      <c r="D50">
        <v>1443</v>
      </c>
      <c r="E50">
        <v>170</v>
      </c>
      <c r="F50">
        <v>111</v>
      </c>
      <c r="G50">
        <v>37</v>
      </c>
      <c r="H50">
        <v>583</v>
      </c>
      <c r="I50">
        <v>29</v>
      </c>
      <c r="J50">
        <v>8</v>
      </c>
      <c r="K50">
        <v>18</v>
      </c>
      <c r="L50">
        <v>20</v>
      </c>
      <c r="M50">
        <v>1009</v>
      </c>
      <c r="N50">
        <v>1364</v>
      </c>
      <c r="O50">
        <v>117</v>
      </c>
      <c r="P50">
        <v>862</v>
      </c>
      <c r="Q50" s="9">
        <v>46.041297935000003</v>
      </c>
      <c r="R50" s="9">
        <v>183.59671302000001</v>
      </c>
    </row>
    <row r="51" spans="1:18" x14ac:dyDescent="0.25">
      <c r="A51" s="9" t="s">
        <v>8</v>
      </c>
      <c r="B51" s="9" t="s">
        <v>10</v>
      </c>
      <c r="C51" s="9">
        <f t="shared" si="1"/>
        <v>3654</v>
      </c>
      <c r="D51">
        <v>2275</v>
      </c>
      <c r="E51">
        <v>210</v>
      </c>
      <c r="F51">
        <v>190</v>
      </c>
      <c r="G51">
        <v>39</v>
      </c>
      <c r="H51">
        <v>901</v>
      </c>
      <c r="I51">
        <v>39</v>
      </c>
      <c r="J51">
        <v>4</v>
      </c>
      <c r="K51">
        <v>10</v>
      </c>
      <c r="L51">
        <v>27</v>
      </c>
      <c r="M51">
        <v>1643</v>
      </c>
      <c r="N51">
        <v>2011</v>
      </c>
      <c r="O51">
        <v>170</v>
      </c>
      <c r="P51">
        <v>1367</v>
      </c>
      <c r="Q51" s="9">
        <v>45.610837437999997</v>
      </c>
      <c r="R51" s="9">
        <v>187.78024083</v>
      </c>
    </row>
    <row r="52" spans="1:18" x14ac:dyDescent="0.25">
      <c r="A52" s="9" t="s">
        <v>8</v>
      </c>
      <c r="B52" s="9" t="s">
        <v>11</v>
      </c>
      <c r="C52" s="9">
        <f t="shared" si="1"/>
        <v>7990</v>
      </c>
      <c r="D52">
        <v>5166</v>
      </c>
      <c r="E52">
        <v>498</v>
      </c>
      <c r="F52">
        <v>472</v>
      </c>
      <c r="G52">
        <v>72</v>
      </c>
      <c r="H52">
        <v>1699</v>
      </c>
      <c r="I52">
        <v>83</v>
      </c>
      <c r="J52">
        <v>569</v>
      </c>
      <c r="K52">
        <v>253</v>
      </c>
      <c r="L52">
        <v>712</v>
      </c>
      <c r="M52">
        <v>3498</v>
      </c>
      <c r="N52">
        <v>4492</v>
      </c>
      <c r="O52">
        <v>493</v>
      </c>
      <c r="P52">
        <v>3563</v>
      </c>
      <c r="Q52" s="9">
        <v>44.695244055000003</v>
      </c>
      <c r="R52" s="9">
        <v>153.77509387000001</v>
      </c>
    </row>
    <row r="53" spans="1:18" x14ac:dyDescent="0.25">
      <c r="A53" s="9" t="s">
        <v>8</v>
      </c>
      <c r="B53" s="9" t="s">
        <v>12</v>
      </c>
      <c r="C53" s="9">
        <f t="shared" si="1"/>
        <v>5937</v>
      </c>
      <c r="D53">
        <v>3971</v>
      </c>
      <c r="E53">
        <v>248</v>
      </c>
      <c r="F53">
        <v>370</v>
      </c>
      <c r="G53">
        <v>67</v>
      </c>
      <c r="H53">
        <v>1225</v>
      </c>
      <c r="I53">
        <v>56</v>
      </c>
      <c r="J53">
        <v>108</v>
      </c>
      <c r="K53">
        <v>37</v>
      </c>
      <c r="L53">
        <v>168</v>
      </c>
      <c r="M53">
        <v>2606</v>
      </c>
      <c r="N53">
        <v>3331</v>
      </c>
      <c r="O53">
        <v>403</v>
      </c>
      <c r="P53">
        <v>2077</v>
      </c>
      <c r="Q53" s="9">
        <v>44.150749537000003</v>
      </c>
      <c r="R53" s="9">
        <v>183.3890854</v>
      </c>
    </row>
    <row r="54" spans="1:18" x14ac:dyDescent="0.25">
      <c r="A54" s="9" t="s">
        <v>8</v>
      </c>
      <c r="B54" s="9" t="s">
        <v>13</v>
      </c>
      <c r="C54" s="9">
        <f t="shared" si="1"/>
        <v>8062</v>
      </c>
      <c r="D54">
        <v>5342</v>
      </c>
      <c r="E54">
        <v>503</v>
      </c>
      <c r="F54">
        <v>543</v>
      </c>
      <c r="G54">
        <v>93</v>
      </c>
      <c r="H54">
        <v>1521</v>
      </c>
      <c r="I54">
        <v>60</v>
      </c>
      <c r="J54">
        <v>431</v>
      </c>
      <c r="K54">
        <v>215</v>
      </c>
      <c r="L54">
        <v>655</v>
      </c>
      <c r="M54">
        <v>3612</v>
      </c>
      <c r="N54">
        <v>4450</v>
      </c>
      <c r="O54">
        <v>630</v>
      </c>
      <c r="P54">
        <v>3276</v>
      </c>
      <c r="Q54" s="9">
        <v>43.171917637999996</v>
      </c>
      <c r="R54" s="9">
        <v>146.82398907999999</v>
      </c>
    </row>
    <row r="55" spans="1:18" x14ac:dyDescent="0.25">
      <c r="A55" s="9" t="s">
        <v>8</v>
      </c>
      <c r="B55" s="9" t="s">
        <v>14</v>
      </c>
      <c r="C55" s="9">
        <f t="shared" si="1"/>
        <v>66607</v>
      </c>
      <c r="D55">
        <v>49648</v>
      </c>
      <c r="E55">
        <v>1420</v>
      </c>
      <c r="F55">
        <v>3079</v>
      </c>
      <c r="G55">
        <v>448</v>
      </c>
      <c r="H55">
        <v>11728</v>
      </c>
      <c r="I55">
        <v>284</v>
      </c>
      <c r="J55">
        <v>27842</v>
      </c>
      <c r="K55">
        <v>3234</v>
      </c>
      <c r="L55">
        <v>15716</v>
      </c>
      <c r="M55">
        <v>29442</v>
      </c>
      <c r="N55">
        <v>37165</v>
      </c>
      <c r="O55">
        <v>6143</v>
      </c>
      <c r="P55">
        <v>39220</v>
      </c>
      <c r="Q55" s="9">
        <v>42.187457774999999</v>
      </c>
      <c r="R55" s="9">
        <v>95.636404581999997</v>
      </c>
    </row>
    <row r="56" spans="1:18" x14ac:dyDescent="0.25">
      <c r="A56" s="9" t="s">
        <v>8</v>
      </c>
      <c r="B56" s="9" t="s">
        <v>15</v>
      </c>
      <c r="C56" s="9">
        <f t="shared" si="1"/>
        <v>7262</v>
      </c>
      <c r="D56">
        <v>4777</v>
      </c>
      <c r="E56">
        <v>350</v>
      </c>
      <c r="F56">
        <v>589</v>
      </c>
      <c r="G56">
        <v>55</v>
      </c>
      <c r="H56">
        <v>1438</v>
      </c>
      <c r="I56">
        <v>53</v>
      </c>
      <c r="J56">
        <v>429</v>
      </c>
      <c r="K56">
        <v>274</v>
      </c>
      <c r="L56">
        <v>738</v>
      </c>
      <c r="M56">
        <v>3542</v>
      </c>
      <c r="N56">
        <v>3720</v>
      </c>
      <c r="O56">
        <v>494</v>
      </c>
      <c r="P56">
        <v>2814</v>
      </c>
      <c r="Q56" s="9">
        <v>43.699256403</v>
      </c>
      <c r="R56" s="9">
        <v>138.64210961000001</v>
      </c>
    </row>
    <row r="57" spans="1:18" x14ac:dyDescent="0.25">
      <c r="A57" s="9" t="s">
        <v>8</v>
      </c>
      <c r="B57" s="9" t="s">
        <v>16</v>
      </c>
      <c r="C57" s="9">
        <f t="shared" si="1"/>
        <v>1730</v>
      </c>
      <c r="D57">
        <v>1081</v>
      </c>
      <c r="E57">
        <v>131</v>
      </c>
      <c r="F57">
        <v>118</v>
      </c>
      <c r="G57">
        <v>18</v>
      </c>
      <c r="H57">
        <v>368</v>
      </c>
      <c r="I57">
        <v>14</v>
      </c>
      <c r="J57">
        <v>4</v>
      </c>
      <c r="K57">
        <v>17</v>
      </c>
      <c r="L57">
        <v>7</v>
      </c>
      <c r="M57">
        <v>802</v>
      </c>
      <c r="N57">
        <v>928</v>
      </c>
      <c r="O57">
        <v>91</v>
      </c>
      <c r="P57">
        <v>666</v>
      </c>
      <c r="Q57" s="9">
        <v>44.604624276999999</v>
      </c>
      <c r="R57" s="9">
        <v>168.17861271999999</v>
      </c>
    </row>
    <row r="58" spans="1:18" x14ac:dyDescent="0.25">
      <c r="A58" s="9" t="s">
        <v>8</v>
      </c>
      <c r="B58" s="9" t="s">
        <v>17</v>
      </c>
      <c r="C58" s="9">
        <f t="shared" si="1"/>
        <v>935</v>
      </c>
      <c r="D58">
        <v>576</v>
      </c>
      <c r="E58">
        <v>43</v>
      </c>
      <c r="F58">
        <v>68</v>
      </c>
      <c r="G58">
        <v>12</v>
      </c>
      <c r="H58">
        <v>229</v>
      </c>
      <c r="I58">
        <v>7</v>
      </c>
      <c r="J58">
        <v>6</v>
      </c>
      <c r="K58">
        <v>10</v>
      </c>
      <c r="L58">
        <v>9</v>
      </c>
      <c r="M58">
        <v>437</v>
      </c>
      <c r="N58">
        <v>498</v>
      </c>
      <c r="O58">
        <v>40</v>
      </c>
      <c r="P58">
        <v>387</v>
      </c>
      <c r="Q58" s="9">
        <v>46.152941175999999</v>
      </c>
      <c r="R58" s="9">
        <v>182.68663101999999</v>
      </c>
    </row>
    <row r="59" spans="1:18" x14ac:dyDescent="0.25">
      <c r="A59" s="9" t="s">
        <v>8</v>
      </c>
      <c r="B59" s="9" t="s">
        <v>18</v>
      </c>
      <c r="C59" s="9">
        <f t="shared" si="1"/>
        <v>670</v>
      </c>
      <c r="D59">
        <v>492</v>
      </c>
      <c r="E59">
        <v>16</v>
      </c>
      <c r="F59">
        <v>62</v>
      </c>
      <c r="G59">
        <v>0</v>
      </c>
      <c r="H59">
        <v>97</v>
      </c>
      <c r="I59">
        <v>3</v>
      </c>
      <c r="J59">
        <v>0</v>
      </c>
      <c r="K59">
        <v>0</v>
      </c>
      <c r="L59">
        <v>5</v>
      </c>
      <c r="M59">
        <v>308</v>
      </c>
      <c r="N59">
        <v>362</v>
      </c>
      <c r="O59">
        <v>52</v>
      </c>
      <c r="P59">
        <v>290</v>
      </c>
      <c r="Q59" s="9">
        <v>43.591044775999997</v>
      </c>
      <c r="R59" s="9">
        <v>136.09701493</v>
      </c>
    </row>
    <row r="60" spans="1:18" x14ac:dyDescent="0.25">
      <c r="A60" s="9" t="s">
        <v>8</v>
      </c>
      <c r="B60" s="9" t="s">
        <v>19</v>
      </c>
      <c r="C60" s="9">
        <f t="shared" si="1"/>
        <v>1341</v>
      </c>
      <c r="D60">
        <v>766</v>
      </c>
      <c r="E60">
        <v>115</v>
      </c>
      <c r="F60">
        <v>54</v>
      </c>
      <c r="G60">
        <v>23</v>
      </c>
      <c r="H60">
        <v>352</v>
      </c>
      <c r="I60">
        <v>31</v>
      </c>
      <c r="J60">
        <v>1</v>
      </c>
      <c r="K60">
        <v>5</v>
      </c>
      <c r="L60">
        <v>9</v>
      </c>
      <c r="M60">
        <v>597</v>
      </c>
      <c r="N60">
        <v>744</v>
      </c>
      <c r="O60">
        <v>80</v>
      </c>
      <c r="P60">
        <v>530</v>
      </c>
      <c r="Q60" s="9">
        <v>46.070842655</v>
      </c>
      <c r="R60" s="9">
        <v>198.23042505999999</v>
      </c>
    </row>
    <row r="61" spans="1:18" x14ac:dyDescent="0.25">
      <c r="A61" s="9" t="s">
        <v>8</v>
      </c>
      <c r="B61" s="9" t="s">
        <v>20</v>
      </c>
      <c r="C61" s="9">
        <f t="shared" si="1"/>
        <v>3545</v>
      </c>
      <c r="D61">
        <v>2337</v>
      </c>
      <c r="E61">
        <v>247</v>
      </c>
      <c r="F61">
        <v>211</v>
      </c>
      <c r="G61">
        <v>53</v>
      </c>
      <c r="H61">
        <v>660</v>
      </c>
      <c r="I61">
        <v>37</v>
      </c>
      <c r="J61">
        <v>132</v>
      </c>
      <c r="K61">
        <v>48</v>
      </c>
      <c r="L61">
        <v>78</v>
      </c>
      <c r="M61">
        <v>1540</v>
      </c>
      <c r="N61">
        <v>2005</v>
      </c>
      <c r="O61">
        <v>187</v>
      </c>
      <c r="P61">
        <v>1577</v>
      </c>
      <c r="Q61" s="9">
        <v>44.092806770000003</v>
      </c>
      <c r="R61" s="9">
        <v>149.85585330999999</v>
      </c>
    </row>
    <row r="62" spans="1:18" x14ac:dyDescent="0.25">
      <c r="A62" s="9" t="s">
        <v>8</v>
      </c>
      <c r="B62" s="9" t="s">
        <v>21</v>
      </c>
      <c r="C62" s="9">
        <f t="shared" si="1"/>
        <v>6202</v>
      </c>
      <c r="D62">
        <v>3880</v>
      </c>
      <c r="E62">
        <v>193</v>
      </c>
      <c r="F62">
        <v>305</v>
      </c>
      <c r="G62">
        <v>44</v>
      </c>
      <c r="H62">
        <v>1752</v>
      </c>
      <c r="I62">
        <v>28</v>
      </c>
      <c r="J62">
        <v>1516</v>
      </c>
      <c r="K62">
        <v>444</v>
      </c>
      <c r="L62">
        <v>1922</v>
      </c>
      <c r="M62">
        <v>3215</v>
      </c>
      <c r="N62">
        <v>2987</v>
      </c>
      <c r="O62">
        <v>384</v>
      </c>
      <c r="P62">
        <v>2997</v>
      </c>
      <c r="Q62" s="9">
        <v>47.047887778000003</v>
      </c>
      <c r="R62" s="9">
        <v>101.28910028999999</v>
      </c>
    </row>
    <row r="63" spans="1:18" x14ac:dyDescent="0.25">
      <c r="A63" s="9" t="s">
        <v>8</v>
      </c>
      <c r="B63" s="9" t="s">
        <v>22</v>
      </c>
      <c r="C63" s="9">
        <f t="shared" si="1"/>
        <v>6401</v>
      </c>
      <c r="D63">
        <v>3816</v>
      </c>
      <c r="E63">
        <v>455</v>
      </c>
      <c r="F63">
        <v>490</v>
      </c>
      <c r="G63">
        <v>88</v>
      </c>
      <c r="H63">
        <v>1480</v>
      </c>
      <c r="I63">
        <v>72</v>
      </c>
      <c r="J63">
        <v>443</v>
      </c>
      <c r="K63">
        <v>79</v>
      </c>
      <c r="L63">
        <v>313</v>
      </c>
      <c r="M63">
        <v>3097</v>
      </c>
      <c r="N63">
        <v>3304</v>
      </c>
      <c r="O63">
        <v>400</v>
      </c>
      <c r="P63">
        <v>2763</v>
      </c>
      <c r="Q63" s="9">
        <v>45.060615529000003</v>
      </c>
      <c r="R63" s="9">
        <v>157.69536009999999</v>
      </c>
    </row>
    <row r="64" spans="1:18" x14ac:dyDescent="0.25">
      <c r="A64" s="9" t="s">
        <v>8</v>
      </c>
      <c r="B64" s="9" t="s">
        <v>23</v>
      </c>
      <c r="C64" s="9">
        <f t="shared" si="1"/>
        <v>7582</v>
      </c>
      <c r="D64">
        <v>4777</v>
      </c>
      <c r="E64">
        <v>451</v>
      </c>
      <c r="F64">
        <v>484</v>
      </c>
      <c r="G64">
        <v>101</v>
      </c>
      <c r="H64">
        <v>1714</v>
      </c>
      <c r="I64">
        <v>55</v>
      </c>
      <c r="J64">
        <v>398</v>
      </c>
      <c r="K64">
        <v>133</v>
      </c>
      <c r="L64">
        <v>423</v>
      </c>
      <c r="M64">
        <v>3494</v>
      </c>
      <c r="N64">
        <v>4088</v>
      </c>
      <c r="O64">
        <v>407</v>
      </c>
      <c r="P64">
        <v>3009</v>
      </c>
      <c r="Q64" s="9">
        <v>44.927064098999999</v>
      </c>
      <c r="R64" s="9">
        <v>151.49353733000001</v>
      </c>
    </row>
    <row r="65" spans="1:18" x14ac:dyDescent="0.25">
      <c r="A65" s="9" t="s">
        <v>8</v>
      </c>
      <c r="B65" s="9" t="s">
        <v>24</v>
      </c>
      <c r="C65" s="9">
        <f t="shared" si="1"/>
        <v>18049</v>
      </c>
      <c r="D65">
        <v>12048</v>
      </c>
      <c r="E65">
        <v>887</v>
      </c>
      <c r="F65">
        <v>1105</v>
      </c>
      <c r="G65">
        <v>202</v>
      </c>
      <c r="H65">
        <v>3662</v>
      </c>
      <c r="I65">
        <v>145</v>
      </c>
      <c r="J65">
        <v>2692</v>
      </c>
      <c r="K65">
        <v>840</v>
      </c>
      <c r="L65">
        <v>1666</v>
      </c>
      <c r="M65">
        <v>8465</v>
      </c>
      <c r="N65">
        <v>9584</v>
      </c>
      <c r="O65">
        <v>1297</v>
      </c>
      <c r="P65">
        <v>8065</v>
      </c>
      <c r="Q65" s="9">
        <v>43.852290986</v>
      </c>
      <c r="R65" s="9">
        <v>132.57665245000001</v>
      </c>
    </row>
    <row r="66" spans="1:18" x14ac:dyDescent="0.25">
      <c r="A66" s="9" t="s">
        <v>8</v>
      </c>
      <c r="B66" s="9" t="s">
        <v>25</v>
      </c>
      <c r="C66" s="9">
        <f t="shared" ref="C66:C97" si="2">SUM(D66:I66)</f>
        <v>4374</v>
      </c>
      <c r="D66">
        <v>3018</v>
      </c>
      <c r="E66">
        <v>236</v>
      </c>
      <c r="F66">
        <v>276</v>
      </c>
      <c r="G66">
        <v>30</v>
      </c>
      <c r="H66">
        <v>788</v>
      </c>
      <c r="I66">
        <v>26</v>
      </c>
      <c r="J66">
        <v>460</v>
      </c>
      <c r="K66">
        <v>51</v>
      </c>
      <c r="L66">
        <v>157</v>
      </c>
      <c r="M66">
        <v>1888</v>
      </c>
      <c r="N66">
        <v>2486</v>
      </c>
      <c r="O66">
        <v>375</v>
      </c>
      <c r="P66">
        <v>2002</v>
      </c>
      <c r="Q66" s="9">
        <v>42.421810700000002</v>
      </c>
      <c r="R66" s="9">
        <v>143.88751715000001</v>
      </c>
    </row>
    <row r="67" spans="1:18" x14ac:dyDescent="0.25">
      <c r="A67" s="9" t="s">
        <v>8</v>
      </c>
      <c r="B67" s="9" t="s">
        <v>26</v>
      </c>
      <c r="C67" s="9">
        <f t="shared" si="2"/>
        <v>82</v>
      </c>
      <c r="D67">
        <v>66</v>
      </c>
      <c r="E67">
        <v>3</v>
      </c>
      <c r="F67">
        <v>7</v>
      </c>
      <c r="G67">
        <v>0</v>
      </c>
      <c r="H67">
        <v>6</v>
      </c>
      <c r="I67">
        <v>0</v>
      </c>
      <c r="J67">
        <v>48</v>
      </c>
      <c r="K67">
        <v>3</v>
      </c>
      <c r="L67">
        <v>6</v>
      </c>
      <c r="M67">
        <v>36</v>
      </c>
      <c r="N67">
        <v>46</v>
      </c>
      <c r="O67">
        <v>13</v>
      </c>
      <c r="P67">
        <v>66</v>
      </c>
      <c r="Q67" s="9">
        <v>35.780487805</v>
      </c>
      <c r="R67" s="9">
        <v>49.634146340999997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BCC25-FC70-4D45-B240-E05CE822BA06}">
  <dimension ref="A1:R67"/>
  <sheetViews>
    <sheetView topLeftCell="B1" workbookViewId="0">
      <selection activeCell="J6" sqref="J2:J6"/>
    </sheetView>
    <sheetView topLeftCell="C1" workbookViewId="1">
      <selection activeCell="H20" sqref="H20"/>
    </sheetView>
  </sheetViews>
  <sheetFormatPr baseColWidth="10" defaultRowHeight="15" x14ac:dyDescent="0.25"/>
  <cols>
    <col min="1" max="1" width="24.5703125" bestFit="1" customWidth="1"/>
    <col min="2" max="2" width="32.28515625" bestFit="1" customWidth="1"/>
    <col min="3" max="3" width="32.28515625" customWidth="1"/>
    <col min="4" max="4" width="18.85546875" bestFit="1" customWidth="1"/>
    <col min="5" max="5" width="15.85546875" bestFit="1" customWidth="1"/>
    <col min="6" max="6" width="22.28515625" bestFit="1" customWidth="1"/>
    <col min="7" max="7" width="19.42578125" bestFit="1" customWidth="1"/>
    <col min="8" max="8" width="6.5703125" bestFit="1" customWidth="1"/>
    <col min="9" max="9" width="9.140625" bestFit="1" customWidth="1"/>
    <col min="10" max="10" width="20.140625" bestFit="1" customWidth="1"/>
    <col min="11" max="11" width="19.140625" bestFit="1" customWidth="1"/>
    <col min="12" max="12" width="20.140625" bestFit="1" customWidth="1"/>
    <col min="13" max="13" width="11" bestFit="1" customWidth="1"/>
    <col min="15" max="15" width="17.85546875" bestFit="1" customWidth="1"/>
    <col min="16" max="16" width="21.42578125" bestFit="1" customWidth="1"/>
    <col min="17" max="17" width="13.5703125" bestFit="1" customWidth="1"/>
    <col min="18" max="18" width="24.85546875" bestFit="1" customWidth="1"/>
  </cols>
  <sheetData>
    <row r="1" spans="1:18" x14ac:dyDescent="0.25">
      <c r="A1" t="s">
        <v>5</v>
      </c>
      <c r="B1" t="s">
        <v>6</v>
      </c>
      <c r="C1" t="s">
        <v>95</v>
      </c>
      <c r="D1" t="s">
        <v>132</v>
      </c>
      <c r="E1" t="s">
        <v>133</v>
      </c>
      <c r="F1" t="s">
        <v>134</v>
      </c>
      <c r="G1" t="s">
        <v>135</v>
      </c>
      <c r="H1" t="s">
        <v>96</v>
      </c>
      <c r="I1" t="s">
        <v>48</v>
      </c>
      <c r="J1" t="s">
        <v>124</v>
      </c>
      <c r="K1" t="s">
        <v>125</v>
      </c>
      <c r="L1" t="s">
        <v>126</v>
      </c>
      <c r="M1" t="s">
        <v>49</v>
      </c>
      <c r="N1" t="s">
        <v>50</v>
      </c>
      <c r="O1" t="s">
        <v>51</v>
      </c>
      <c r="P1" t="s">
        <v>127</v>
      </c>
      <c r="Q1" t="s">
        <v>52</v>
      </c>
      <c r="R1" t="s">
        <v>53</v>
      </c>
    </row>
    <row r="2" spans="1:18" x14ac:dyDescent="0.25">
      <c r="A2" s="9" t="s">
        <v>7</v>
      </c>
      <c r="B2" s="9" t="s">
        <v>1</v>
      </c>
      <c r="C2" s="9">
        <f t="shared" ref="C2:C33" si="0">SUM(D2:I2)</f>
        <v>123616</v>
      </c>
      <c r="D2">
        <v>91206</v>
      </c>
      <c r="E2">
        <v>6250</v>
      </c>
      <c r="F2">
        <v>265</v>
      </c>
      <c r="G2">
        <v>0</v>
      </c>
      <c r="H2">
        <v>25121</v>
      </c>
      <c r="I2">
        <v>774</v>
      </c>
      <c r="J2">
        <v>37882</v>
      </c>
      <c r="K2">
        <v>3395</v>
      </c>
      <c r="L2">
        <v>13407</v>
      </c>
      <c r="M2">
        <v>42600</v>
      </c>
      <c r="N2">
        <v>81016</v>
      </c>
      <c r="O2">
        <v>12755</v>
      </c>
      <c r="P2">
        <v>70092</v>
      </c>
      <c r="Q2" s="9">
        <v>42.982931012000002</v>
      </c>
      <c r="R2" s="9">
        <v>114.07194053000001</v>
      </c>
    </row>
    <row r="3" spans="1:18" x14ac:dyDescent="0.25">
      <c r="A3" s="9" t="s">
        <v>7</v>
      </c>
      <c r="B3" s="9" t="s">
        <v>2</v>
      </c>
      <c r="C3" s="9">
        <f t="shared" si="0"/>
        <v>12831</v>
      </c>
      <c r="D3">
        <v>7790</v>
      </c>
      <c r="E3">
        <v>138</v>
      </c>
      <c r="F3">
        <v>73</v>
      </c>
      <c r="G3">
        <v>0</v>
      </c>
      <c r="H3">
        <v>4744</v>
      </c>
      <c r="I3">
        <v>86</v>
      </c>
      <c r="J3">
        <v>5657</v>
      </c>
      <c r="K3">
        <v>1067</v>
      </c>
      <c r="L3">
        <v>2482</v>
      </c>
      <c r="M3">
        <v>6394</v>
      </c>
      <c r="N3">
        <v>6437</v>
      </c>
      <c r="O3">
        <v>602</v>
      </c>
      <c r="P3">
        <v>7000</v>
      </c>
      <c r="Q3" s="9">
        <v>49.399033590999998</v>
      </c>
      <c r="R3" s="9">
        <v>113.03725353</v>
      </c>
    </row>
    <row r="4" spans="1:18" x14ac:dyDescent="0.25">
      <c r="A4" s="9" t="s">
        <v>7</v>
      </c>
      <c r="B4" s="9" t="s">
        <v>3</v>
      </c>
      <c r="C4" s="9">
        <f t="shared" si="0"/>
        <v>21418</v>
      </c>
      <c r="D4">
        <v>9876</v>
      </c>
      <c r="E4">
        <v>807</v>
      </c>
      <c r="F4">
        <v>8903</v>
      </c>
      <c r="G4">
        <v>1132</v>
      </c>
      <c r="H4">
        <v>601</v>
      </c>
      <c r="I4">
        <v>99</v>
      </c>
      <c r="J4">
        <v>3124</v>
      </c>
      <c r="K4">
        <v>765</v>
      </c>
      <c r="L4">
        <v>4215</v>
      </c>
      <c r="M4">
        <v>19214</v>
      </c>
      <c r="N4">
        <v>2204</v>
      </c>
      <c r="O4">
        <v>1384</v>
      </c>
      <c r="P4">
        <v>10452</v>
      </c>
      <c r="Q4" s="9">
        <v>38.037258381000001</v>
      </c>
      <c r="R4" s="9">
        <v>102.01377346</v>
      </c>
    </row>
    <row r="5" spans="1:18" x14ac:dyDescent="0.25">
      <c r="A5" s="9" t="s">
        <v>7</v>
      </c>
      <c r="B5" s="9" t="s">
        <v>4</v>
      </c>
      <c r="C5" s="9">
        <f t="shared" si="0"/>
        <v>16488</v>
      </c>
      <c r="D5">
        <v>14900</v>
      </c>
      <c r="E5">
        <v>161</v>
      </c>
      <c r="F5">
        <v>265</v>
      </c>
      <c r="G5">
        <v>262</v>
      </c>
      <c r="H5">
        <v>857</v>
      </c>
      <c r="I5">
        <v>43</v>
      </c>
      <c r="J5">
        <v>8564</v>
      </c>
      <c r="K5">
        <v>1269</v>
      </c>
      <c r="L5">
        <v>3346</v>
      </c>
      <c r="M5">
        <v>8330</v>
      </c>
      <c r="N5">
        <v>8158</v>
      </c>
      <c r="O5">
        <v>686</v>
      </c>
      <c r="P5">
        <v>10250</v>
      </c>
      <c r="Q5" s="9">
        <v>39.481804949000001</v>
      </c>
      <c r="R5" s="9">
        <v>71.097586122999999</v>
      </c>
    </row>
    <row r="6" spans="1:18" x14ac:dyDescent="0.25">
      <c r="A6" s="9" t="s">
        <v>7</v>
      </c>
      <c r="B6" s="9" t="s">
        <v>128</v>
      </c>
      <c r="C6" s="9">
        <f t="shared" si="0"/>
        <v>55</v>
      </c>
      <c r="D6">
        <v>36</v>
      </c>
      <c r="E6">
        <v>4</v>
      </c>
      <c r="F6">
        <v>4</v>
      </c>
      <c r="G6">
        <v>2</v>
      </c>
      <c r="H6">
        <v>8</v>
      </c>
      <c r="I6">
        <v>1</v>
      </c>
      <c r="J6">
        <v>0</v>
      </c>
      <c r="K6">
        <v>13</v>
      </c>
      <c r="L6">
        <v>22</v>
      </c>
      <c r="M6">
        <v>29</v>
      </c>
      <c r="N6">
        <v>26</v>
      </c>
      <c r="O6">
        <v>1</v>
      </c>
      <c r="P6">
        <v>35</v>
      </c>
      <c r="Q6" s="9" t="s">
        <v>129</v>
      </c>
      <c r="R6" s="9">
        <v>62.381818182000004</v>
      </c>
    </row>
    <row r="7" spans="1:18" x14ac:dyDescent="0.25">
      <c r="A7" s="9" t="s">
        <v>54</v>
      </c>
      <c r="B7" s="9" t="s">
        <v>50</v>
      </c>
      <c r="C7" s="9">
        <f t="shared" si="0"/>
        <v>97841</v>
      </c>
      <c r="D7">
        <v>76173</v>
      </c>
      <c r="E7">
        <v>3588</v>
      </c>
      <c r="F7">
        <v>510</v>
      </c>
      <c r="G7">
        <v>178</v>
      </c>
      <c r="H7">
        <v>16973</v>
      </c>
      <c r="I7">
        <v>419</v>
      </c>
      <c r="J7">
        <v>34408</v>
      </c>
      <c r="K7">
        <v>2407</v>
      </c>
      <c r="L7">
        <v>10416</v>
      </c>
      <c r="M7">
        <v>0</v>
      </c>
      <c r="N7">
        <v>97841</v>
      </c>
      <c r="O7">
        <v>8769</v>
      </c>
      <c r="P7">
        <v>57293</v>
      </c>
      <c r="Q7" s="9">
        <v>42.279187661999998</v>
      </c>
      <c r="R7" s="9">
        <v>104.8726403</v>
      </c>
    </row>
    <row r="8" spans="1:18" x14ac:dyDescent="0.25">
      <c r="A8" s="9" t="s">
        <v>54</v>
      </c>
      <c r="B8" s="9" t="s">
        <v>49</v>
      </c>
      <c r="C8" s="9">
        <f t="shared" si="0"/>
        <v>76567</v>
      </c>
      <c r="D8">
        <v>47635</v>
      </c>
      <c r="E8">
        <v>3772</v>
      </c>
      <c r="F8">
        <v>9000</v>
      </c>
      <c r="G8">
        <v>1218</v>
      </c>
      <c r="H8">
        <v>14358</v>
      </c>
      <c r="I8">
        <v>584</v>
      </c>
      <c r="J8">
        <v>20819</v>
      </c>
      <c r="K8">
        <v>4102</v>
      </c>
      <c r="L8">
        <v>13056</v>
      </c>
      <c r="M8">
        <v>76567</v>
      </c>
      <c r="N8">
        <v>0</v>
      </c>
      <c r="O8">
        <v>6659</v>
      </c>
      <c r="P8">
        <v>40536</v>
      </c>
      <c r="Q8" s="9">
        <v>42.817884990000003</v>
      </c>
      <c r="R8" s="9">
        <v>112.98957776</v>
      </c>
    </row>
    <row r="9" spans="1:18" x14ac:dyDescent="0.25">
      <c r="A9" s="9" t="s">
        <v>55</v>
      </c>
      <c r="B9" s="9" t="s">
        <v>56</v>
      </c>
      <c r="C9" s="9">
        <f t="shared" si="0"/>
        <v>2032</v>
      </c>
      <c r="D9">
        <v>1727</v>
      </c>
      <c r="E9">
        <v>137</v>
      </c>
      <c r="F9">
        <v>166</v>
      </c>
      <c r="G9">
        <v>0</v>
      </c>
      <c r="H9">
        <v>0</v>
      </c>
      <c r="I9">
        <v>2</v>
      </c>
      <c r="J9">
        <v>1333</v>
      </c>
      <c r="K9">
        <v>133</v>
      </c>
      <c r="L9">
        <v>44</v>
      </c>
      <c r="M9">
        <v>917</v>
      </c>
      <c r="N9">
        <v>1115</v>
      </c>
      <c r="O9">
        <v>2032</v>
      </c>
      <c r="P9">
        <v>2006</v>
      </c>
      <c r="Q9" s="9">
        <v>18.690944882</v>
      </c>
      <c r="R9" s="9">
        <v>9.2854330708999999</v>
      </c>
    </row>
    <row r="10" spans="1:18" x14ac:dyDescent="0.25">
      <c r="A10" s="9" t="s">
        <v>55</v>
      </c>
      <c r="B10" s="9" t="s">
        <v>57</v>
      </c>
      <c r="C10" s="9">
        <f t="shared" si="0"/>
        <v>13396</v>
      </c>
      <c r="D10">
        <v>11501</v>
      </c>
      <c r="E10">
        <v>543</v>
      </c>
      <c r="F10">
        <v>1321</v>
      </c>
      <c r="G10">
        <v>7</v>
      </c>
      <c r="H10">
        <v>0</v>
      </c>
      <c r="I10">
        <v>24</v>
      </c>
      <c r="J10">
        <v>7892</v>
      </c>
      <c r="K10">
        <v>600</v>
      </c>
      <c r="L10">
        <v>412</v>
      </c>
      <c r="M10">
        <v>5742</v>
      </c>
      <c r="N10">
        <v>7654</v>
      </c>
      <c r="O10">
        <v>13396</v>
      </c>
      <c r="P10">
        <v>10731</v>
      </c>
      <c r="Q10" s="9">
        <v>22.222454463999998</v>
      </c>
      <c r="R10" s="9">
        <v>19.51492983</v>
      </c>
    </row>
    <row r="11" spans="1:18" x14ac:dyDescent="0.25">
      <c r="A11" s="9" t="s">
        <v>55</v>
      </c>
      <c r="B11" s="9" t="s">
        <v>58</v>
      </c>
      <c r="C11" s="9">
        <f t="shared" si="0"/>
        <v>19958</v>
      </c>
      <c r="D11">
        <v>16514</v>
      </c>
      <c r="E11">
        <v>916</v>
      </c>
      <c r="F11">
        <v>2417</v>
      </c>
      <c r="G11">
        <v>54</v>
      </c>
      <c r="H11">
        <v>0</v>
      </c>
      <c r="I11">
        <v>57</v>
      </c>
      <c r="J11">
        <v>10076</v>
      </c>
      <c r="K11">
        <v>625</v>
      </c>
      <c r="L11">
        <v>928</v>
      </c>
      <c r="M11">
        <v>8716</v>
      </c>
      <c r="N11">
        <v>11242</v>
      </c>
      <c r="O11">
        <v>0</v>
      </c>
      <c r="P11">
        <v>14807</v>
      </c>
      <c r="Q11" s="9">
        <v>27.125814210000001</v>
      </c>
      <c r="R11" s="9">
        <v>33.980859805999998</v>
      </c>
    </row>
    <row r="12" spans="1:18" x14ac:dyDescent="0.25">
      <c r="A12" s="9" t="s">
        <v>55</v>
      </c>
      <c r="B12" s="9" t="s">
        <v>59</v>
      </c>
      <c r="C12" s="9">
        <f t="shared" si="0"/>
        <v>23215</v>
      </c>
      <c r="D12">
        <v>19545</v>
      </c>
      <c r="E12">
        <v>941</v>
      </c>
      <c r="F12">
        <v>2502</v>
      </c>
      <c r="G12">
        <v>175</v>
      </c>
      <c r="H12">
        <v>0</v>
      </c>
      <c r="I12">
        <v>52</v>
      </c>
      <c r="J12">
        <v>10457</v>
      </c>
      <c r="K12">
        <v>719</v>
      </c>
      <c r="L12">
        <v>1466</v>
      </c>
      <c r="M12">
        <v>10271</v>
      </c>
      <c r="N12">
        <v>12944</v>
      </c>
      <c r="O12">
        <v>0</v>
      </c>
      <c r="P12">
        <v>16207</v>
      </c>
      <c r="Q12" s="9">
        <v>32.015593365999997</v>
      </c>
      <c r="R12" s="9">
        <v>50.345552445000003</v>
      </c>
    </row>
    <row r="13" spans="1:18" x14ac:dyDescent="0.25">
      <c r="A13" s="9" t="s">
        <v>55</v>
      </c>
      <c r="B13" s="9" t="s">
        <v>60</v>
      </c>
      <c r="C13" s="9">
        <f t="shared" si="0"/>
        <v>21351</v>
      </c>
      <c r="D13">
        <v>18301</v>
      </c>
      <c r="E13">
        <v>872</v>
      </c>
      <c r="F13">
        <v>1828</v>
      </c>
      <c r="G13">
        <v>285</v>
      </c>
      <c r="H13">
        <v>0</v>
      </c>
      <c r="I13">
        <v>65</v>
      </c>
      <c r="J13">
        <v>8392</v>
      </c>
      <c r="K13">
        <v>737</v>
      </c>
      <c r="L13">
        <v>1876</v>
      </c>
      <c r="M13">
        <v>9374</v>
      </c>
      <c r="N13">
        <v>11977</v>
      </c>
      <c r="O13">
        <v>0</v>
      </c>
      <c r="P13">
        <v>13836</v>
      </c>
      <c r="Q13" s="9">
        <v>36.978830031000001</v>
      </c>
      <c r="R13" s="9">
        <v>68.635099058999998</v>
      </c>
    </row>
    <row r="14" spans="1:18" x14ac:dyDescent="0.25">
      <c r="A14" s="9" t="s">
        <v>55</v>
      </c>
      <c r="B14" s="9" t="s">
        <v>61</v>
      </c>
      <c r="C14" s="9">
        <f t="shared" si="0"/>
        <v>20311</v>
      </c>
      <c r="D14">
        <v>17827</v>
      </c>
      <c r="E14">
        <v>1030</v>
      </c>
      <c r="F14">
        <v>980</v>
      </c>
      <c r="G14">
        <v>349</v>
      </c>
      <c r="H14">
        <v>0</v>
      </c>
      <c r="I14">
        <v>125</v>
      </c>
      <c r="J14">
        <v>6525</v>
      </c>
      <c r="K14">
        <v>671</v>
      </c>
      <c r="L14">
        <v>2476</v>
      </c>
      <c r="M14">
        <v>8804</v>
      </c>
      <c r="N14">
        <v>11507</v>
      </c>
      <c r="O14">
        <v>0</v>
      </c>
      <c r="P14">
        <v>11891</v>
      </c>
      <c r="Q14" s="9">
        <v>41.970557825999997</v>
      </c>
      <c r="R14" s="9">
        <v>94.679631727</v>
      </c>
    </row>
    <row r="15" spans="1:18" x14ac:dyDescent="0.25">
      <c r="A15" s="9" t="s">
        <v>55</v>
      </c>
      <c r="B15" s="9" t="s">
        <v>62</v>
      </c>
      <c r="C15" s="9">
        <f t="shared" si="0"/>
        <v>17498</v>
      </c>
      <c r="D15">
        <v>15680</v>
      </c>
      <c r="E15">
        <v>1079</v>
      </c>
      <c r="F15">
        <v>242</v>
      </c>
      <c r="G15">
        <v>300</v>
      </c>
      <c r="H15">
        <v>0</v>
      </c>
      <c r="I15">
        <v>197</v>
      </c>
      <c r="J15">
        <v>4186</v>
      </c>
      <c r="K15">
        <v>494</v>
      </c>
      <c r="L15">
        <v>2662</v>
      </c>
      <c r="M15">
        <v>7497</v>
      </c>
      <c r="N15">
        <v>10001</v>
      </c>
      <c r="O15">
        <v>0</v>
      </c>
      <c r="P15">
        <v>8990</v>
      </c>
      <c r="Q15" s="9">
        <v>46.918790719</v>
      </c>
      <c r="R15" s="9">
        <v>129.79906274999999</v>
      </c>
    </row>
    <row r="16" spans="1:18" x14ac:dyDescent="0.25">
      <c r="A16" s="9" t="s">
        <v>55</v>
      </c>
      <c r="B16" s="9" t="s">
        <v>63</v>
      </c>
      <c r="C16" s="9">
        <f t="shared" si="0"/>
        <v>15405</v>
      </c>
      <c r="D16">
        <v>13863</v>
      </c>
      <c r="E16">
        <v>1065</v>
      </c>
      <c r="F16">
        <v>44</v>
      </c>
      <c r="G16">
        <v>167</v>
      </c>
      <c r="H16">
        <v>0</v>
      </c>
      <c r="I16">
        <v>266</v>
      </c>
      <c r="J16">
        <v>2418</v>
      </c>
      <c r="K16">
        <v>387</v>
      </c>
      <c r="L16">
        <v>3163</v>
      </c>
      <c r="M16">
        <v>6656</v>
      </c>
      <c r="N16">
        <v>8749</v>
      </c>
      <c r="O16">
        <v>0</v>
      </c>
      <c r="P16">
        <v>6585</v>
      </c>
      <c r="Q16" s="9">
        <v>52.031223629000003</v>
      </c>
      <c r="R16" s="9">
        <v>172.37857837999999</v>
      </c>
    </row>
    <row r="17" spans="1:18" x14ac:dyDescent="0.25">
      <c r="A17" s="9" t="s">
        <v>55</v>
      </c>
      <c r="B17" s="9" t="s">
        <v>64</v>
      </c>
      <c r="C17" s="9">
        <f t="shared" si="0"/>
        <v>41242</v>
      </c>
      <c r="D17">
        <v>8850</v>
      </c>
      <c r="E17">
        <v>777</v>
      </c>
      <c r="F17">
        <v>10</v>
      </c>
      <c r="G17">
        <v>59</v>
      </c>
      <c r="H17">
        <v>31331</v>
      </c>
      <c r="I17">
        <v>215</v>
      </c>
      <c r="J17">
        <v>3948</v>
      </c>
      <c r="K17">
        <v>2143</v>
      </c>
      <c r="L17">
        <v>10445</v>
      </c>
      <c r="M17">
        <v>18590</v>
      </c>
      <c r="N17">
        <v>22652</v>
      </c>
      <c r="O17">
        <v>0</v>
      </c>
      <c r="P17">
        <v>12776</v>
      </c>
      <c r="Q17" s="9">
        <v>61.351510595999997</v>
      </c>
      <c r="R17" s="9">
        <v>205.36547694000001</v>
      </c>
    </row>
    <row r="18" spans="1:18" x14ac:dyDescent="0.25">
      <c r="A18" s="9" t="s">
        <v>55</v>
      </c>
      <c r="B18" s="9" t="s">
        <v>65</v>
      </c>
      <c r="C18" s="9">
        <f t="shared" si="0"/>
        <v>63010</v>
      </c>
      <c r="D18">
        <v>53039</v>
      </c>
      <c r="E18">
        <v>2706</v>
      </c>
      <c r="F18">
        <v>6834</v>
      </c>
      <c r="G18">
        <v>280</v>
      </c>
      <c r="H18">
        <v>0</v>
      </c>
      <c r="I18">
        <v>151</v>
      </c>
      <c r="J18">
        <v>31587</v>
      </c>
      <c r="K18">
        <v>2226</v>
      </c>
      <c r="L18">
        <v>3188</v>
      </c>
      <c r="M18">
        <v>27609</v>
      </c>
      <c r="N18">
        <v>35401</v>
      </c>
      <c r="O18">
        <v>15428</v>
      </c>
      <c r="P18">
        <v>46668</v>
      </c>
      <c r="Q18" s="9">
        <v>28.163878748999998</v>
      </c>
      <c r="R18" s="9">
        <v>38.132502776999999</v>
      </c>
    </row>
    <row r="19" spans="1:18" x14ac:dyDescent="0.25">
      <c r="A19" s="9" t="s">
        <v>55</v>
      </c>
      <c r="B19" s="9" t="s">
        <v>66</v>
      </c>
      <c r="C19" s="9">
        <f t="shared" si="0"/>
        <v>111398</v>
      </c>
      <c r="D19">
        <v>70769</v>
      </c>
      <c r="E19">
        <v>4654</v>
      </c>
      <c r="F19">
        <v>2676</v>
      </c>
      <c r="G19">
        <v>1116</v>
      </c>
      <c r="H19">
        <v>31331</v>
      </c>
      <c r="I19">
        <v>852</v>
      </c>
      <c r="J19">
        <v>23640</v>
      </c>
      <c r="K19">
        <v>4283</v>
      </c>
      <c r="L19">
        <v>20284</v>
      </c>
      <c r="M19">
        <v>48958</v>
      </c>
      <c r="N19">
        <v>62440</v>
      </c>
      <c r="O19">
        <v>0</v>
      </c>
      <c r="P19">
        <v>51161</v>
      </c>
      <c r="Q19" s="9">
        <v>50.633485340999997</v>
      </c>
      <c r="R19" s="9">
        <v>148.20183485999999</v>
      </c>
    </row>
    <row r="20" spans="1:18" x14ac:dyDescent="0.25">
      <c r="A20" s="9" t="s">
        <v>67</v>
      </c>
      <c r="B20" s="9" t="s">
        <v>68</v>
      </c>
      <c r="C20" s="9">
        <f t="shared" si="0"/>
        <v>7765</v>
      </c>
      <c r="D20">
        <v>4456</v>
      </c>
      <c r="E20">
        <v>316</v>
      </c>
      <c r="F20">
        <v>513</v>
      </c>
      <c r="G20">
        <v>72</v>
      </c>
      <c r="H20">
        <v>2365</v>
      </c>
      <c r="I20">
        <v>43</v>
      </c>
      <c r="J20">
        <v>133</v>
      </c>
      <c r="K20">
        <v>454</v>
      </c>
      <c r="L20">
        <v>2702</v>
      </c>
      <c r="M20">
        <v>3860</v>
      </c>
      <c r="N20">
        <v>3905</v>
      </c>
      <c r="O20">
        <v>589</v>
      </c>
      <c r="P20">
        <v>2733</v>
      </c>
      <c r="Q20" s="9">
        <v>46.708692853000002</v>
      </c>
      <c r="R20" s="9">
        <v>168.8962009</v>
      </c>
    </row>
    <row r="21" spans="1:18" x14ac:dyDescent="0.25">
      <c r="A21" s="9" t="s">
        <v>67</v>
      </c>
      <c r="B21" s="9" t="s">
        <v>69</v>
      </c>
      <c r="C21" s="9">
        <f t="shared" si="0"/>
        <v>52070</v>
      </c>
      <c r="D21">
        <v>34506</v>
      </c>
      <c r="E21">
        <v>3030</v>
      </c>
      <c r="F21">
        <v>3986</v>
      </c>
      <c r="G21">
        <v>573</v>
      </c>
      <c r="H21">
        <v>9517</v>
      </c>
      <c r="I21">
        <v>458</v>
      </c>
      <c r="J21">
        <v>205</v>
      </c>
      <c r="K21">
        <v>221</v>
      </c>
      <c r="L21">
        <v>5089</v>
      </c>
      <c r="M21">
        <v>22317</v>
      </c>
      <c r="N21">
        <v>29753</v>
      </c>
      <c r="O21">
        <v>3425</v>
      </c>
      <c r="P21">
        <v>20088</v>
      </c>
      <c r="Q21" s="9">
        <v>43.272248896000001</v>
      </c>
      <c r="R21" s="9">
        <v>176.88563472000001</v>
      </c>
    </row>
    <row r="22" spans="1:18" x14ac:dyDescent="0.25">
      <c r="A22" s="9" t="s">
        <v>67</v>
      </c>
      <c r="B22" s="9" t="s">
        <v>70</v>
      </c>
      <c r="C22" s="9">
        <f t="shared" si="0"/>
        <v>28443</v>
      </c>
      <c r="D22">
        <v>17069</v>
      </c>
      <c r="E22">
        <v>2047</v>
      </c>
      <c r="F22">
        <v>1668</v>
      </c>
      <c r="G22">
        <v>353</v>
      </c>
      <c r="H22">
        <v>7034</v>
      </c>
      <c r="I22">
        <v>272</v>
      </c>
      <c r="J22">
        <v>468</v>
      </c>
      <c r="K22">
        <v>305</v>
      </c>
      <c r="L22">
        <v>4734</v>
      </c>
      <c r="M22">
        <v>12926</v>
      </c>
      <c r="N22">
        <v>15517</v>
      </c>
      <c r="O22">
        <v>832</v>
      </c>
      <c r="P22">
        <v>12176</v>
      </c>
      <c r="Q22" s="9">
        <v>46.834616601999997</v>
      </c>
      <c r="R22" s="9">
        <v>152.41493513</v>
      </c>
    </row>
    <row r="23" spans="1:18" x14ac:dyDescent="0.25">
      <c r="A23" s="9" t="s">
        <v>67</v>
      </c>
      <c r="B23" s="9" t="s">
        <v>71</v>
      </c>
      <c r="C23" s="9">
        <f t="shared" si="0"/>
        <v>8903</v>
      </c>
      <c r="D23">
        <v>5374</v>
      </c>
      <c r="E23">
        <v>758</v>
      </c>
      <c r="F23">
        <v>461</v>
      </c>
      <c r="G23">
        <v>115</v>
      </c>
      <c r="H23">
        <v>2113</v>
      </c>
      <c r="I23">
        <v>82</v>
      </c>
      <c r="J23">
        <v>207</v>
      </c>
      <c r="K23">
        <v>130</v>
      </c>
      <c r="L23">
        <v>2085</v>
      </c>
      <c r="M23">
        <v>4350</v>
      </c>
      <c r="N23">
        <v>4553</v>
      </c>
      <c r="O23">
        <v>143</v>
      </c>
      <c r="P23">
        <v>4158</v>
      </c>
      <c r="Q23" s="9">
        <v>47.21678086</v>
      </c>
      <c r="R23" s="9">
        <v>127.07020106</v>
      </c>
    </row>
    <row r="24" spans="1:18" x14ac:dyDescent="0.25">
      <c r="A24" s="9" t="s">
        <v>67</v>
      </c>
      <c r="B24" s="9" t="s">
        <v>72</v>
      </c>
      <c r="C24" s="9">
        <f t="shared" si="0"/>
        <v>7420</v>
      </c>
      <c r="D24">
        <v>4471</v>
      </c>
      <c r="E24">
        <v>529</v>
      </c>
      <c r="F24">
        <v>290</v>
      </c>
      <c r="G24">
        <v>88</v>
      </c>
      <c r="H24">
        <v>2003</v>
      </c>
      <c r="I24">
        <v>39</v>
      </c>
      <c r="J24">
        <v>679</v>
      </c>
      <c r="K24">
        <v>526</v>
      </c>
      <c r="L24">
        <v>3198</v>
      </c>
      <c r="M24">
        <v>3416</v>
      </c>
      <c r="N24">
        <v>4004</v>
      </c>
      <c r="O24">
        <v>60</v>
      </c>
      <c r="P24">
        <v>3937</v>
      </c>
      <c r="Q24" s="9">
        <v>48.784366577</v>
      </c>
      <c r="R24" s="9">
        <v>101.73355795000001</v>
      </c>
    </row>
    <row r="25" spans="1:18" x14ac:dyDescent="0.25">
      <c r="A25" s="9" t="s">
        <v>67</v>
      </c>
      <c r="B25" s="9" t="s">
        <v>73</v>
      </c>
      <c r="C25" s="9">
        <f t="shared" si="0"/>
        <v>69807</v>
      </c>
      <c r="D25">
        <v>57932</v>
      </c>
      <c r="E25">
        <v>680</v>
      </c>
      <c r="F25">
        <v>2592</v>
      </c>
      <c r="G25">
        <v>195</v>
      </c>
      <c r="H25">
        <v>8299</v>
      </c>
      <c r="I25">
        <v>109</v>
      </c>
      <c r="J25">
        <v>53535</v>
      </c>
      <c r="K25">
        <v>4873</v>
      </c>
      <c r="L25">
        <v>5664</v>
      </c>
      <c r="M25">
        <v>29698</v>
      </c>
      <c r="N25">
        <v>40109</v>
      </c>
      <c r="O25">
        <v>10379</v>
      </c>
      <c r="P25">
        <v>54737</v>
      </c>
      <c r="Q25" s="9">
        <v>38.459294913000001</v>
      </c>
      <c r="R25" s="9">
        <v>31.069892704000001</v>
      </c>
    </row>
    <row r="26" spans="1:18" x14ac:dyDescent="0.25">
      <c r="A26" s="9" t="s">
        <v>74</v>
      </c>
      <c r="B26" s="9" t="s">
        <v>75</v>
      </c>
      <c r="C26" s="9">
        <f t="shared" si="0"/>
        <v>65179</v>
      </c>
      <c r="D26">
        <v>41849</v>
      </c>
      <c r="E26">
        <v>3576</v>
      </c>
      <c r="F26">
        <v>4712</v>
      </c>
      <c r="G26">
        <v>712</v>
      </c>
      <c r="H26">
        <v>13793</v>
      </c>
      <c r="I26">
        <v>537</v>
      </c>
      <c r="J26">
        <v>643</v>
      </c>
      <c r="K26">
        <v>797</v>
      </c>
      <c r="L26">
        <v>9801</v>
      </c>
      <c r="M26">
        <v>28723</v>
      </c>
      <c r="N26">
        <v>36456</v>
      </c>
      <c r="O26">
        <v>4203</v>
      </c>
      <c r="P26">
        <v>24543</v>
      </c>
      <c r="Q26" s="9">
        <v>44.229537121</v>
      </c>
      <c r="R26" s="9">
        <v>175.58080056</v>
      </c>
    </row>
    <row r="27" spans="1:18" x14ac:dyDescent="0.25">
      <c r="A27" s="9" t="s">
        <v>74</v>
      </c>
      <c r="B27" s="9" t="s">
        <v>76</v>
      </c>
      <c r="C27" s="9">
        <f t="shared" si="0"/>
        <v>19514</v>
      </c>
      <c r="D27">
        <v>12197</v>
      </c>
      <c r="E27">
        <v>1623</v>
      </c>
      <c r="F27">
        <v>1286</v>
      </c>
      <c r="G27">
        <v>241</v>
      </c>
      <c r="H27">
        <v>3955</v>
      </c>
      <c r="I27">
        <v>212</v>
      </c>
      <c r="J27">
        <v>143</v>
      </c>
      <c r="K27">
        <v>176</v>
      </c>
      <c r="L27">
        <v>2601</v>
      </c>
      <c r="M27">
        <v>9036</v>
      </c>
      <c r="N27">
        <v>10478</v>
      </c>
      <c r="O27">
        <v>647</v>
      </c>
      <c r="P27">
        <v>8774</v>
      </c>
      <c r="Q27" s="9">
        <v>45.418263811000003</v>
      </c>
      <c r="R27" s="9">
        <v>140.33770626</v>
      </c>
    </row>
    <row r="28" spans="1:18" x14ac:dyDescent="0.25">
      <c r="A28" s="9" t="s">
        <v>74</v>
      </c>
      <c r="B28" s="9" t="s">
        <v>77</v>
      </c>
      <c r="C28" s="9">
        <f t="shared" si="0"/>
        <v>6051</v>
      </c>
      <c r="D28">
        <v>3555</v>
      </c>
      <c r="E28">
        <v>449</v>
      </c>
      <c r="F28">
        <v>332</v>
      </c>
      <c r="G28">
        <v>75</v>
      </c>
      <c r="H28">
        <v>1586</v>
      </c>
      <c r="I28">
        <v>54</v>
      </c>
      <c r="J28">
        <v>25</v>
      </c>
      <c r="K28">
        <v>21</v>
      </c>
      <c r="L28">
        <v>576</v>
      </c>
      <c r="M28">
        <v>2534</v>
      </c>
      <c r="N28">
        <v>3517</v>
      </c>
      <c r="O28">
        <v>52</v>
      </c>
      <c r="P28">
        <v>2825</v>
      </c>
      <c r="Q28" s="9">
        <v>47.734093538000003</v>
      </c>
      <c r="R28" s="9">
        <v>160.58601884000001</v>
      </c>
    </row>
    <row r="29" spans="1:18" x14ac:dyDescent="0.25">
      <c r="A29" s="9" t="s">
        <v>74</v>
      </c>
      <c r="B29" s="9" t="s">
        <v>78</v>
      </c>
      <c r="C29" s="9">
        <f t="shared" si="0"/>
        <v>464</v>
      </c>
      <c r="D29">
        <v>273</v>
      </c>
      <c r="E29">
        <v>31</v>
      </c>
      <c r="F29">
        <v>15</v>
      </c>
      <c r="G29">
        <v>3</v>
      </c>
      <c r="H29">
        <v>139</v>
      </c>
      <c r="I29">
        <v>3</v>
      </c>
      <c r="J29">
        <v>2</v>
      </c>
      <c r="K29">
        <v>2</v>
      </c>
      <c r="L29">
        <v>39</v>
      </c>
      <c r="M29">
        <v>161</v>
      </c>
      <c r="N29">
        <v>303</v>
      </c>
      <c r="O29">
        <v>2</v>
      </c>
      <c r="P29">
        <v>205</v>
      </c>
      <c r="Q29" s="9">
        <v>49.088362068999999</v>
      </c>
      <c r="R29" s="9">
        <v>190.1875</v>
      </c>
    </row>
    <row r="30" spans="1:18" x14ac:dyDescent="0.25">
      <c r="A30" s="9" t="s">
        <v>74</v>
      </c>
      <c r="B30" s="9" t="s">
        <v>79</v>
      </c>
      <c r="C30" s="9">
        <f t="shared" si="0"/>
        <v>1860</v>
      </c>
      <c r="D30">
        <v>1127</v>
      </c>
      <c r="E30">
        <v>158</v>
      </c>
      <c r="F30">
        <v>87</v>
      </c>
      <c r="G30">
        <v>32</v>
      </c>
      <c r="H30">
        <v>443</v>
      </c>
      <c r="I30">
        <v>13</v>
      </c>
      <c r="J30">
        <v>18</v>
      </c>
      <c r="K30">
        <v>20</v>
      </c>
      <c r="L30">
        <v>389</v>
      </c>
      <c r="M30">
        <v>894</v>
      </c>
      <c r="N30">
        <v>966</v>
      </c>
      <c r="O30">
        <v>14</v>
      </c>
      <c r="P30">
        <v>968</v>
      </c>
      <c r="Q30" s="9">
        <v>48.132258065000002</v>
      </c>
      <c r="R30" s="9">
        <v>121.69784946</v>
      </c>
    </row>
    <row r="31" spans="1:18" x14ac:dyDescent="0.25">
      <c r="A31" s="9" t="s">
        <v>74</v>
      </c>
      <c r="B31" s="9" t="s">
        <v>80</v>
      </c>
      <c r="C31" s="9">
        <f t="shared" si="0"/>
        <v>1277</v>
      </c>
      <c r="D31">
        <v>751</v>
      </c>
      <c r="E31">
        <v>119</v>
      </c>
      <c r="F31">
        <v>52</v>
      </c>
      <c r="G31">
        <v>11</v>
      </c>
      <c r="H31">
        <v>336</v>
      </c>
      <c r="I31">
        <v>8</v>
      </c>
      <c r="J31">
        <v>18</v>
      </c>
      <c r="K31">
        <v>21</v>
      </c>
      <c r="L31">
        <v>271</v>
      </c>
      <c r="M31">
        <v>610</v>
      </c>
      <c r="N31">
        <v>667</v>
      </c>
      <c r="O31">
        <v>22</v>
      </c>
      <c r="P31">
        <v>576</v>
      </c>
      <c r="Q31" s="9">
        <v>47.576350822000002</v>
      </c>
      <c r="R31" s="9">
        <v>126.4440094</v>
      </c>
    </row>
    <row r="32" spans="1:18" x14ac:dyDescent="0.25">
      <c r="A32" s="9" t="s">
        <v>74</v>
      </c>
      <c r="B32" s="9" t="s">
        <v>81</v>
      </c>
      <c r="C32" s="9">
        <f t="shared" si="0"/>
        <v>1847</v>
      </c>
      <c r="D32">
        <v>1076</v>
      </c>
      <c r="E32">
        <v>161</v>
      </c>
      <c r="F32">
        <v>95</v>
      </c>
      <c r="G32">
        <v>25</v>
      </c>
      <c r="H32">
        <v>468</v>
      </c>
      <c r="I32">
        <v>22</v>
      </c>
      <c r="J32">
        <v>17</v>
      </c>
      <c r="K32">
        <v>18</v>
      </c>
      <c r="L32">
        <v>390</v>
      </c>
      <c r="M32">
        <v>967</v>
      </c>
      <c r="N32">
        <v>880</v>
      </c>
      <c r="O32">
        <v>15</v>
      </c>
      <c r="P32">
        <v>891</v>
      </c>
      <c r="Q32" s="9">
        <v>48.430427721000001</v>
      </c>
      <c r="R32" s="9">
        <v>121.50785057</v>
      </c>
    </row>
    <row r="33" spans="1:18" x14ac:dyDescent="0.25">
      <c r="A33" s="9" t="s">
        <v>74</v>
      </c>
      <c r="B33" s="9" t="s">
        <v>82</v>
      </c>
      <c r="C33" s="9">
        <f t="shared" si="0"/>
        <v>690</v>
      </c>
      <c r="D33">
        <v>401</v>
      </c>
      <c r="E33">
        <v>65</v>
      </c>
      <c r="F33">
        <v>24</v>
      </c>
      <c r="G33">
        <v>6</v>
      </c>
      <c r="H33">
        <v>188</v>
      </c>
      <c r="I33">
        <v>6</v>
      </c>
      <c r="J33">
        <v>19</v>
      </c>
      <c r="K33">
        <v>16</v>
      </c>
      <c r="L33">
        <v>231</v>
      </c>
      <c r="M33">
        <v>340</v>
      </c>
      <c r="N33">
        <v>350</v>
      </c>
      <c r="O33">
        <v>2</v>
      </c>
      <c r="P33">
        <v>358</v>
      </c>
      <c r="Q33" s="9">
        <v>49.285507246000002</v>
      </c>
      <c r="R33" s="9">
        <v>118.19130435</v>
      </c>
    </row>
    <row r="34" spans="1:18" x14ac:dyDescent="0.25">
      <c r="A34" s="9" t="s">
        <v>74</v>
      </c>
      <c r="B34" s="9" t="s">
        <v>83</v>
      </c>
      <c r="C34" s="9">
        <f t="shared" ref="C34:C65" si="1">SUM(D34:I34)</f>
        <v>2808</v>
      </c>
      <c r="D34">
        <v>1647</v>
      </c>
      <c r="E34">
        <v>220</v>
      </c>
      <c r="F34">
        <v>106</v>
      </c>
      <c r="G34">
        <v>39</v>
      </c>
      <c r="H34">
        <v>786</v>
      </c>
      <c r="I34">
        <v>10</v>
      </c>
      <c r="J34">
        <v>138</v>
      </c>
      <c r="K34">
        <v>156</v>
      </c>
      <c r="L34">
        <v>1302</v>
      </c>
      <c r="M34">
        <v>1369</v>
      </c>
      <c r="N34">
        <v>1439</v>
      </c>
      <c r="O34">
        <v>11</v>
      </c>
      <c r="P34">
        <v>1435</v>
      </c>
      <c r="Q34" s="9">
        <v>49.574074074000002</v>
      </c>
      <c r="R34" s="9">
        <v>99.548433048000007</v>
      </c>
    </row>
    <row r="35" spans="1:18" x14ac:dyDescent="0.25">
      <c r="A35" s="9" t="s">
        <v>74</v>
      </c>
      <c r="B35" s="9" t="s">
        <v>84</v>
      </c>
      <c r="C35" s="9">
        <f t="shared" si="1"/>
        <v>774</v>
      </c>
      <c r="D35">
        <v>467</v>
      </c>
      <c r="E35">
        <v>51</v>
      </c>
      <c r="F35">
        <v>23</v>
      </c>
      <c r="G35">
        <v>6</v>
      </c>
      <c r="H35">
        <v>224</v>
      </c>
      <c r="I35">
        <v>3</v>
      </c>
      <c r="J35">
        <v>30</v>
      </c>
      <c r="K35">
        <v>111</v>
      </c>
      <c r="L35">
        <v>447</v>
      </c>
      <c r="M35">
        <v>353</v>
      </c>
      <c r="N35">
        <v>421</v>
      </c>
      <c r="O35">
        <v>4</v>
      </c>
      <c r="P35">
        <v>449</v>
      </c>
      <c r="Q35" s="9">
        <v>50.506459948</v>
      </c>
      <c r="R35" s="9">
        <v>84.794573643000007</v>
      </c>
    </row>
    <row r="36" spans="1:18" x14ac:dyDescent="0.25">
      <c r="A36" s="9" t="s">
        <v>74</v>
      </c>
      <c r="B36" s="9" t="s">
        <v>85</v>
      </c>
      <c r="C36" s="9">
        <f t="shared" si="1"/>
        <v>73944</v>
      </c>
      <c r="D36">
        <v>60465</v>
      </c>
      <c r="E36">
        <v>907</v>
      </c>
      <c r="F36">
        <v>2778</v>
      </c>
      <c r="G36">
        <v>246</v>
      </c>
      <c r="H36">
        <v>9413</v>
      </c>
      <c r="I36">
        <v>135</v>
      </c>
      <c r="J36">
        <v>54174</v>
      </c>
      <c r="K36">
        <v>5171</v>
      </c>
      <c r="L36">
        <v>7425</v>
      </c>
      <c r="M36">
        <v>31580</v>
      </c>
      <c r="N36">
        <v>42364</v>
      </c>
      <c r="O36">
        <v>10456</v>
      </c>
      <c r="P36">
        <v>56805</v>
      </c>
      <c r="Q36" s="9">
        <v>38.979430379999997</v>
      </c>
      <c r="R36" s="9">
        <v>35.573758519999998</v>
      </c>
    </row>
    <row r="37" spans="1:18" x14ac:dyDescent="0.25">
      <c r="A37" s="9" t="s">
        <v>86</v>
      </c>
      <c r="B37" s="9" t="s">
        <v>87</v>
      </c>
      <c r="C37" s="9">
        <f t="shared" si="1"/>
        <v>1847</v>
      </c>
      <c r="D37">
        <v>1534</v>
      </c>
      <c r="E37">
        <v>94</v>
      </c>
      <c r="F37">
        <v>89</v>
      </c>
      <c r="G37">
        <v>2</v>
      </c>
      <c r="H37">
        <v>125</v>
      </c>
      <c r="I37">
        <v>3</v>
      </c>
      <c r="J37">
        <v>1555</v>
      </c>
      <c r="K37">
        <v>71</v>
      </c>
      <c r="L37">
        <v>34</v>
      </c>
      <c r="M37">
        <v>756</v>
      </c>
      <c r="N37">
        <v>1091</v>
      </c>
      <c r="O37">
        <v>308</v>
      </c>
      <c r="P37">
        <v>1847</v>
      </c>
      <c r="Q37" s="9">
        <v>36.650785057</v>
      </c>
      <c r="R37" s="9" t="s">
        <v>88</v>
      </c>
    </row>
    <row r="38" spans="1:18" x14ac:dyDescent="0.25">
      <c r="A38" s="9" t="s">
        <v>86</v>
      </c>
      <c r="B38" s="9" t="s">
        <v>89</v>
      </c>
      <c r="C38" s="9">
        <f t="shared" si="1"/>
        <v>15119</v>
      </c>
      <c r="D38">
        <v>13070</v>
      </c>
      <c r="E38">
        <v>553</v>
      </c>
      <c r="F38">
        <v>591</v>
      </c>
      <c r="G38">
        <v>17</v>
      </c>
      <c r="H38">
        <v>872</v>
      </c>
      <c r="I38">
        <v>16</v>
      </c>
      <c r="J38">
        <v>13176</v>
      </c>
      <c r="K38">
        <v>668</v>
      </c>
      <c r="L38">
        <v>228</v>
      </c>
      <c r="M38">
        <v>5510</v>
      </c>
      <c r="N38">
        <v>9609</v>
      </c>
      <c r="O38">
        <v>2611</v>
      </c>
      <c r="P38">
        <v>15119</v>
      </c>
      <c r="Q38" s="9">
        <v>35.521463060000002</v>
      </c>
      <c r="R38" s="9">
        <v>3.6347642040000001</v>
      </c>
    </row>
    <row r="39" spans="1:18" x14ac:dyDescent="0.25">
      <c r="A39" s="9" t="s">
        <v>86</v>
      </c>
      <c r="B39" s="9" t="s">
        <v>90</v>
      </c>
      <c r="C39" s="9">
        <f t="shared" si="1"/>
        <v>22148</v>
      </c>
      <c r="D39">
        <v>19208</v>
      </c>
      <c r="E39">
        <v>608</v>
      </c>
      <c r="F39">
        <v>1005</v>
      </c>
      <c r="G39">
        <v>26</v>
      </c>
      <c r="H39">
        <v>1280</v>
      </c>
      <c r="I39">
        <v>21</v>
      </c>
      <c r="J39">
        <v>17983</v>
      </c>
      <c r="K39">
        <v>1411</v>
      </c>
      <c r="L39">
        <v>551</v>
      </c>
      <c r="M39">
        <v>8932</v>
      </c>
      <c r="N39">
        <v>13216</v>
      </c>
      <c r="O39">
        <v>4084</v>
      </c>
      <c r="P39">
        <v>22148</v>
      </c>
      <c r="Q39" s="9">
        <v>35.457603395</v>
      </c>
      <c r="R39" s="9">
        <v>8.2881524291000002</v>
      </c>
    </row>
    <row r="40" spans="1:18" x14ac:dyDescent="0.25">
      <c r="A40" s="9" t="s">
        <v>86</v>
      </c>
      <c r="B40" s="9" t="s">
        <v>91</v>
      </c>
      <c r="C40" s="9">
        <f t="shared" si="1"/>
        <v>25596</v>
      </c>
      <c r="D40">
        <v>21029</v>
      </c>
      <c r="E40">
        <v>832</v>
      </c>
      <c r="F40">
        <v>1658</v>
      </c>
      <c r="G40">
        <v>58</v>
      </c>
      <c r="H40">
        <v>1987</v>
      </c>
      <c r="I40">
        <v>32</v>
      </c>
      <c r="J40">
        <v>16703</v>
      </c>
      <c r="K40">
        <v>2203</v>
      </c>
      <c r="L40">
        <v>1474</v>
      </c>
      <c r="M40">
        <v>11168</v>
      </c>
      <c r="N40">
        <v>14428</v>
      </c>
      <c r="O40">
        <v>4581</v>
      </c>
      <c r="P40">
        <v>25596</v>
      </c>
      <c r="Q40" s="9">
        <v>36.129551491999997</v>
      </c>
      <c r="R40" s="9">
        <v>17.294928895000002</v>
      </c>
    </row>
    <row r="41" spans="1:18" x14ac:dyDescent="0.25">
      <c r="A41" s="9" t="s">
        <v>86</v>
      </c>
      <c r="B41" s="9" t="s">
        <v>92</v>
      </c>
      <c r="C41" s="9">
        <f t="shared" si="1"/>
        <v>18503</v>
      </c>
      <c r="D41">
        <v>13215</v>
      </c>
      <c r="E41">
        <v>1051</v>
      </c>
      <c r="F41">
        <v>1774</v>
      </c>
      <c r="G41">
        <v>110</v>
      </c>
      <c r="H41">
        <v>2277</v>
      </c>
      <c r="I41">
        <v>76</v>
      </c>
      <c r="J41">
        <v>5233</v>
      </c>
      <c r="K41">
        <v>1817</v>
      </c>
      <c r="L41">
        <v>2503</v>
      </c>
      <c r="M41">
        <v>8470</v>
      </c>
      <c r="N41">
        <v>10033</v>
      </c>
      <c r="O41">
        <v>2614</v>
      </c>
      <c r="P41">
        <v>7709</v>
      </c>
      <c r="Q41" s="9">
        <v>38.679889748000001</v>
      </c>
      <c r="R41" s="9">
        <v>32.306382749000001</v>
      </c>
    </row>
    <row r="42" spans="1:18" x14ac:dyDescent="0.25">
      <c r="A42" s="9" t="s">
        <v>86</v>
      </c>
      <c r="B42" s="9" t="s">
        <v>93</v>
      </c>
      <c r="C42" s="9">
        <f t="shared" si="1"/>
        <v>30905</v>
      </c>
      <c r="D42">
        <v>20171</v>
      </c>
      <c r="E42">
        <v>1886</v>
      </c>
      <c r="F42">
        <v>2778</v>
      </c>
      <c r="G42">
        <v>345</v>
      </c>
      <c r="H42">
        <v>5543</v>
      </c>
      <c r="I42">
        <v>182</v>
      </c>
      <c r="J42">
        <v>534</v>
      </c>
      <c r="K42">
        <v>339</v>
      </c>
      <c r="L42">
        <v>7947</v>
      </c>
      <c r="M42">
        <v>14624</v>
      </c>
      <c r="N42">
        <v>16281</v>
      </c>
      <c r="O42">
        <v>1230</v>
      </c>
      <c r="P42">
        <v>12891</v>
      </c>
      <c r="Q42" s="9">
        <v>42.735641481999998</v>
      </c>
      <c r="R42" s="9">
        <v>81.519592298999996</v>
      </c>
    </row>
    <row r="43" spans="1:18" x14ac:dyDescent="0.25">
      <c r="A43" s="9" t="s">
        <v>86</v>
      </c>
      <c r="B43" s="9" t="s">
        <v>94</v>
      </c>
      <c r="C43" s="9">
        <f t="shared" si="1"/>
        <v>60290</v>
      </c>
      <c r="D43">
        <v>35581</v>
      </c>
      <c r="E43">
        <v>2336</v>
      </c>
      <c r="F43">
        <v>1615</v>
      </c>
      <c r="G43">
        <v>838</v>
      </c>
      <c r="H43">
        <v>19247</v>
      </c>
      <c r="I43">
        <v>673</v>
      </c>
      <c r="J43">
        <v>43</v>
      </c>
      <c r="K43">
        <v>0</v>
      </c>
      <c r="L43">
        <v>10735</v>
      </c>
      <c r="M43">
        <v>27107</v>
      </c>
      <c r="N43">
        <v>33183</v>
      </c>
      <c r="O43">
        <v>0</v>
      </c>
      <c r="P43">
        <v>12519</v>
      </c>
      <c r="Q43" s="9">
        <v>50.817813899000001</v>
      </c>
      <c r="R43" s="9">
        <v>250.65418808999999</v>
      </c>
    </row>
    <row r="44" spans="1:18" x14ac:dyDescent="0.25">
      <c r="A44" s="9" t="s">
        <v>136</v>
      </c>
      <c r="B44" s="9" t="s">
        <v>137</v>
      </c>
      <c r="C44" s="9">
        <f t="shared" si="1"/>
        <v>123808</v>
      </c>
      <c r="D44">
        <v>123808</v>
      </c>
      <c r="E44">
        <v>0</v>
      </c>
      <c r="F44">
        <v>0</v>
      </c>
      <c r="G44">
        <v>0</v>
      </c>
      <c r="H44">
        <v>0</v>
      </c>
      <c r="I44">
        <v>0</v>
      </c>
      <c r="J44">
        <v>50448</v>
      </c>
      <c r="K44">
        <v>4083</v>
      </c>
      <c r="L44">
        <v>12670</v>
      </c>
      <c r="M44">
        <v>47635</v>
      </c>
      <c r="N44">
        <v>76173</v>
      </c>
      <c r="O44">
        <v>13228</v>
      </c>
      <c r="P44">
        <v>77704</v>
      </c>
      <c r="Q44" s="9">
        <v>38.285482360000003</v>
      </c>
      <c r="R44" s="9">
        <v>86.841722666999999</v>
      </c>
    </row>
    <row r="45" spans="1:18" x14ac:dyDescent="0.25">
      <c r="A45" s="9" t="s">
        <v>136</v>
      </c>
      <c r="B45" s="9" t="s">
        <v>138</v>
      </c>
      <c r="C45" s="9">
        <f t="shared" si="1"/>
        <v>7360</v>
      </c>
      <c r="D45">
        <v>0</v>
      </c>
      <c r="E45">
        <v>7360</v>
      </c>
      <c r="F45">
        <v>0</v>
      </c>
      <c r="G45">
        <v>0</v>
      </c>
      <c r="H45">
        <v>0</v>
      </c>
      <c r="I45">
        <v>0</v>
      </c>
      <c r="J45">
        <v>53</v>
      </c>
      <c r="K45">
        <v>74</v>
      </c>
      <c r="L45">
        <v>788</v>
      </c>
      <c r="M45">
        <v>3772</v>
      </c>
      <c r="N45">
        <v>3588</v>
      </c>
      <c r="O45">
        <v>680</v>
      </c>
      <c r="P45">
        <v>4641</v>
      </c>
      <c r="Q45" s="9">
        <v>40.047282609</v>
      </c>
      <c r="R45" s="9">
        <v>98.351222825999997</v>
      </c>
    </row>
    <row r="46" spans="1:18" x14ac:dyDescent="0.25">
      <c r="A46" s="9" t="s">
        <v>136</v>
      </c>
      <c r="B46" s="9" t="s">
        <v>139</v>
      </c>
      <c r="C46" s="9">
        <f t="shared" si="1"/>
        <v>9510</v>
      </c>
      <c r="D46">
        <v>0</v>
      </c>
      <c r="E46">
        <v>0</v>
      </c>
      <c r="F46">
        <v>9510</v>
      </c>
      <c r="G46">
        <v>0</v>
      </c>
      <c r="H46">
        <v>0</v>
      </c>
      <c r="I46">
        <v>0</v>
      </c>
      <c r="J46">
        <v>1680</v>
      </c>
      <c r="K46">
        <v>376</v>
      </c>
      <c r="L46">
        <v>1322</v>
      </c>
      <c r="M46">
        <v>9000</v>
      </c>
      <c r="N46">
        <v>510</v>
      </c>
      <c r="O46">
        <v>1487</v>
      </c>
      <c r="P46">
        <v>5568</v>
      </c>
      <c r="Q46" s="9">
        <v>31.594006309000001</v>
      </c>
      <c r="R46" s="9">
        <v>62.621871714000001</v>
      </c>
    </row>
    <row r="47" spans="1:18" x14ac:dyDescent="0.25">
      <c r="A47" s="9" t="s">
        <v>136</v>
      </c>
      <c r="B47" s="9" t="s">
        <v>140</v>
      </c>
      <c r="C47" s="9">
        <f t="shared" si="1"/>
        <v>1396</v>
      </c>
      <c r="D47">
        <v>0</v>
      </c>
      <c r="E47">
        <v>0</v>
      </c>
      <c r="F47">
        <v>0</v>
      </c>
      <c r="G47">
        <v>1396</v>
      </c>
      <c r="H47">
        <v>0</v>
      </c>
      <c r="I47">
        <v>0</v>
      </c>
      <c r="J47">
        <v>10</v>
      </c>
      <c r="K47">
        <v>11</v>
      </c>
      <c r="L47">
        <v>355</v>
      </c>
      <c r="M47">
        <v>1218</v>
      </c>
      <c r="N47">
        <v>178</v>
      </c>
      <c r="O47">
        <v>7</v>
      </c>
      <c r="P47">
        <v>412</v>
      </c>
      <c r="Q47" s="9">
        <v>41.940544412999998</v>
      </c>
      <c r="R47" s="9">
        <v>153.71633238000001</v>
      </c>
    </row>
    <row r="48" spans="1:18" x14ac:dyDescent="0.25">
      <c r="A48" s="9" t="s">
        <v>136</v>
      </c>
      <c r="B48" s="9" t="s">
        <v>55</v>
      </c>
      <c r="C48" s="9">
        <f>SUM(D48:I48)</f>
        <v>31331</v>
      </c>
      <c r="D48">
        <v>0</v>
      </c>
      <c r="E48">
        <v>0</v>
      </c>
      <c r="F48">
        <v>0</v>
      </c>
      <c r="G48">
        <v>0</v>
      </c>
      <c r="H48">
        <v>31331</v>
      </c>
      <c r="I48">
        <v>0</v>
      </c>
      <c r="J48">
        <v>3029</v>
      </c>
      <c r="K48">
        <v>1950</v>
      </c>
      <c r="L48">
        <v>8205</v>
      </c>
      <c r="M48">
        <v>14358</v>
      </c>
      <c r="N48">
        <v>16973</v>
      </c>
      <c r="O48">
        <v>0</v>
      </c>
      <c r="P48">
        <v>9275</v>
      </c>
      <c r="Q48" s="9">
        <v>63.022788931000001</v>
      </c>
      <c r="R48" s="9">
        <v>205.088347</v>
      </c>
    </row>
    <row r="49" spans="1:18" x14ac:dyDescent="0.25">
      <c r="A49" s="9" t="s">
        <v>136</v>
      </c>
      <c r="B49" s="9" t="s">
        <v>48</v>
      </c>
      <c r="C49" s="9">
        <f t="shared" si="1"/>
        <v>1003</v>
      </c>
      <c r="D49">
        <v>0</v>
      </c>
      <c r="E49">
        <v>0</v>
      </c>
      <c r="F49">
        <v>0</v>
      </c>
      <c r="G49">
        <v>0</v>
      </c>
      <c r="H49">
        <v>0</v>
      </c>
      <c r="I49">
        <v>1003</v>
      </c>
      <c r="J49">
        <v>7</v>
      </c>
      <c r="K49">
        <v>15</v>
      </c>
      <c r="L49">
        <v>132</v>
      </c>
      <c r="M49">
        <v>584</v>
      </c>
      <c r="N49">
        <v>419</v>
      </c>
      <c r="O49">
        <v>26</v>
      </c>
      <c r="P49">
        <v>229</v>
      </c>
      <c r="Q49" s="9">
        <v>46.56331007</v>
      </c>
      <c r="R49" s="9">
        <v>200.20638086</v>
      </c>
    </row>
    <row r="50" spans="1:18" x14ac:dyDescent="0.25">
      <c r="A50" s="9" t="s">
        <v>8</v>
      </c>
      <c r="B50" s="9" t="s">
        <v>9</v>
      </c>
      <c r="C50" s="9">
        <f t="shared" si="1"/>
        <v>2380</v>
      </c>
      <c r="D50">
        <v>1438</v>
      </c>
      <c r="E50">
        <v>224</v>
      </c>
      <c r="F50">
        <v>126</v>
      </c>
      <c r="G50">
        <v>35</v>
      </c>
      <c r="H50">
        <v>531</v>
      </c>
      <c r="I50">
        <v>26</v>
      </c>
      <c r="J50">
        <v>24</v>
      </c>
      <c r="K50">
        <v>16</v>
      </c>
      <c r="L50">
        <v>37</v>
      </c>
      <c r="M50">
        <v>1004</v>
      </c>
      <c r="N50">
        <v>1376</v>
      </c>
      <c r="O50">
        <v>155</v>
      </c>
      <c r="P50">
        <v>990</v>
      </c>
      <c r="Q50" s="9">
        <v>45.105042017000002</v>
      </c>
      <c r="R50" s="9">
        <v>170.91218487</v>
      </c>
    </row>
    <row r="51" spans="1:18" x14ac:dyDescent="0.25">
      <c r="A51" s="9" t="s">
        <v>8</v>
      </c>
      <c r="B51" s="9" t="s">
        <v>10</v>
      </c>
      <c r="C51" s="9">
        <f t="shared" si="1"/>
        <v>3711</v>
      </c>
      <c r="D51">
        <v>2317</v>
      </c>
      <c r="E51">
        <v>281</v>
      </c>
      <c r="F51">
        <v>255</v>
      </c>
      <c r="G51">
        <v>44</v>
      </c>
      <c r="H51">
        <v>782</v>
      </c>
      <c r="I51">
        <v>32</v>
      </c>
      <c r="J51">
        <v>48</v>
      </c>
      <c r="K51">
        <v>10</v>
      </c>
      <c r="L51">
        <v>36</v>
      </c>
      <c r="M51">
        <v>1667</v>
      </c>
      <c r="N51">
        <v>2044</v>
      </c>
      <c r="O51">
        <v>183</v>
      </c>
      <c r="P51">
        <v>1560</v>
      </c>
      <c r="Q51" s="9">
        <v>44.521961734999998</v>
      </c>
      <c r="R51" s="9">
        <v>172.58313122999999</v>
      </c>
    </row>
    <row r="52" spans="1:18" x14ac:dyDescent="0.25">
      <c r="A52" s="9" t="s">
        <v>8</v>
      </c>
      <c r="B52" s="9" t="s">
        <v>11</v>
      </c>
      <c r="C52" s="9">
        <f t="shared" si="1"/>
        <v>9041</v>
      </c>
      <c r="D52">
        <v>5975</v>
      </c>
      <c r="E52">
        <v>605</v>
      </c>
      <c r="F52">
        <v>510</v>
      </c>
      <c r="G52">
        <v>72</v>
      </c>
      <c r="H52">
        <v>1801</v>
      </c>
      <c r="I52">
        <v>78</v>
      </c>
      <c r="J52">
        <v>1275</v>
      </c>
      <c r="K52">
        <v>286</v>
      </c>
      <c r="L52">
        <v>875</v>
      </c>
      <c r="M52">
        <v>3959</v>
      </c>
      <c r="N52">
        <v>5082</v>
      </c>
      <c r="O52">
        <v>618</v>
      </c>
      <c r="P52">
        <v>4625</v>
      </c>
      <c r="Q52" s="9">
        <v>43.943811525000001</v>
      </c>
      <c r="R52" s="9">
        <v>135.97102090000001</v>
      </c>
    </row>
    <row r="53" spans="1:18" x14ac:dyDescent="0.25">
      <c r="A53" s="9" t="s">
        <v>8</v>
      </c>
      <c r="B53" s="9" t="s">
        <v>12</v>
      </c>
      <c r="C53" s="9">
        <f t="shared" si="1"/>
        <v>6193</v>
      </c>
      <c r="D53">
        <v>4189</v>
      </c>
      <c r="E53">
        <v>263</v>
      </c>
      <c r="F53">
        <v>434</v>
      </c>
      <c r="G53">
        <v>65</v>
      </c>
      <c r="H53">
        <v>1202</v>
      </c>
      <c r="I53">
        <v>40</v>
      </c>
      <c r="J53">
        <v>285</v>
      </c>
      <c r="K53">
        <v>71</v>
      </c>
      <c r="L53">
        <v>187</v>
      </c>
      <c r="M53">
        <v>2719</v>
      </c>
      <c r="N53">
        <v>3474</v>
      </c>
      <c r="O53">
        <v>446</v>
      </c>
      <c r="P53">
        <v>2550</v>
      </c>
      <c r="Q53" s="9">
        <v>43.558372356</v>
      </c>
      <c r="R53" s="9">
        <v>171.46504117999999</v>
      </c>
    </row>
    <row r="54" spans="1:18" x14ac:dyDescent="0.25">
      <c r="A54" s="9" t="s">
        <v>8</v>
      </c>
      <c r="B54" s="9" t="s">
        <v>13</v>
      </c>
      <c r="C54" s="9">
        <f t="shared" si="1"/>
        <v>8501</v>
      </c>
      <c r="D54">
        <v>5684</v>
      </c>
      <c r="E54">
        <v>497</v>
      </c>
      <c r="F54">
        <v>633</v>
      </c>
      <c r="G54">
        <v>103</v>
      </c>
      <c r="H54">
        <v>1535</v>
      </c>
      <c r="I54">
        <v>49</v>
      </c>
      <c r="J54">
        <v>583</v>
      </c>
      <c r="K54">
        <v>248</v>
      </c>
      <c r="L54">
        <v>753</v>
      </c>
      <c r="M54">
        <v>3824</v>
      </c>
      <c r="N54">
        <v>4677</v>
      </c>
      <c r="O54">
        <v>672</v>
      </c>
      <c r="P54">
        <v>3752</v>
      </c>
      <c r="Q54" s="9">
        <v>42.953887778000002</v>
      </c>
      <c r="R54" s="9">
        <v>139.63816022</v>
      </c>
    </row>
    <row r="55" spans="1:18" x14ac:dyDescent="0.25">
      <c r="A55" s="9" t="s">
        <v>8</v>
      </c>
      <c r="B55" s="9" t="s">
        <v>14</v>
      </c>
      <c r="C55" s="9">
        <f t="shared" si="1"/>
        <v>81009</v>
      </c>
      <c r="D55">
        <v>62942</v>
      </c>
      <c r="E55">
        <v>1656</v>
      </c>
      <c r="F55">
        <v>3225</v>
      </c>
      <c r="G55">
        <v>446</v>
      </c>
      <c r="H55">
        <v>12464</v>
      </c>
      <c r="I55">
        <v>276</v>
      </c>
      <c r="J55">
        <v>42545</v>
      </c>
      <c r="K55">
        <v>3796</v>
      </c>
      <c r="L55">
        <v>15611</v>
      </c>
      <c r="M55">
        <v>33429</v>
      </c>
      <c r="N55">
        <v>47580</v>
      </c>
      <c r="O55">
        <v>8830</v>
      </c>
      <c r="P55">
        <v>53131</v>
      </c>
      <c r="Q55" s="9">
        <v>40.963399127999999</v>
      </c>
      <c r="R55" s="9">
        <v>77.931748323999997</v>
      </c>
    </row>
    <row r="56" spans="1:18" x14ac:dyDescent="0.25">
      <c r="A56" s="9" t="s">
        <v>8</v>
      </c>
      <c r="B56" s="9" t="s">
        <v>15</v>
      </c>
      <c r="C56" s="9">
        <f t="shared" si="1"/>
        <v>7716</v>
      </c>
      <c r="D56">
        <v>5037</v>
      </c>
      <c r="E56">
        <v>407</v>
      </c>
      <c r="F56">
        <v>677</v>
      </c>
      <c r="G56">
        <v>61</v>
      </c>
      <c r="H56">
        <v>1476</v>
      </c>
      <c r="I56">
        <v>58</v>
      </c>
      <c r="J56">
        <v>807</v>
      </c>
      <c r="K56">
        <v>253</v>
      </c>
      <c r="L56">
        <v>793</v>
      </c>
      <c r="M56">
        <v>3753</v>
      </c>
      <c r="N56">
        <v>3963</v>
      </c>
      <c r="O56">
        <v>574</v>
      </c>
      <c r="P56">
        <v>3356</v>
      </c>
      <c r="Q56" s="9">
        <v>43.275012959999998</v>
      </c>
      <c r="R56" s="9">
        <v>130.23483669999999</v>
      </c>
    </row>
    <row r="57" spans="1:18" x14ac:dyDescent="0.25">
      <c r="A57" s="9" t="s">
        <v>8</v>
      </c>
      <c r="B57" s="9" t="s">
        <v>16</v>
      </c>
      <c r="C57" s="9">
        <f t="shared" si="1"/>
        <v>1843</v>
      </c>
      <c r="D57">
        <v>1177</v>
      </c>
      <c r="E57">
        <v>148</v>
      </c>
      <c r="F57">
        <v>122</v>
      </c>
      <c r="G57">
        <v>19</v>
      </c>
      <c r="H57">
        <v>362</v>
      </c>
      <c r="I57">
        <v>15</v>
      </c>
      <c r="J57">
        <v>37</v>
      </c>
      <c r="K57">
        <v>2</v>
      </c>
      <c r="L57">
        <v>19</v>
      </c>
      <c r="M57">
        <v>824</v>
      </c>
      <c r="N57">
        <v>1019</v>
      </c>
      <c r="O57">
        <v>107</v>
      </c>
      <c r="P57">
        <v>857</v>
      </c>
      <c r="Q57" s="9">
        <v>43.935973955999998</v>
      </c>
      <c r="R57" s="9">
        <v>155.70048833000001</v>
      </c>
    </row>
    <row r="58" spans="1:18" x14ac:dyDescent="0.25">
      <c r="A58" s="9" t="s">
        <v>8</v>
      </c>
      <c r="B58" s="9" t="s">
        <v>17</v>
      </c>
      <c r="C58" s="9">
        <f t="shared" si="1"/>
        <v>892</v>
      </c>
      <c r="D58">
        <v>535</v>
      </c>
      <c r="E58">
        <v>47</v>
      </c>
      <c r="F58">
        <v>81</v>
      </c>
      <c r="G58">
        <v>14</v>
      </c>
      <c r="H58">
        <v>207</v>
      </c>
      <c r="I58">
        <v>8</v>
      </c>
      <c r="J58">
        <v>35</v>
      </c>
      <c r="K58">
        <v>7</v>
      </c>
      <c r="L58">
        <v>9</v>
      </c>
      <c r="M58">
        <v>419</v>
      </c>
      <c r="N58">
        <v>473</v>
      </c>
      <c r="O58">
        <v>41</v>
      </c>
      <c r="P58">
        <v>354</v>
      </c>
      <c r="Q58" s="9">
        <v>45.097533632000001</v>
      </c>
      <c r="R58" s="9">
        <v>167.30717489</v>
      </c>
    </row>
    <row r="59" spans="1:18" x14ac:dyDescent="0.25">
      <c r="A59" s="9" t="s">
        <v>8</v>
      </c>
      <c r="B59" s="9" t="s">
        <v>18</v>
      </c>
      <c r="C59" s="9">
        <f t="shared" si="1"/>
        <v>554</v>
      </c>
      <c r="D59">
        <v>387</v>
      </c>
      <c r="E59">
        <v>16</v>
      </c>
      <c r="F59">
        <v>49</v>
      </c>
      <c r="G59">
        <v>1</v>
      </c>
      <c r="H59">
        <v>97</v>
      </c>
      <c r="I59">
        <v>4</v>
      </c>
      <c r="J59">
        <v>6</v>
      </c>
      <c r="K59">
        <v>0</v>
      </c>
      <c r="L59">
        <v>3</v>
      </c>
      <c r="M59">
        <v>236</v>
      </c>
      <c r="N59">
        <v>318</v>
      </c>
      <c r="O59">
        <v>42</v>
      </c>
      <c r="P59">
        <v>262</v>
      </c>
      <c r="Q59" s="9">
        <v>43.680505414999999</v>
      </c>
      <c r="R59" s="9">
        <v>138.61552347</v>
      </c>
    </row>
    <row r="60" spans="1:18" x14ac:dyDescent="0.25">
      <c r="A60" s="9" t="s">
        <v>8</v>
      </c>
      <c r="B60" s="9" t="s">
        <v>19</v>
      </c>
      <c r="C60" s="9">
        <f t="shared" si="1"/>
        <v>1344</v>
      </c>
      <c r="D60">
        <v>781</v>
      </c>
      <c r="E60">
        <v>124</v>
      </c>
      <c r="F60">
        <v>79</v>
      </c>
      <c r="G60">
        <v>16</v>
      </c>
      <c r="H60">
        <v>314</v>
      </c>
      <c r="I60">
        <v>30</v>
      </c>
      <c r="J60">
        <v>3</v>
      </c>
      <c r="K60">
        <v>2</v>
      </c>
      <c r="L60">
        <v>8</v>
      </c>
      <c r="M60">
        <v>603</v>
      </c>
      <c r="N60">
        <v>741</v>
      </c>
      <c r="O60">
        <v>85</v>
      </c>
      <c r="P60">
        <v>575</v>
      </c>
      <c r="Q60" s="9">
        <v>45.402529762</v>
      </c>
      <c r="R60" s="9">
        <v>184.61532738</v>
      </c>
    </row>
    <row r="61" spans="1:18" x14ac:dyDescent="0.25">
      <c r="A61" s="9" t="s">
        <v>8</v>
      </c>
      <c r="B61" s="9" t="s">
        <v>20</v>
      </c>
      <c r="C61" s="9">
        <f t="shared" si="1"/>
        <v>3891</v>
      </c>
      <c r="D61">
        <v>2613</v>
      </c>
      <c r="E61">
        <v>261</v>
      </c>
      <c r="F61">
        <v>255</v>
      </c>
      <c r="G61">
        <v>48</v>
      </c>
      <c r="H61">
        <v>677</v>
      </c>
      <c r="I61">
        <v>37</v>
      </c>
      <c r="J61">
        <v>234</v>
      </c>
      <c r="K61">
        <v>34</v>
      </c>
      <c r="L61">
        <v>99</v>
      </c>
      <c r="M61">
        <v>1702</v>
      </c>
      <c r="N61">
        <v>2189</v>
      </c>
      <c r="O61">
        <v>226</v>
      </c>
      <c r="P61">
        <v>1867</v>
      </c>
      <c r="Q61" s="9">
        <v>43.294782832000003</v>
      </c>
      <c r="R61" s="9">
        <v>137.02981238999999</v>
      </c>
    </row>
    <row r="62" spans="1:18" x14ac:dyDescent="0.25">
      <c r="A62" s="9" t="s">
        <v>8</v>
      </c>
      <c r="B62" s="9" t="s">
        <v>21</v>
      </c>
      <c r="C62" s="9">
        <f t="shared" si="1"/>
        <v>7785</v>
      </c>
      <c r="D62">
        <v>5122</v>
      </c>
      <c r="E62">
        <v>237</v>
      </c>
      <c r="F62">
        <v>362</v>
      </c>
      <c r="G62">
        <v>41</v>
      </c>
      <c r="H62">
        <v>1986</v>
      </c>
      <c r="I62">
        <v>37</v>
      </c>
      <c r="J62">
        <v>2792</v>
      </c>
      <c r="K62">
        <v>529</v>
      </c>
      <c r="L62">
        <v>2085</v>
      </c>
      <c r="M62">
        <v>3945</v>
      </c>
      <c r="N62">
        <v>3840</v>
      </c>
      <c r="O62">
        <v>596</v>
      </c>
      <c r="P62">
        <v>4443</v>
      </c>
      <c r="Q62" s="9">
        <v>45.682080925000001</v>
      </c>
      <c r="R62" s="9">
        <v>83.83763648</v>
      </c>
    </row>
    <row r="63" spans="1:18" x14ac:dyDescent="0.25">
      <c r="A63" s="9" t="s">
        <v>8</v>
      </c>
      <c r="B63" s="9" t="s">
        <v>22</v>
      </c>
      <c r="C63" s="9">
        <f t="shared" si="1"/>
        <v>6980</v>
      </c>
      <c r="D63">
        <v>4105</v>
      </c>
      <c r="E63">
        <v>621</v>
      </c>
      <c r="F63">
        <v>551</v>
      </c>
      <c r="G63">
        <v>97</v>
      </c>
      <c r="H63">
        <v>1538</v>
      </c>
      <c r="I63">
        <v>68</v>
      </c>
      <c r="J63">
        <v>824</v>
      </c>
      <c r="K63">
        <v>116</v>
      </c>
      <c r="L63">
        <v>374</v>
      </c>
      <c r="M63">
        <v>3391</v>
      </c>
      <c r="N63">
        <v>3589</v>
      </c>
      <c r="O63">
        <v>453</v>
      </c>
      <c r="P63">
        <v>3599</v>
      </c>
      <c r="Q63" s="9">
        <v>44.651575931000004</v>
      </c>
      <c r="R63" s="9">
        <v>140.91418338</v>
      </c>
    </row>
    <row r="64" spans="1:18" x14ac:dyDescent="0.25">
      <c r="A64" s="9" t="s">
        <v>8</v>
      </c>
      <c r="B64" s="9" t="s">
        <v>23</v>
      </c>
      <c r="C64" s="9">
        <f t="shared" si="1"/>
        <v>7888</v>
      </c>
      <c r="D64">
        <v>4922</v>
      </c>
      <c r="E64">
        <v>537</v>
      </c>
      <c r="F64">
        <v>510</v>
      </c>
      <c r="G64">
        <v>112</v>
      </c>
      <c r="H64">
        <v>1729</v>
      </c>
      <c r="I64">
        <v>78</v>
      </c>
      <c r="J64">
        <v>695</v>
      </c>
      <c r="K64">
        <v>162</v>
      </c>
      <c r="L64">
        <v>463</v>
      </c>
      <c r="M64">
        <v>3612</v>
      </c>
      <c r="N64">
        <v>4276</v>
      </c>
      <c r="O64">
        <v>466</v>
      </c>
      <c r="P64">
        <v>3576</v>
      </c>
      <c r="Q64" s="9">
        <v>44.637804260000003</v>
      </c>
      <c r="R64" s="9">
        <v>141.12652130000001</v>
      </c>
    </row>
    <row r="65" spans="1:18" x14ac:dyDescent="0.25">
      <c r="A65" s="9" t="s">
        <v>8</v>
      </c>
      <c r="B65" s="9" t="s">
        <v>24</v>
      </c>
      <c r="C65" s="9">
        <f t="shared" si="1"/>
        <v>20107</v>
      </c>
      <c r="D65">
        <v>13439</v>
      </c>
      <c r="E65">
        <v>1134</v>
      </c>
      <c r="F65">
        <v>1299</v>
      </c>
      <c r="G65">
        <v>198</v>
      </c>
      <c r="H65">
        <v>3893</v>
      </c>
      <c r="I65">
        <v>144</v>
      </c>
      <c r="J65">
        <v>4469</v>
      </c>
      <c r="K65">
        <v>873</v>
      </c>
      <c r="L65">
        <v>1929</v>
      </c>
      <c r="M65">
        <v>9453</v>
      </c>
      <c r="N65">
        <v>10654</v>
      </c>
      <c r="O65">
        <v>1541</v>
      </c>
      <c r="P65">
        <v>10114</v>
      </c>
      <c r="Q65" s="9">
        <v>43.364947530999999</v>
      </c>
      <c r="R65" s="9">
        <v>119.14999751000001</v>
      </c>
    </row>
    <row r="66" spans="1:18" x14ac:dyDescent="0.25">
      <c r="A66" s="9" t="s">
        <v>8</v>
      </c>
      <c r="B66" s="9" t="s">
        <v>25</v>
      </c>
      <c r="C66" s="9">
        <f t="shared" ref="C66:C97" si="2">SUM(D66:I66)</f>
        <v>4505</v>
      </c>
      <c r="D66">
        <v>3088</v>
      </c>
      <c r="E66">
        <v>301</v>
      </c>
      <c r="F66">
        <v>339</v>
      </c>
      <c r="G66">
        <v>24</v>
      </c>
      <c r="H66">
        <v>731</v>
      </c>
      <c r="I66">
        <v>22</v>
      </c>
      <c r="J66">
        <v>538</v>
      </c>
      <c r="K66">
        <v>100</v>
      </c>
      <c r="L66">
        <v>186</v>
      </c>
      <c r="M66">
        <v>1998</v>
      </c>
      <c r="N66">
        <v>2507</v>
      </c>
      <c r="O66">
        <v>388</v>
      </c>
      <c r="P66">
        <v>2180</v>
      </c>
      <c r="Q66" s="9">
        <v>41.954716980999997</v>
      </c>
      <c r="R66" s="9">
        <v>138.30499445000001</v>
      </c>
    </row>
    <row r="67" spans="1:18" x14ac:dyDescent="0.25">
      <c r="A67" s="9" t="s">
        <v>8</v>
      </c>
      <c r="B67" s="9" t="s">
        <v>26</v>
      </c>
      <c r="C67" s="9">
        <f t="shared" si="2"/>
        <v>68</v>
      </c>
      <c r="D67">
        <v>57</v>
      </c>
      <c r="E67">
        <v>1</v>
      </c>
      <c r="F67">
        <v>3</v>
      </c>
      <c r="G67">
        <v>0</v>
      </c>
      <c r="H67">
        <v>6</v>
      </c>
      <c r="I67">
        <v>1</v>
      </c>
      <c r="J67">
        <v>27</v>
      </c>
      <c r="K67">
        <v>4</v>
      </c>
      <c r="L67">
        <v>5</v>
      </c>
      <c r="M67">
        <v>29</v>
      </c>
      <c r="N67">
        <v>39</v>
      </c>
      <c r="O67">
        <v>5</v>
      </c>
      <c r="P67">
        <v>38</v>
      </c>
      <c r="Q67" s="9">
        <v>40.5</v>
      </c>
      <c r="R67" s="9">
        <v>88.161764706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71E09-C377-4CEB-91E1-04F66B845F7F}">
  <dimension ref="A1:U18"/>
  <sheetViews>
    <sheetView workbookViewId="0">
      <selection activeCell="C3" sqref="C3:D4"/>
    </sheetView>
    <sheetView tabSelected="1" workbookViewId="1">
      <selection activeCell="U18" sqref="A1:U18"/>
    </sheetView>
  </sheetViews>
  <sheetFormatPr baseColWidth="10" defaultRowHeight="15" x14ac:dyDescent="0.25"/>
  <cols>
    <col min="1" max="1" width="19.140625" bestFit="1" customWidth="1"/>
    <col min="2" max="4" width="12.5703125" bestFit="1" customWidth="1"/>
    <col min="5" max="5" width="17.5703125" bestFit="1" customWidth="1"/>
    <col min="6" max="21" width="12.5703125" bestFit="1" customWidth="1"/>
  </cols>
  <sheetData>
    <row r="1" spans="1:21" x14ac:dyDescent="0.25"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</row>
    <row r="2" spans="1:21" x14ac:dyDescent="0.25">
      <c r="A2" t="s">
        <v>148</v>
      </c>
      <c r="B2">
        <f ca="1">SUM(INDIRECT("'" &amp; B1 &amp; "'!C48"))</f>
        <v>30203</v>
      </c>
      <c r="C2">
        <f t="shared" ref="C2:U2" ca="1" si="0">SUM(INDIRECT("'" &amp; C1 &amp; "'!C48"))</f>
        <v>30311</v>
      </c>
      <c r="D2">
        <f t="shared" ca="1" si="0"/>
        <v>30429</v>
      </c>
      <c r="E2">
        <f t="shared" ca="1" si="0"/>
        <v>30445</v>
      </c>
      <c r="F2">
        <f t="shared" ca="1" si="0"/>
        <v>30459</v>
      </c>
      <c r="G2">
        <f t="shared" ca="1" si="0"/>
        <v>30364</v>
      </c>
      <c r="H2">
        <f t="shared" ca="1" si="0"/>
        <v>30298</v>
      </c>
      <c r="I2">
        <f t="shared" ca="1" si="0"/>
        <v>30240</v>
      </c>
      <c r="J2">
        <f t="shared" ca="1" si="0"/>
        <v>30221</v>
      </c>
      <c r="K2">
        <f t="shared" ca="1" si="0"/>
        <v>30251</v>
      </c>
      <c r="L2">
        <f t="shared" ca="1" si="0"/>
        <v>30067</v>
      </c>
      <c r="M2">
        <f t="shared" ca="1" si="0"/>
        <v>30087</v>
      </c>
      <c r="N2">
        <f t="shared" ca="1" si="0"/>
        <v>30313</v>
      </c>
      <c r="O2">
        <f t="shared" ca="1" si="0"/>
        <v>30525</v>
      </c>
      <c r="P2">
        <f t="shared" ca="1" si="0"/>
        <v>30669</v>
      </c>
      <c r="Q2">
        <f t="shared" ca="1" si="0"/>
        <v>30957</v>
      </c>
      <c r="R2">
        <f t="shared" ca="1" si="0"/>
        <v>31140</v>
      </c>
      <c r="S2">
        <f t="shared" ca="1" si="0"/>
        <v>31296</v>
      </c>
      <c r="T2">
        <f t="shared" ca="1" si="0"/>
        <v>31311</v>
      </c>
      <c r="U2">
        <f t="shared" ca="1" si="0"/>
        <v>31331</v>
      </c>
    </row>
    <row r="3" spans="1:21" x14ac:dyDescent="0.25">
      <c r="A3" t="s">
        <v>49</v>
      </c>
      <c r="B3">
        <f ca="1">SUM(INDIRECT("'" &amp; B$1 &amp; "'!M48"))</f>
        <v>13601</v>
      </c>
      <c r="C3">
        <f t="shared" ref="C3:U3" ca="1" si="1">SUM(INDIRECT("'" &amp; C$1 &amp; "'!M48"))</f>
        <v>13663</v>
      </c>
      <c r="D3">
        <f t="shared" ca="1" si="1"/>
        <v>13755</v>
      </c>
      <c r="E3">
        <f t="shared" ca="1" si="1"/>
        <v>13749</v>
      </c>
      <c r="F3">
        <f t="shared" ca="1" si="1"/>
        <v>13765</v>
      </c>
      <c r="G3">
        <f t="shared" ca="1" si="1"/>
        <v>13730</v>
      </c>
      <c r="H3">
        <f t="shared" ca="1" si="1"/>
        <v>13731</v>
      </c>
      <c r="I3">
        <f t="shared" ca="1" si="1"/>
        <v>13745</v>
      </c>
      <c r="J3">
        <f t="shared" ca="1" si="1"/>
        <v>13797</v>
      </c>
      <c r="K3">
        <f t="shared" ca="1" si="1"/>
        <v>13816</v>
      </c>
      <c r="L3">
        <f t="shared" ca="1" si="1"/>
        <v>13675</v>
      </c>
      <c r="M3">
        <f t="shared" ca="1" si="1"/>
        <v>13671</v>
      </c>
      <c r="N3">
        <f t="shared" ca="1" si="1"/>
        <v>13806</v>
      </c>
      <c r="O3">
        <f t="shared" ca="1" si="1"/>
        <v>13904</v>
      </c>
      <c r="P3">
        <f t="shared" ca="1" si="1"/>
        <v>13988</v>
      </c>
      <c r="Q3">
        <f t="shared" ca="1" si="1"/>
        <v>14142</v>
      </c>
      <c r="R3">
        <f t="shared" ca="1" si="1"/>
        <v>14235</v>
      </c>
      <c r="S3">
        <f t="shared" ca="1" si="1"/>
        <v>14322</v>
      </c>
      <c r="T3">
        <f t="shared" ca="1" si="1"/>
        <v>14364</v>
      </c>
      <c r="U3">
        <f t="shared" ca="1" si="1"/>
        <v>14358</v>
      </c>
    </row>
    <row r="4" spans="1:21" x14ac:dyDescent="0.25">
      <c r="A4" t="s">
        <v>50</v>
      </c>
      <c r="B4">
        <f ca="1">SUM(INDIRECT("'" &amp; B$1 &amp; "'!N48"))</f>
        <v>16602</v>
      </c>
      <c r="C4">
        <f t="shared" ref="C4:U4" ca="1" si="2">SUM(INDIRECT("'" &amp; C$1 &amp; "'!N48"))</f>
        <v>16648</v>
      </c>
      <c r="D4">
        <f t="shared" ca="1" si="2"/>
        <v>16674</v>
      </c>
      <c r="E4">
        <f t="shared" ca="1" si="2"/>
        <v>16696</v>
      </c>
      <c r="F4">
        <f t="shared" ca="1" si="2"/>
        <v>16694</v>
      </c>
      <c r="G4">
        <f t="shared" ca="1" si="2"/>
        <v>16634</v>
      </c>
      <c r="H4">
        <f t="shared" ca="1" si="2"/>
        <v>16567</v>
      </c>
      <c r="I4">
        <f t="shared" ca="1" si="2"/>
        <v>16495</v>
      </c>
      <c r="J4">
        <f t="shared" ca="1" si="2"/>
        <v>16424</v>
      </c>
      <c r="K4">
        <f t="shared" ca="1" si="2"/>
        <v>16435</v>
      </c>
      <c r="L4">
        <f t="shared" ca="1" si="2"/>
        <v>16392</v>
      </c>
      <c r="M4">
        <f t="shared" ca="1" si="2"/>
        <v>16416</v>
      </c>
      <c r="N4">
        <f t="shared" ca="1" si="2"/>
        <v>16507</v>
      </c>
      <c r="O4">
        <f t="shared" ca="1" si="2"/>
        <v>16621</v>
      </c>
      <c r="P4">
        <f t="shared" ca="1" si="2"/>
        <v>16681</v>
      </c>
      <c r="Q4">
        <f t="shared" ca="1" si="2"/>
        <v>16815</v>
      </c>
      <c r="R4">
        <f t="shared" ca="1" si="2"/>
        <v>16905</v>
      </c>
      <c r="S4">
        <f t="shared" ca="1" si="2"/>
        <v>16974</v>
      </c>
      <c r="T4">
        <f t="shared" ca="1" si="2"/>
        <v>16947</v>
      </c>
      <c r="U4">
        <f t="shared" ca="1" si="2"/>
        <v>16973</v>
      </c>
    </row>
    <row r="5" spans="1:21" x14ac:dyDescent="0.25">
      <c r="A5" t="s">
        <v>147</v>
      </c>
      <c r="B5">
        <f ca="1">SUM(INDIRECT("'" &amp; B$1 &amp; "'!P48"))</f>
        <v>7528</v>
      </c>
      <c r="C5">
        <f t="shared" ref="C5:U5" ca="1" si="3">SUM(INDIRECT("'" &amp; C$1 &amp; "'!P48"))</f>
        <v>7767</v>
      </c>
      <c r="D5">
        <f t="shared" ca="1" si="3"/>
        <v>7999</v>
      </c>
      <c r="E5">
        <f t="shared" ca="1" si="3"/>
        <v>8106</v>
      </c>
      <c r="F5">
        <f t="shared" ca="1" si="3"/>
        <v>8257</v>
      </c>
      <c r="G5">
        <f t="shared" ca="1" si="3"/>
        <v>8285</v>
      </c>
      <c r="H5">
        <f t="shared" ca="1" si="3"/>
        <v>8366</v>
      </c>
      <c r="I5">
        <f t="shared" ca="1" si="3"/>
        <v>8441</v>
      </c>
      <c r="J5">
        <f t="shared" ca="1" si="3"/>
        <v>8398</v>
      </c>
      <c r="K5">
        <f t="shared" ca="1" si="3"/>
        <v>8263</v>
      </c>
      <c r="L5">
        <f t="shared" ca="1" si="3"/>
        <v>8080</v>
      </c>
      <c r="M5">
        <f t="shared" ca="1" si="3"/>
        <v>8188</v>
      </c>
      <c r="N5">
        <f t="shared" ca="1" si="3"/>
        <v>8360</v>
      </c>
      <c r="O5">
        <f t="shared" ca="1" si="3"/>
        <v>8608</v>
      </c>
      <c r="P5">
        <f t="shared" ca="1" si="3"/>
        <v>8734</v>
      </c>
      <c r="Q5">
        <f t="shared" ca="1" si="3"/>
        <v>8943</v>
      </c>
      <c r="R5">
        <f t="shared" ca="1" si="3"/>
        <v>9114</v>
      </c>
      <c r="S5">
        <f t="shared" ca="1" si="3"/>
        <v>9209</v>
      </c>
      <c r="T5">
        <f t="shared" ca="1" si="3"/>
        <v>9225</v>
      </c>
      <c r="U5">
        <f t="shared" ca="1" si="3"/>
        <v>9275</v>
      </c>
    </row>
    <row r="6" spans="1:21" x14ac:dyDescent="0.25">
      <c r="A6" t="s">
        <v>142</v>
      </c>
      <c r="B6" s="13">
        <f ca="1">SUM(INDIRECT("'" &amp; B$1 &amp; "'!Q48"))</f>
        <v>62.649637452999997</v>
      </c>
      <c r="C6" s="13">
        <f t="shared" ref="C6:U6" ca="1" si="4">SUM(INDIRECT("'" &amp; C$1 &amp; "'!Q48"))</f>
        <v>62.673055986000001</v>
      </c>
      <c r="D6" s="13">
        <f t="shared" ca="1" si="4"/>
        <v>62.711525190000003</v>
      </c>
      <c r="E6" s="13">
        <f t="shared" ca="1" si="4"/>
        <v>62.718377402000002</v>
      </c>
      <c r="F6" s="13">
        <f t="shared" ca="1" si="4"/>
        <v>62.745264126000002</v>
      </c>
      <c r="G6" s="13">
        <f ca="1">SUM(INDIRECT("'" &amp; G$1 &amp; "'!Q48"))</f>
        <v>62.755697537000003</v>
      </c>
      <c r="H6" s="13">
        <f ca="1">SUM(INDIRECT("'" &amp; H$1 &amp; "'!Q48"))</f>
        <v>62.776750941000003</v>
      </c>
      <c r="I6" s="13">
        <f ca="1">SUM(INDIRECT("'" &amp; I$1 &amp; "'!Q48"))</f>
        <v>62.786177248999998</v>
      </c>
      <c r="J6" s="13">
        <f ca="1">SUM(INDIRECT("'" &amp; J$1 &amp; "'!Q48"))</f>
        <v>62.819628735000002</v>
      </c>
      <c r="K6" s="13">
        <f ca="1">SUM(INDIRECT("'" &amp; K$1 &amp; "'!Q48"))</f>
        <v>62.841988694999998</v>
      </c>
      <c r="L6" s="13">
        <f t="shared" ca="1" si="4"/>
        <v>62.815245951000001</v>
      </c>
      <c r="M6" s="13">
        <f t="shared" ca="1" si="4"/>
        <v>62.827998803</v>
      </c>
      <c r="N6" s="13">
        <f t="shared" ca="1" si="4"/>
        <v>62.865338303999998</v>
      </c>
      <c r="O6" s="13">
        <f ca="1">SUM(INDIRECT("'" &amp; O$1 &amp; "'!Q48"))</f>
        <v>62.879737919999997</v>
      </c>
      <c r="P6" s="13">
        <f t="shared" ca="1" si="4"/>
        <v>62.911245882999999</v>
      </c>
      <c r="Q6" s="13">
        <f t="shared" ca="1" si="4"/>
        <v>62.938463028999998</v>
      </c>
      <c r="R6" s="13">
        <f t="shared" ca="1" si="4"/>
        <v>62.961592807000002</v>
      </c>
      <c r="S6" s="13">
        <f t="shared" ca="1" si="4"/>
        <v>62.979070808000003</v>
      </c>
      <c r="T6" s="13">
        <f t="shared" ca="1" si="4"/>
        <v>63.003066015000002</v>
      </c>
      <c r="U6" s="13">
        <f t="shared" ca="1" si="4"/>
        <v>63.022788931000001</v>
      </c>
    </row>
    <row r="7" spans="1:21" x14ac:dyDescent="0.25">
      <c r="A7" t="s">
        <v>146</v>
      </c>
      <c r="B7" s="13">
        <f ca="1">SUM(INDIRECT("'" &amp; B$1 &amp; "'!R48"))</f>
        <v>216.71681620999999</v>
      </c>
      <c r="C7" s="13">
        <f t="shared" ref="C7:U7" ca="1" si="5">SUM(INDIRECT("'" &amp; C$1 &amp; "'!R48"))</f>
        <v>215.44762627</v>
      </c>
      <c r="D7" s="13">
        <f t="shared" ca="1" si="5"/>
        <v>214.32952118</v>
      </c>
      <c r="E7" s="13">
        <f t="shared" ca="1" si="5"/>
        <v>214.42141566999999</v>
      </c>
      <c r="F7" s="13">
        <f t="shared" ca="1" si="5"/>
        <v>214.07262220999999</v>
      </c>
      <c r="G7" s="13">
        <f t="shared" ca="1" si="5"/>
        <v>214.03573309999999</v>
      </c>
      <c r="H7" s="13">
        <f t="shared" ca="1" si="5"/>
        <v>213.36111294</v>
      </c>
      <c r="I7" s="13">
        <f t="shared" ca="1" si="5"/>
        <v>213.32106481</v>
      </c>
      <c r="J7" s="13">
        <f ca="1">SUM(INDIRECT("'" &amp; J$1 &amp; "'!R48"))</f>
        <v>212.88299527000001</v>
      </c>
      <c r="K7" s="13">
        <f t="shared" ca="1" si="5"/>
        <v>212.34600509000001</v>
      </c>
      <c r="L7" s="13">
        <f t="shared" ca="1" si="5"/>
        <v>213.32883226999999</v>
      </c>
      <c r="M7" s="13">
        <f t="shared" ca="1" si="5"/>
        <v>212.81124738</v>
      </c>
      <c r="N7" s="13">
        <f t="shared" ca="1" si="5"/>
        <v>212.01890277999999</v>
      </c>
      <c r="O7" s="13">
        <f t="shared" ca="1" si="5"/>
        <v>210.47289107</v>
      </c>
      <c r="P7" s="13">
        <f t="shared" ca="1" si="5"/>
        <v>209.61061658</v>
      </c>
      <c r="Q7" s="13">
        <f t="shared" ca="1" si="5"/>
        <v>208.02865265</v>
      </c>
      <c r="R7" s="13">
        <f t="shared" ca="1" si="5"/>
        <v>206.90796402999999</v>
      </c>
      <c r="S7" s="13">
        <f t="shared" ca="1" si="5"/>
        <v>206.01268533000001</v>
      </c>
      <c r="T7" s="13">
        <f t="shared" ca="1" si="5"/>
        <v>205.41336910000001</v>
      </c>
      <c r="U7" s="13">
        <f t="shared" ca="1" si="5"/>
        <v>205.088347</v>
      </c>
    </row>
    <row r="8" spans="1:21" x14ac:dyDescent="0.25">
      <c r="A8" s="2" t="s">
        <v>75</v>
      </c>
      <c r="B8" s="13">
        <f ca="1">SUM(INDIRECT("'" &amp; B$1 &amp; "'!H26"))</f>
        <v>14210</v>
      </c>
      <c r="C8" s="13">
        <f t="shared" ref="C8:U8" ca="1" si="6">SUM(INDIRECT("'" &amp; C$1 &amp; "'!H26"))</f>
        <v>14197</v>
      </c>
      <c r="D8" s="13">
        <f t="shared" ca="1" si="6"/>
        <v>14177</v>
      </c>
      <c r="E8" s="13">
        <f t="shared" ca="1" si="6"/>
        <v>14123</v>
      </c>
      <c r="F8" s="13">
        <f t="shared" ca="1" si="6"/>
        <v>14117</v>
      </c>
      <c r="G8" s="13">
        <f t="shared" ca="1" si="6"/>
        <v>14023</v>
      </c>
      <c r="H8" s="13">
        <f t="shared" ca="1" si="6"/>
        <v>13993</v>
      </c>
      <c r="I8" s="13">
        <f t="shared" ca="1" si="6"/>
        <v>13975</v>
      </c>
      <c r="J8" s="13">
        <f t="shared" ca="1" si="6"/>
        <v>13880</v>
      </c>
      <c r="K8" s="13">
        <f t="shared" ca="1" si="6"/>
        <v>13847</v>
      </c>
      <c r="L8" s="13">
        <f t="shared" ca="1" si="6"/>
        <v>13865</v>
      </c>
      <c r="M8" s="13">
        <f t="shared" ca="1" si="6"/>
        <v>13808</v>
      </c>
      <c r="N8" s="13">
        <f t="shared" ca="1" si="6"/>
        <v>13832</v>
      </c>
      <c r="O8" s="13">
        <f t="shared" ca="1" si="6"/>
        <v>13839</v>
      </c>
      <c r="P8" s="13">
        <f t="shared" ca="1" si="6"/>
        <v>13858</v>
      </c>
      <c r="Q8" s="13">
        <f t="shared" ca="1" si="6"/>
        <v>13861</v>
      </c>
      <c r="R8" s="13">
        <f t="shared" ca="1" si="6"/>
        <v>13864</v>
      </c>
      <c r="S8" s="13">
        <f t="shared" ca="1" si="6"/>
        <v>13853</v>
      </c>
      <c r="T8" s="13">
        <f t="shared" ca="1" si="6"/>
        <v>13799</v>
      </c>
      <c r="U8" s="13">
        <f t="shared" ca="1" si="6"/>
        <v>13793</v>
      </c>
    </row>
    <row r="9" spans="1:21" x14ac:dyDescent="0.25">
      <c r="A9" s="1" t="s">
        <v>76</v>
      </c>
      <c r="B9" s="13">
        <f ca="1">SUM(INDIRECT("'" &amp; B$1 &amp; "'!H27"))</f>
        <v>3972</v>
      </c>
      <c r="C9" s="13">
        <f t="shared" ref="C9:U9" ca="1" si="7">SUM(INDIRECT("'" &amp; C$1 &amp; "'!H27"))</f>
        <v>3976</v>
      </c>
      <c r="D9" s="13">
        <f t="shared" ca="1" si="7"/>
        <v>3970</v>
      </c>
      <c r="E9" s="13">
        <f t="shared" ca="1" si="7"/>
        <v>4012</v>
      </c>
      <c r="F9" s="13">
        <f t="shared" ca="1" si="7"/>
        <v>4015</v>
      </c>
      <c r="G9" s="13">
        <f t="shared" ca="1" si="7"/>
        <v>3979</v>
      </c>
      <c r="H9" s="13">
        <f t="shared" ca="1" si="7"/>
        <v>3945</v>
      </c>
      <c r="I9" s="13">
        <f t="shared" ca="1" si="7"/>
        <v>3935</v>
      </c>
      <c r="J9" s="13">
        <f t="shared" ca="1" si="7"/>
        <v>3951</v>
      </c>
      <c r="K9" s="13">
        <f t="shared" ca="1" si="7"/>
        <v>3925</v>
      </c>
      <c r="L9" s="13">
        <f t="shared" ca="1" si="7"/>
        <v>3914</v>
      </c>
      <c r="M9" s="13">
        <f t="shared" ca="1" si="7"/>
        <v>3938</v>
      </c>
      <c r="N9" s="13">
        <f t="shared" ca="1" si="7"/>
        <v>3970</v>
      </c>
      <c r="O9" s="13">
        <f t="shared" ca="1" si="7"/>
        <v>3980</v>
      </c>
      <c r="P9" s="13">
        <f t="shared" ca="1" si="7"/>
        <v>3976</v>
      </c>
      <c r="Q9" s="13">
        <f t="shared" ca="1" si="7"/>
        <v>4004</v>
      </c>
      <c r="R9" s="13">
        <f t="shared" ca="1" si="7"/>
        <v>3992</v>
      </c>
      <c r="S9" s="13">
        <f t="shared" ca="1" si="7"/>
        <v>3991</v>
      </c>
      <c r="T9" s="13">
        <f t="shared" ca="1" si="7"/>
        <v>3974</v>
      </c>
      <c r="U9" s="13">
        <f t="shared" ca="1" si="7"/>
        <v>3955</v>
      </c>
    </row>
    <row r="10" spans="1:21" x14ac:dyDescent="0.25">
      <c r="A10" s="2" t="s">
        <v>77</v>
      </c>
      <c r="B10" s="13">
        <f ca="1">SUM(INDIRECT("'" &amp; B$1 &amp; "'!H28"))</f>
        <v>1472</v>
      </c>
      <c r="C10" s="13">
        <f t="shared" ref="C10:U10" ca="1" si="8">SUM(INDIRECT("'" &amp; C$1 &amp; "'!H28"))</f>
        <v>1476</v>
      </c>
      <c r="D10" s="13">
        <f t="shared" ca="1" si="8"/>
        <v>1489</v>
      </c>
      <c r="E10" s="13">
        <f t="shared" ca="1" si="8"/>
        <v>1511</v>
      </c>
      <c r="F10" s="13">
        <f t="shared" ca="1" si="8"/>
        <v>1505</v>
      </c>
      <c r="G10" s="13">
        <f t="shared" ca="1" si="8"/>
        <v>1500</v>
      </c>
      <c r="H10" s="13">
        <f t="shared" ca="1" si="8"/>
        <v>1498</v>
      </c>
      <c r="I10" s="13">
        <f t="shared" ca="1" si="8"/>
        <v>1504</v>
      </c>
      <c r="J10" s="13">
        <f t="shared" ca="1" si="8"/>
        <v>1526</v>
      </c>
      <c r="K10" s="13">
        <f t="shared" ca="1" si="8"/>
        <v>1520</v>
      </c>
      <c r="L10" s="13">
        <f t="shared" ca="1" si="8"/>
        <v>1518</v>
      </c>
      <c r="M10" s="13">
        <f t="shared" ca="1" si="8"/>
        <v>1527</v>
      </c>
      <c r="N10" s="13">
        <f t="shared" ca="1" si="8"/>
        <v>1549</v>
      </c>
      <c r="O10" s="13">
        <f t="shared" ca="1" si="8"/>
        <v>1548</v>
      </c>
      <c r="P10" s="13">
        <f t="shared" ca="1" si="8"/>
        <v>1549</v>
      </c>
      <c r="Q10" s="13">
        <f t="shared" ca="1" si="8"/>
        <v>1562</v>
      </c>
      <c r="R10" s="13">
        <f t="shared" ca="1" si="8"/>
        <v>1570</v>
      </c>
      <c r="S10" s="13">
        <f t="shared" ca="1" si="8"/>
        <v>1572</v>
      </c>
      <c r="T10" s="13">
        <f t="shared" ca="1" si="8"/>
        <v>1567</v>
      </c>
      <c r="U10" s="13">
        <f t="shared" ca="1" si="8"/>
        <v>1586</v>
      </c>
    </row>
    <row r="11" spans="1:21" x14ac:dyDescent="0.25">
      <c r="A11" s="1" t="s">
        <v>78</v>
      </c>
      <c r="B11" s="13">
        <f ca="1">SUM(INDIRECT("'" &amp; B$1 &amp; "'!H29"))</f>
        <v>145</v>
      </c>
      <c r="C11" s="13">
        <f t="shared" ref="C11:U11" ca="1" si="9">SUM(INDIRECT("'" &amp; C$1 &amp; "'!H29"))</f>
        <v>149</v>
      </c>
      <c r="D11" s="13">
        <f t="shared" ca="1" si="9"/>
        <v>146</v>
      </c>
      <c r="E11" s="13">
        <f t="shared" ca="1" si="9"/>
        <v>146</v>
      </c>
      <c r="F11" s="13">
        <f t="shared" ca="1" si="9"/>
        <v>145</v>
      </c>
      <c r="G11" s="13">
        <f t="shared" ca="1" si="9"/>
        <v>136</v>
      </c>
      <c r="H11" s="13">
        <f t="shared" ca="1" si="9"/>
        <v>140</v>
      </c>
      <c r="I11" s="13">
        <f t="shared" ca="1" si="9"/>
        <v>137</v>
      </c>
      <c r="J11" s="13">
        <f t="shared" ca="1" si="9"/>
        <v>132</v>
      </c>
      <c r="K11" s="13">
        <f t="shared" ca="1" si="9"/>
        <v>130</v>
      </c>
      <c r="L11" s="13">
        <f t="shared" ca="1" si="9"/>
        <v>127</v>
      </c>
      <c r="M11" s="13">
        <f t="shared" ca="1" si="9"/>
        <v>128</v>
      </c>
      <c r="N11" s="13">
        <f t="shared" ca="1" si="9"/>
        <v>127</v>
      </c>
      <c r="O11" s="13">
        <f t="shared" ca="1" si="9"/>
        <v>128</v>
      </c>
      <c r="P11" s="13">
        <f t="shared" ca="1" si="9"/>
        <v>130</v>
      </c>
      <c r="Q11" s="13">
        <f t="shared" ca="1" si="9"/>
        <v>126</v>
      </c>
      <c r="R11" s="13">
        <f t="shared" ca="1" si="9"/>
        <v>129</v>
      </c>
      <c r="S11" s="13">
        <f t="shared" ca="1" si="9"/>
        <v>133</v>
      </c>
      <c r="T11" s="13">
        <f t="shared" ca="1" si="9"/>
        <v>136</v>
      </c>
      <c r="U11" s="13">
        <f t="shared" ca="1" si="9"/>
        <v>139</v>
      </c>
    </row>
    <row r="12" spans="1:21" x14ac:dyDescent="0.25">
      <c r="A12" s="2" t="s">
        <v>79</v>
      </c>
      <c r="B12" s="13">
        <f ca="1">SUM(INDIRECT("'" &amp; B$1 &amp; "'!H30"))</f>
        <v>407</v>
      </c>
      <c r="C12" s="13">
        <f t="shared" ref="C12:U12" ca="1" si="10">SUM(INDIRECT("'" &amp; C$1 &amp; "'!H30"))</f>
        <v>403</v>
      </c>
      <c r="D12" s="13">
        <f t="shared" ca="1" si="10"/>
        <v>406</v>
      </c>
      <c r="E12" s="13">
        <f t="shared" ca="1" si="10"/>
        <v>411</v>
      </c>
      <c r="F12" s="13">
        <f t="shared" ca="1" si="10"/>
        <v>409</v>
      </c>
      <c r="G12" s="13">
        <f t="shared" ca="1" si="10"/>
        <v>417</v>
      </c>
      <c r="H12" s="13">
        <f t="shared" ca="1" si="10"/>
        <v>407</v>
      </c>
      <c r="I12" s="13">
        <f t="shared" ca="1" si="10"/>
        <v>409</v>
      </c>
      <c r="J12" s="13">
        <f t="shared" ca="1" si="10"/>
        <v>398</v>
      </c>
      <c r="K12" s="13">
        <f t="shared" ca="1" si="10"/>
        <v>406</v>
      </c>
      <c r="L12" s="13">
        <f t="shared" ca="1" si="10"/>
        <v>405</v>
      </c>
      <c r="M12" s="13">
        <f t="shared" ca="1" si="10"/>
        <v>414</v>
      </c>
      <c r="N12" s="13">
        <f t="shared" ca="1" si="10"/>
        <v>421</v>
      </c>
      <c r="O12" s="13">
        <f t="shared" ca="1" si="10"/>
        <v>421</v>
      </c>
      <c r="P12" s="13">
        <f t="shared" ca="1" si="10"/>
        <v>425</v>
      </c>
      <c r="Q12" s="13">
        <f t="shared" ca="1" si="10"/>
        <v>434</v>
      </c>
      <c r="R12" s="13">
        <f t="shared" ca="1" si="10"/>
        <v>439</v>
      </c>
      <c r="S12" s="13">
        <f t="shared" ca="1" si="10"/>
        <v>439</v>
      </c>
      <c r="T12" s="13">
        <f t="shared" ca="1" si="10"/>
        <v>444</v>
      </c>
      <c r="U12" s="13">
        <f t="shared" ca="1" si="10"/>
        <v>443</v>
      </c>
    </row>
    <row r="13" spans="1:21" x14ac:dyDescent="0.25">
      <c r="A13" s="1" t="s">
        <v>80</v>
      </c>
      <c r="B13" s="13">
        <f ca="1">SUM(INDIRECT("'" &amp; B$1 &amp; "'!H31"))</f>
        <v>340</v>
      </c>
      <c r="C13" s="13">
        <f t="shared" ref="C13:U13" ca="1" si="11">SUM(INDIRECT("'" &amp; C$1 &amp; "'!H31"))</f>
        <v>340</v>
      </c>
      <c r="D13" s="13">
        <f t="shared" ca="1" si="11"/>
        <v>348</v>
      </c>
      <c r="E13" s="13">
        <f t="shared" ca="1" si="11"/>
        <v>353</v>
      </c>
      <c r="F13" s="13">
        <f t="shared" ca="1" si="11"/>
        <v>348</v>
      </c>
      <c r="G13" s="13">
        <f t="shared" ca="1" si="11"/>
        <v>346</v>
      </c>
      <c r="H13" s="13">
        <f t="shared" ca="1" si="11"/>
        <v>343</v>
      </c>
      <c r="I13" s="13">
        <f t="shared" ca="1" si="11"/>
        <v>344</v>
      </c>
      <c r="J13" s="13">
        <f t="shared" ca="1" si="11"/>
        <v>331</v>
      </c>
      <c r="K13" s="13">
        <f t="shared" ca="1" si="11"/>
        <v>328</v>
      </c>
      <c r="L13" s="13">
        <f t="shared" ca="1" si="11"/>
        <v>320</v>
      </c>
      <c r="M13" s="13">
        <f t="shared" ca="1" si="11"/>
        <v>321</v>
      </c>
      <c r="N13" s="13">
        <f t="shared" ca="1" si="11"/>
        <v>321</v>
      </c>
      <c r="O13" s="13">
        <f t="shared" ca="1" si="11"/>
        <v>321</v>
      </c>
      <c r="P13" s="13">
        <f t="shared" ca="1" si="11"/>
        <v>319</v>
      </c>
      <c r="Q13" s="13">
        <f t="shared" ca="1" si="11"/>
        <v>330</v>
      </c>
      <c r="R13" s="13">
        <f t="shared" ca="1" si="11"/>
        <v>333</v>
      </c>
      <c r="S13" s="13">
        <f t="shared" ca="1" si="11"/>
        <v>332</v>
      </c>
      <c r="T13" s="13">
        <f t="shared" ca="1" si="11"/>
        <v>337</v>
      </c>
      <c r="U13" s="13">
        <f t="shared" ca="1" si="11"/>
        <v>336</v>
      </c>
    </row>
    <row r="14" spans="1:21" x14ac:dyDescent="0.25">
      <c r="A14" s="2" t="s">
        <v>81</v>
      </c>
      <c r="B14" s="13">
        <f ca="1">SUM(INDIRECT("'" &amp; B$1 &amp; "'!H32"))</f>
        <v>459</v>
      </c>
      <c r="C14" s="13">
        <f t="shared" ref="C14:U14" ca="1" si="12">SUM(INDIRECT("'" &amp; C$1 &amp; "'!H32"))</f>
        <v>456</v>
      </c>
      <c r="D14" s="13">
        <f t="shared" ca="1" si="12"/>
        <v>458</v>
      </c>
      <c r="E14" s="13">
        <f t="shared" ca="1" si="12"/>
        <v>467</v>
      </c>
      <c r="F14" s="13">
        <f t="shared" ca="1" si="12"/>
        <v>465</v>
      </c>
      <c r="G14" s="13">
        <f t="shared" ca="1" si="12"/>
        <v>467</v>
      </c>
      <c r="H14" s="13">
        <f t="shared" ca="1" si="12"/>
        <v>460</v>
      </c>
      <c r="I14" s="13">
        <f t="shared" ca="1" si="12"/>
        <v>454</v>
      </c>
      <c r="J14" s="13">
        <f t="shared" ca="1" si="12"/>
        <v>451</v>
      </c>
      <c r="K14" s="13">
        <f t="shared" ca="1" si="12"/>
        <v>452</v>
      </c>
      <c r="L14" s="13">
        <f t="shared" ca="1" si="12"/>
        <v>451</v>
      </c>
      <c r="M14" s="13">
        <f t="shared" ca="1" si="12"/>
        <v>454</v>
      </c>
      <c r="N14" s="13">
        <f t="shared" ca="1" si="12"/>
        <v>453</v>
      </c>
      <c r="O14" s="13">
        <f t="shared" ca="1" si="12"/>
        <v>457</v>
      </c>
      <c r="P14" s="13">
        <f t="shared" ca="1" si="12"/>
        <v>470</v>
      </c>
      <c r="Q14" s="13">
        <f t="shared" ca="1" si="12"/>
        <v>469</v>
      </c>
      <c r="R14" s="13">
        <f t="shared" ca="1" si="12"/>
        <v>470</v>
      </c>
      <c r="S14" s="13">
        <f t="shared" ca="1" si="12"/>
        <v>472</v>
      </c>
      <c r="T14" s="13">
        <f t="shared" ca="1" si="12"/>
        <v>471</v>
      </c>
      <c r="U14" s="13">
        <f t="shared" ca="1" si="12"/>
        <v>468</v>
      </c>
    </row>
    <row r="15" spans="1:21" x14ac:dyDescent="0.25">
      <c r="A15" s="1" t="s">
        <v>82</v>
      </c>
      <c r="B15" s="13">
        <f ca="1">SUM(INDIRECT("'" &amp; B$1 &amp; "'!H33"))</f>
        <v>199</v>
      </c>
      <c r="C15" s="13">
        <f t="shared" ref="C15:U15" ca="1" si="13">SUM(INDIRECT("'" &amp; C$1 &amp; "'!H33"))</f>
        <v>196</v>
      </c>
      <c r="D15" s="13">
        <f t="shared" ca="1" si="13"/>
        <v>195</v>
      </c>
      <c r="E15" s="13">
        <f t="shared" ca="1" si="13"/>
        <v>195</v>
      </c>
      <c r="F15" s="13">
        <f t="shared" ca="1" si="13"/>
        <v>195</v>
      </c>
      <c r="G15" s="13">
        <f t="shared" ca="1" si="13"/>
        <v>196</v>
      </c>
      <c r="H15" s="13">
        <f t="shared" ca="1" si="13"/>
        <v>201</v>
      </c>
      <c r="I15" s="13">
        <f t="shared" ca="1" si="13"/>
        <v>197</v>
      </c>
      <c r="J15" s="13">
        <f t="shared" ca="1" si="13"/>
        <v>198</v>
      </c>
      <c r="K15" s="13">
        <f t="shared" ca="1" si="13"/>
        <v>197</v>
      </c>
      <c r="L15" s="13">
        <f t="shared" ca="1" si="13"/>
        <v>192</v>
      </c>
      <c r="M15" s="13">
        <f t="shared" ca="1" si="13"/>
        <v>192</v>
      </c>
      <c r="N15" s="13">
        <f t="shared" ca="1" si="13"/>
        <v>191</v>
      </c>
      <c r="O15" s="13">
        <f t="shared" ca="1" si="13"/>
        <v>194</v>
      </c>
      <c r="P15" s="13">
        <f t="shared" ca="1" si="13"/>
        <v>191</v>
      </c>
      <c r="Q15" s="13">
        <f t="shared" ca="1" si="13"/>
        <v>196</v>
      </c>
      <c r="R15" s="13">
        <f t="shared" ca="1" si="13"/>
        <v>196</v>
      </c>
      <c r="S15" s="13">
        <f t="shared" ca="1" si="13"/>
        <v>198</v>
      </c>
      <c r="T15" s="13">
        <f t="shared" ca="1" si="13"/>
        <v>194</v>
      </c>
      <c r="U15" s="13">
        <f t="shared" ca="1" si="13"/>
        <v>188</v>
      </c>
    </row>
    <row r="16" spans="1:21" x14ac:dyDescent="0.25">
      <c r="A16" s="2" t="s">
        <v>83</v>
      </c>
      <c r="B16" s="13">
        <f ca="1">SUM(INDIRECT("'" &amp; B$1 &amp; "'!H34"))</f>
        <v>831</v>
      </c>
      <c r="C16" s="13">
        <f t="shared" ref="C16:U16" ca="1" si="14">SUM(INDIRECT("'" &amp; C$1 &amp; "'!H34"))</f>
        <v>825</v>
      </c>
      <c r="D16" s="13">
        <f t="shared" ca="1" si="14"/>
        <v>825</v>
      </c>
      <c r="E16" s="13">
        <f t="shared" ca="1" si="14"/>
        <v>820</v>
      </c>
      <c r="F16" s="13">
        <f t="shared" ca="1" si="14"/>
        <v>817</v>
      </c>
      <c r="G16" s="13">
        <f t="shared" ca="1" si="14"/>
        <v>813</v>
      </c>
      <c r="H16" s="13">
        <f t="shared" ca="1" si="14"/>
        <v>805</v>
      </c>
      <c r="I16" s="13">
        <f t="shared" ca="1" si="14"/>
        <v>812</v>
      </c>
      <c r="J16" s="13">
        <f t="shared" ca="1" si="14"/>
        <v>818</v>
      </c>
      <c r="K16" s="13">
        <f t="shared" ca="1" si="14"/>
        <v>818</v>
      </c>
      <c r="L16" s="13">
        <f t="shared" ca="1" si="14"/>
        <v>795</v>
      </c>
      <c r="M16" s="13">
        <f t="shared" ca="1" si="14"/>
        <v>781</v>
      </c>
      <c r="N16" s="13">
        <f t="shared" ca="1" si="14"/>
        <v>773</v>
      </c>
      <c r="O16" s="13">
        <f t="shared" ca="1" si="14"/>
        <v>778</v>
      </c>
      <c r="P16" s="13">
        <f t="shared" ca="1" si="14"/>
        <v>775</v>
      </c>
      <c r="Q16" s="13">
        <f t="shared" ca="1" si="14"/>
        <v>779</v>
      </c>
      <c r="R16" s="13">
        <f t="shared" ca="1" si="14"/>
        <v>792</v>
      </c>
      <c r="S16" s="13">
        <f t="shared" ca="1" si="14"/>
        <v>795</v>
      </c>
      <c r="T16" s="13">
        <f t="shared" ca="1" si="14"/>
        <v>792</v>
      </c>
      <c r="U16" s="13">
        <f t="shared" ca="1" si="14"/>
        <v>786</v>
      </c>
    </row>
    <row r="17" spans="1:21" x14ac:dyDescent="0.25">
      <c r="A17" s="1" t="s">
        <v>84</v>
      </c>
      <c r="B17" s="13">
        <f ca="1">SUM(INDIRECT("'" &amp; B$1 &amp; "'!H35"))</f>
        <v>197</v>
      </c>
      <c r="C17" s="13">
        <f t="shared" ref="C17:U17" ca="1" si="15">SUM(INDIRECT("'" &amp; C$1 &amp; "'!H35"))</f>
        <v>195</v>
      </c>
      <c r="D17" s="13">
        <f t="shared" ca="1" si="15"/>
        <v>190</v>
      </c>
      <c r="E17" s="13">
        <f t="shared" ca="1" si="15"/>
        <v>191</v>
      </c>
      <c r="F17" s="13">
        <f t="shared" ca="1" si="15"/>
        <v>195</v>
      </c>
      <c r="G17" s="13">
        <f t="shared" ca="1" si="15"/>
        <v>200</v>
      </c>
      <c r="H17" s="13">
        <f t="shared" ca="1" si="15"/>
        <v>201</v>
      </c>
      <c r="I17" s="13">
        <f t="shared" ca="1" si="15"/>
        <v>207</v>
      </c>
      <c r="J17" s="13">
        <f t="shared" ca="1" si="15"/>
        <v>202</v>
      </c>
      <c r="K17" s="13">
        <f t="shared" ca="1" si="15"/>
        <v>214</v>
      </c>
      <c r="L17" s="13">
        <f t="shared" ca="1" si="15"/>
        <v>205</v>
      </c>
      <c r="M17" s="13">
        <f t="shared" ca="1" si="15"/>
        <v>202</v>
      </c>
      <c r="N17" s="13">
        <f t="shared" ca="1" si="15"/>
        <v>210</v>
      </c>
      <c r="O17" s="13">
        <f t="shared" ca="1" si="15"/>
        <v>212</v>
      </c>
      <c r="P17" s="13">
        <f t="shared" ca="1" si="15"/>
        <v>207</v>
      </c>
      <c r="Q17" s="13">
        <f t="shared" ca="1" si="15"/>
        <v>211</v>
      </c>
      <c r="R17" s="13">
        <f t="shared" ca="1" si="15"/>
        <v>216</v>
      </c>
      <c r="S17" s="13">
        <f t="shared" ca="1" si="15"/>
        <v>221</v>
      </c>
      <c r="T17" s="13">
        <f t="shared" ca="1" si="15"/>
        <v>219</v>
      </c>
      <c r="U17" s="13">
        <f t="shared" ca="1" si="15"/>
        <v>224</v>
      </c>
    </row>
    <row r="18" spans="1:21" x14ac:dyDescent="0.25">
      <c r="A18" s="2" t="s">
        <v>85</v>
      </c>
      <c r="B18" s="13">
        <f ca="1">SUM(INDIRECT("'" &amp; B$1 &amp; "'!H36"))</f>
        <v>7971</v>
      </c>
      <c r="C18" s="13">
        <f t="shared" ref="C18:U18" ca="1" si="16">SUM(INDIRECT("'" &amp; C$1 &amp; "'!H36"))</f>
        <v>8098</v>
      </c>
      <c r="D18" s="13">
        <f t="shared" ca="1" si="16"/>
        <v>8225</v>
      </c>
      <c r="E18" s="13">
        <f t="shared" ca="1" si="16"/>
        <v>8216</v>
      </c>
      <c r="F18" s="13">
        <f t="shared" ca="1" si="16"/>
        <v>8248</v>
      </c>
      <c r="G18" s="13">
        <f t="shared" ca="1" si="16"/>
        <v>8287</v>
      </c>
      <c r="H18" s="13">
        <f t="shared" ca="1" si="16"/>
        <v>8305</v>
      </c>
      <c r="I18" s="13">
        <f t="shared" ca="1" si="16"/>
        <v>8266</v>
      </c>
      <c r="J18" s="13">
        <f t="shared" ca="1" si="16"/>
        <v>8334</v>
      </c>
      <c r="K18" s="13">
        <f t="shared" ca="1" si="16"/>
        <v>8414</v>
      </c>
      <c r="L18" s="13">
        <f t="shared" ca="1" si="16"/>
        <v>8275</v>
      </c>
      <c r="M18" s="13">
        <f t="shared" ca="1" si="16"/>
        <v>8322</v>
      </c>
      <c r="N18" s="13">
        <f t="shared" ca="1" si="16"/>
        <v>8466</v>
      </c>
      <c r="O18" s="13">
        <f t="shared" ca="1" si="16"/>
        <v>8647</v>
      </c>
      <c r="P18" s="13">
        <f t="shared" ca="1" si="16"/>
        <v>8769</v>
      </c>
      <c r="Q18" s="13">
        <f t="shared" ca="1" si="16"/>
        <v>8985</v>
      </c>
      <c r="R18" s="13">
        <f t="shared" ca="1" si="16"/>
        <v>9139</v>
      </c>
      <c r="S18" s="13">
        <f t="shared" ca="1" si="16"/>
        <v>9290</v>
      </c>
      <c r="T18" s="13">
        <f t="shared" ca="1" si="16"/>
        <v>9378</v>
      </c>
      <c r="U18" s="13">
        <f t="shared" ca="1" si="16"/>
        <v>9413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040FB-6346-484D-BAEC-16770508B5B4}">
  <dimension ref="A1:V4"/>
  <sheetViews>
    <sheetView tabSelected="1" workbookViewId="0">
      <selection activeCell="A2" sqref="A2:U2"/>
    </sheetView>
    <sheetView workbookViewId="1">
      <selection activeCell="B4" sqref="B4"/>
    </sheetView>
  </sheetViews>
  <sheetFormatPr baseColWidth="10" defaultRowHeight="15" x14ac:dyDescent="0.25"/>
  <sheetData>
    <row r="1" spans="1:22" x14ac:dyDescent="0.25"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  <c r="O1" s="3" t="s">
        <v>40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  <c r="U1" s="3" t="s">
        <v>46</v>
      </c>
      <c r="V1" s="3" t="s">
        <v>47</v>
      </c>
    </row>
    <row r="2" spans="1:22" x14ac:dyDescent="0.25">
      <c r="A2" t="s">
        <v>141</v>
      </c>
      <c r="B2">
        <f ca="1">SUM(INDIRECT("'" &amp; B1 &amp; "'!J2:J6"))</f>
        <v>35091</v>
      </c>
      <c r="C2">
        <f t="shared" ref="C2:V2" ca="1" si="0">SUM(INDIRECT("'" &amp; C1 &amp; "'!J2:J6"))</f>
        <v>37582</v>
      </c>
      <c r="D2">
        <f t="shared" ca="1" si="0"/>
        <v>38644</v>
      </c>
      <c r="E2">
        <f t="shared" ca="1" si="0"/>
        <v>38669</v>
      </c>
      <c r="F2">
        <f t="shared" ca="1" si="0"/>
        <v>39173</v>
      </c>
      <c r="G2">
        <f t="shared" ca="1" si="0"/>
        <v>39962</v>
      </c>
      <c r="H2">
        <f t="shared" ca="1" si="0"/>
        <v>40830</v>
      </c>
      <c r="I2">
        <f t="shared" ca="1" si="0"/>
        <v>39602</v>
      </c>
      <c r="J2">
        <f t="shared" ca="1" si="0"/>
        <v>41104</v>
      </c>
      <c r="K2">
        <f t="shared" ca="1" si="0"/>
        <v>43015</v>
      </c>
      <c r="L2">
        <f t="shared" ca="1" si="0"/>
        <v>44818</v>
      </c>
      <c r="M2">
        <f t="shared" ca="1" si="0"/>
        <v>46357</v>
      </c>
      <c r="N2">
        <f t="shared" ca="1" si="0"/>
        <v>48032</v>
      </c>
      <c r="O2">
        <f t="shared" ca="1" si="0"/>
        <v>49378</v>
      </c>
      <c r="P2">
        <f t="shared" ca="1" si="0"/>
        <v>51231</v>
      </c>
      <c r="Q2">
        <f t="shared" ca="1" si="0"/>
        <v>53217</v>
      </c>
      <c r="R2">
        <f t="shared" ca="1" si="0"/>
        <v>55213</v>
      </c>
      <c r="S2">
        <f t="shared" ca="1" si="0"/>
        <v>55481</v>
      </c>
      <c r="T2">
        <f t="shared" ca="1" si="0"/>
        <v>55772</v>
      </c>
      <c r="U2">
        <f t="shared" ca="1" si="0"/>
        <v>55227</v>
      </c>
      <c r="V2" t="e">
        <f t="shared" ca="1" si="0"/>
        <v>#REF!</v>
      </c>
    </row>
    <row r="3" spans="1:22" x14ac:dyDescent="0.25">
      <c r="A3" t="s">
        <v>143</v>
      </c>
      <c r="B3">
        <f ca="1">SUM(INDIRECT("'" &amp; B1 &amp; "'!C2:C6"))</f>
        <v>152796</v>
      </c>
      <c r="C3">
        <f t="shared" ref="C3:V3" ca="1" si="1">SUM(INDIRECT("'" &amp; C1 &amp; "'!C2:C6"))</f>
        <v>155105</v>
      </c>
      <c r="D3">
        <f t="shared" ca="1" si="1"/>
        <v>157008</v>
      </c>
      <c r="E3">
        <f t="shared" ca="1" si="1"/>
        <v>156903</v>
      </c>
      <c r="F3">
        <f t="shared" ca="1" si="1"/>
        <v>156853</v>
      </c>
      <c r="G3">
        <f t="shared" ca="1" si="1"/>
        <v>156839</v>
      </c>
      <c r="H3">
        <f t="shared" ca="1" si="1"/>
        <v>157466</v>
      </c>
      <c r="I3">
        <f t="shared" ca="1" si="1"/>
        <v>155915</v>
      </c>
      <c r="J3">
        <f t="shared" ca="1" si="1"/>
        <v>157175</v>
      </c>
      <c r="K3">
        <f t="shared" ca="1" si="1"/>
        <v>158080</v>
      </c>
      <c r="L3">
        <f t="shared" ca="1" si="1"/>
        <v>158238</v>
      </c>
      <c r="M3">
        <f t="shared" ca="1" si="1"/>
        <v>159940</v>
      </c>
      <c r="N3">
        <f t="shared" ca="1" si="1"/>
        <v>163151</v>
      </c>
      <c r="O3">
        <f t="shared" ca="1" si="1"/>
        <v>165444</v>
      </c>
      <c r="P3">
        <f t="shared" ca="1" si="1"/>
        <v>168175</v>
      </c>
      <c r="Q3">
        <f t="shared" ca="1" si="1"/>
        <v>171265</v>
      </c>
      <c r="R3">
        <f t="shared" ca="1" si="1"/>
        <v>173231</v>
      </c>
      <c r="S3">
        <f t="shared" ca="1" si="1"/>
        <v>173470</v>
      </c>
      <c r="T3">
        <f t="shared" ca="1" si="1"/>
        <v>174375</v>
      </c>
      <c r="U3">
        <f t="shared" ca="1" si="1"/>
        <v>174408</v>
      </c>
      <c r="V3" t="e">
        <f t="shared" ca="1" si="1"/>
        <v>#REF!</v>
      </c>
    </row>
    <row r="4" spans="1:22" x14ac:dyDescent="0.25">
      <c r="A4" t="s">
        <v>144</v>
      </c>
      <c r="B4" s="12">
        <f ca="1">B2/B3</f>
        <v>0.22965915338097856</v>
      </c>
      <c r="C4" s="12">
        <f t="shared" ref="C4:V4" ca="1" si="2">C2/C3</f>
        <v>0.24230037716385674</v>
      </c>
      <c r="D4" s="12">
        <f t="shared" ca="1" si="2"/>
        <v>0.24612758585549782</v>
      </c>
      <c r="E4" s="12">
        <f t="shared" ca="1" si="2"/>
        <v>0.2464516293506179</v>
      </c>
      <c r="F4" s="12">
        <f t="shared" ca="1" si="2"/>
        <v>0.2497433903081229</v>
      </c>
      <c r="G4" s="12">
        <f t="shared" ca="1" si="2"/>
        <v>0.25479631979290868</v>
      </c>
      <c r="H4" s="12">
        <f t="shared" ca="1" si="2"/>
        <v>0.25929406983094766</v>
      </c>
      <c r="I4" s="12">
        <f t="shared" ca="1" si="2"/>
        <v>0.25399737036205627</v>
      </c>
      <c r="J4" s="12">
        <f t="shared" ca="1" si="2"/>
        <v>0.26151741689199937</v>
      </c>
      <c r="K4" s="12">
        <f t="shared" ca="1" si="2"/>
        <v>0.27210905870445345</v>
      </c>
      <c r="L4" s="12">
        <f t="shared" ca="1" si="2"/>
        <v>0.2832315878613228</v>
      </c>
      <c r="M4" s="12">
        <f t="shared" ca="1" si="2"/>
        <v>0.28983993997749158</v>
      </c>
      <c r="N4" s="12">
        <f t="shared" ca="1" si="2"/>
        <v>0.29440211828306295</v>
      </c>
      <c r="O4" s="12">
        <f t="shared" ca="1" si="2"/>
        <v>0.29845748410338241</v>
      </c>
      <c r="P4" s="12">
        <f t="shared" ca="1" si="2"/>
        <v>0.3046291065854021</v>
      </c>
      <c r="Q4" s="12">
        <f t="shared" ca="1" si="2"/>
        <v>0.31072898724199338</v>
      </c>
      <c r="R4" s="12">
        <f t="shared" ca="1" si="2"/>
        <v>0.31872470862605423</v>
      </c>
      <c r="S4" s="12">
        <f t="shared" ca="1" si="2"/>
        <v>0.31983051824522973</v>
      </c>
      <c r="T4" s="12">
        <f t="shared" ca="1" si="2"/>
        <v>0.3198394265232975</v>
      </c>
      <c r="U4" s="12">
        <f t="shared" ca="1" si="2"/>
        <v>0.31665405256639606</v>
      </c>
      <c r="V4" s="12" t="e">
        <f t="shared" ca="1" si="2"/>
        <v>#REF!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9D4C44-83BD-4586-8FA4-648EE9B1C42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31</vt:i4>
      </vt:variant>
    </vt:vector>
  </HeadingPairs>
  <TitlesOfParts>
    <vt:vector size="31" baseType="lpstr">
      <vt:lpstr>Accueil</vt:lpstr>
      <vt:lpstr>2024-07</vt:lpstr>
      <vt:lpstr>2024-06</vt:lpstr>
      <vt:lpstr>2024-05</vt:lpstr>
      <vt:lpstr>2024-04</vt:lpstr>
      <vt:lpstr>2024-03</vt:lpstr>
      <vt:lpstr>2024-02</vt:lpstr>
      <vt:lpstr>2024-01</vt:lpstr>
      <vt:lpstr>2023-12</vt:lpstr>
      <vt:lpstr>2023-11</vt:lpstr>
      <vt:lpstr>2023-10</vt:lpstr>
      <vt:lpstr>2023-09</vt:lpstr>
      <vt:lpstr>2023-08</vt:lpstr>
      <vt:lpstr>2023-07</vt:lpstr>
      <vt:lpstr>2023-06</vt:lpstr>
      <vt:lpstr>2023-05</vt:lpstr>
      <vt:lpstr>2023-04</vt:lpstr>
      <vt:lpstr>2023-03</vt:lpstr>
      <vt:lpstr>2023-02</vt:lpstr>
      <vt:lpstr>Situation familiale</vt:lpstr>
      <vt:lpstr>Sexe</vt:lpstr>
      <vt:lpstr>Age</vt:lpstr>
      <vt:lpstr>Scolarité</vt:lpstr>
      <vt:lpstr>Diplome</vt:lpstr>
      <vt:lpstr>Durée cumulative</vt:lpstr>
      <vt:lpstr>Type de contrainte</vt:lpstr>
      <vt:lpstr>Région</vt:lpstr>
      <vt:lpstr>2023-01</vt:lpstr>
      <vt:lpstr>2024-08</vt:lpstr>
      <vt:lpstr>58+</vt:lpstr>
      <vt:lpstr>Demandeurs d'asile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Ragot</dc:creator>
  <cp:lastModifiedBy>Samuel Ragot</cp:lastModifiedBy>
  <dcterms:created xsi:type="dcterms:W3CDTF">2024-11-01T21:13:53Z</dcterms:created>
  <dcterms:modified xsi:type="dcterms:W3CDTF">2024-11-02T05:00:03Z</dcterms:modified>
</cp:coreProperties>
</file>