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user\Downloads\Roles_dyna\Inputs\"/>
    </mc:Choice>
  </mc:AlternateContent>
  <xr:revisionPtr revIDLastSave="0" documentId="13_ncr:1_{EA8BE8C9-0494-48A7-9C96-3C8C803475E3}" xr6:coauthVersionLast="47" xr6:coauthVersionMax="47" xr10:uidLastSave="{00000000-0000-0000-0000-000000000000}"/>
  <bookViews>
    <workbookView xWindow="-26640" yWindow="2160" windowWidth="21600" windowHeight="11175" activeTab="5" xr2:uid="{41F1AE08-61E1-48C4-80D7-00A7C7F0EFF3}"/>
  </bookViews>
  <sheets>
    <sheet name="Title_Normalization" sheetId="12" r:id="rId1"/>
    <sheet name="Report_Labels" sheetId="10" r:id="rId2"/>
    <sheet name="PFGC_Conv" sheetId="2" r:id="rId3"/>
    <sheet name="PSP_Conv" sheetId="3" r:id="rId4"/>
    <sheet name="SSPL_Conv" sheetId="4" r:id="rId5"/>
    <sheet name="ISM_Hndl" sheetId="5" r:id="rId6"/>
    <sheet name="FIN_Hndl" sheetId="13" r:id="rId7"/>
    <sheet name="OPS_Hndl" sheetId="14" r:id="rId8"/>
    <sheet name="OTH_Hndl" sheetId="16" r:id="rId9"/>
    <sheet name="PMA_Hndl" sheetId="17" r:id="rId10"/>
    <sheet name="SLS_Hndl" sheetId="18" r:id="rId11"/>
    <sheet name="SMT_Hndl" sheetId="20" r:id="rId12"/>
    <sheet name="Loc_Sz" sheetId="6" r:id="rId13"/>
    <sheet name="ROLE_Dict" sheetId="7" r:id="rId14"/>
    <sheet name="Oper_list_saso" sheetId="23" r:id="rId15"/>
    <sheet name="ROLE_Extra" sheetId="8" r:id="rId16"/>
    <sheet name="ROLE_Ordering" sheetId="9" r:id="rId17"/>
    <sheet name="Location_Aliases" sheetId="11" r:id="rId18"/>
    <sheet name="Sheet1" sheetId="21" r:id="rId19"/>
    <sheet name="Master_Tab_Directory" sheetId="22" r:id="rId20"/>
    <sheet name="ADDL_Keys" sheetId="25" r:id="rId21"/>
    <sheet name="Master_Tab_Directory (2)" sheetId="24" r:id="rId22"/>
  </sheets>
  <definedNames>
    <definedName name="_xlnm._FilterDatabase" localSheetId="19" hidden="1">Master_Tab_Directory!$A$1:$E$18</definedName>
    <definedName name="_xlnm._FilterDatabase" localSheetId="21" hidden="1">'Master_Tab_Directory (2)'!$A$1:$E$18</definedName>
    <definedName name="_xlnm._FilterDatabase" localSheetId="9" hidden="1">PMA_Hndl!$A$1:$K$9</definedName>
    <definedName name="_xlnm._FilterDatabase" localSheetId="11" hidden="1">SMT_Hndl!$A$1:$M$26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0" l="1"/>
  <c r="N18" i="18"/>
  <c r="N20" i="18"/>
  <c r="N23" i="18"/>
  <c r="N25" i="18"/>
  <c r="N30" i="18"/>
  <c r="N32" i="18"/>
  <c r="N35" i="18"/>
  <c r="N37" i="18"/>
  <c r="N42" i="18"/>
  <c r="N44" i="18"/>
  <c r="N47" i="18"/>
  <c r="N49" i="18"/>
  <c r="N54" i="18"/>
  <c r="N56" i="18"/>
  <c r="N59" i="18"/>
  <c r="N61" i="18"/>
  <c r="N66" i="18"/>
  <c r="N68" i="18"/>
  <c r="N2" i="18"/>
  <c r="K3" i="17"/>
  <c r="K4" i="17"/>
  <c r="K5" i="17"/>
  <c r="K6" i="17"/>
  <c r="K7" i="17"/>
  <c r="K8" i="17"/>
  <c r="K9" i="17"/>
  <c r="K10" i="17"/>
  <c r="K11" i="17"/>
  <c r="K2" i="17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2" i="16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" i="14"/>
  <c r="K2" i="13"/>
  <c r="A3" i="20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3" i="18"/>
  <c r="N3" i="18" s="1"/>
  <c r="A4" i="18"/>
  <c r="N4" i="18" s="1"/>
  <c r="A5" i="18"/>
  <c r="N5" i="18" s="1"/>
  <c r="A6" i="18"/>
  <c r="N6" i="18" s="1"/>
  <c r="A7" i="18"/>
  <c r="N7" i="18" s="1"/>
  <c r="A8" i="18"/>
  <c r="N8" i="18" s="1"/>
  <c r="A9" i="18"/>
  <c r="N9" i="18" s="1"/>
  <c r="A10" i="18"/>
  <c r="N10" i="18" s="1"/>
  <c r="A11" i="18"/>
  <c r="N11" i="18" s="1"/>
  <c r="A12" i="18"/>
  <c r="N12" i="18" s="1"/>
  <c r="A13" i="18"/>
  <c r="N13" i="18" s="1"/>
  <c r="A14" i="18"/>
  <c r="N14" i="18" s="1"/>
  <c r="A15" i="18"/>
  <c r="N15" i="18" s="1"/>
  <c r="A16" i="18"/>
  <c r="N16" i="18" s="1"/>
  <c r="A17" i="18"/>
  <c r="N17" i="18" s="1"/>
  <c r="A18" i="18"/>
  <c r="A19" i="18"/>
  <c r="N19" i="18" s="1"/>
  <c r="A20" i="18"/>
  <c r="A21" i="18"/>
  <c r="N21" i="18" s="1"/>
  <c r="A22" i="18"/>
  <c r="N22" i="18" s="1"/>
  <c r="A23" i="18"/>
  <c r="A24" i="18"/>
  <c r="N24" i="18" s="1"/>
  <c r="A25" i="18"/>
  <c r="A26" i="18"/>
  <c r="N26" i="18" s="1"/>
  <c r="A27" i="18"/>
  <c r="N27" i="18" s="1"/>
  <c r="A28" i="18"/>
  <c r="N28" i="18" s="1"/>
  <c r="A29" i="18"/>
  <c r="N29" i="18" s="1"/>
  <c r="A30" i="18"/>
  <c r="A31" i="18"/>
  <c r="N31" i="18" s="1"/>
  <c r="A32" i="18"/>
  <c r="A33" i="18"/>
  <c r="N33" i="18" s="1"/>
  <c r="A34" i="18"/>
  <c r="N34" i="18" s="1"/>
  <c r="A35" i="18"/>
  <c r="A36" i="18"/>
  <c r="N36" i="18" s="1"/>
  <c r="A37" i="18"/>
  <c r="A38" i="18"/>
  <c r="N38" i="18" s="1"/>
  <c r="A39" i="18"/>
  <c r="N39" i="18" s="1"/>
  <c r="A40" i="18"/>
  <c r="N40" i="18" s="1"/>
  <c r="A41" i="18"/>
  <c r="N41" i="18" s="1"/>
  <c r="A42" i="18"/>
  <c r="A43" i="18"/>
  <c r="N43" i="18" s="1"/>
  <c r="A44" i="18"/>
  <c r="A45" i="18"/>
  <c r="N45" i="18" s="1"/>
  <c r="A46" i="18"/>
  <c r="N46" i="18" s="1"/>
  <c r="A47" i="18"/>
  <c r="A48" i="18"/>
  <c r="N48" i="18" s="1"/>
  <c r="A49" i="18"/>
  <c r="A50" i="18"/>
  <c r="N50" i="18" s="1"/>
  <c r="A51" i="18"/>
  <c r="N51" i="18" s="1"/>
  <c r="A52" i="18"/>
  <c r="N52" i="18" s="1"/>
  <c r="A53" i="18"/>
  <c r="N53" i="18" s="1"/>
  <c r="A54" i="18"/>
  <c r="A55" i="18"/>
  <c r="N55" i="18" s="1"/>
  <c r="A56" i="18"/>
  <c r="A57" i="18"/>
  <c r="N57" i="18" s="1"/>
  <c r="A58" i="18"/>
  <c r="N58" i="18" s="1"/>
  <c r="A59" i="18"/>
  <c r="A60" i="18"/>
  <c r="N60" i="18" s="1"/>
  <c r="A61" i="18"/>
  <c r="A62" i="18"/>
  <c r="N62" i="18" s="1"/>
  <c r="A63" i="18"/>
  <c r="N63" i="18" s="1"/>
  <c r="A64" i="18"/>
  <c r="N64" i="18" s="1"/>
  <c r="A65" i="18"/>
  <c r="N65" i="18" s="1"/>
  <c r="A66" i="18"/>
  <c r="A67" i="18"/>
  <c r="N67" i="18" s="1"/>
  <c r="A68" i="18"/>
  <c r="A69" i="18"/>
  <c r="N69" i="18" s="1"/>
  <c r="A70" i="18"/>
  <c r="N70" i="18" s="1"/>
  <c r="A2" i="18"/>
  <c r="K65" i="18"/>
  <c r="L65" i="18" s="1"/>
  <c r="K66" i="18"/>
  <c r="L66" i="18" s="1"/>
  <c r="K67" i="18"/>
  <c r="L67" i="18" s="1"/>
  <c r="K68" i="18"/>
  <c r="L68" i="18" s="1"/>
  <c r="K69" i="18"/>
  <c r="L69" i="18" s="1"/>
  <c r="K70" i="18"/>
  <c r="L70" i="18" s="1"/>
  <c r="K2" i="18"/>
  <c r="L2" i="18" s="1"/>
  <c r="K3" i="18"/>
  <c r="L3" i="18" s="1"/>
  <c r="K4" i="18"/>
  <c r="L4" i="18" s="1"/>
  <c r="K5" i="18"/>
  <c r="L5" i="18" s="1"/>
  <c r="K6" i="18"/>
  <c r="L6" i="18" s="1"/>
  <c r="K7" i="18"/>
  <c r="L7" i="18" s="1"/>
  <c r="K8" i="18"/>
  <c r="L8" i="18" s="1"/>
  <c r="K9" i="18"/>
  <c r="L9" i="18" s="1"/>
  <c r="K10" i="18"/>
  <c r="L10" i="18" s="1"/>
  <c r="K11" i="18"/>
  <c r="L11" i="18" s="1"/>
  <c r="K12" i="18"/>
  <c r="L12" i="18" s="1"/>
  <c r="K13" i="18"/>
  <c r="L13" i="18" s="1"/>
  <c r="K14" i="18"/>
  <c r="L14" i="18" s="1"/>
  <c r="K15" i="18"/>
  <c r="L15" i="18" s="1"/>
  <c r="K16" i="18"/>
  <c r="L16" i="18" s="1"/>
  <c r="K17" i="18"/>
  <c r="L17" i="18" s="1"/>
  <c r="K18" i="18"/>
  <c r="L18" i="18" s="1"/>
  <c r="K19" i="18"/>
  <c r="L19" i="18" s="1"/>
  <c r="K20" i="18"/>
  <c r="L20" i="18" s="1"/>
  <c r="K21" i="18"/>
  <c r="L21" i="18" s="1"/>
  <c r="K22" i="18"/>
  <c r="L22" i="18" s="1"/>
  <c r="K23" i="18"/>
  <c r="L23" i="18" s="1"/>
  <c r="K24" i="18"/>
  <c r="L24" i="18" s="1"/>
  <c r="K25" i="18"/>
  <c r="L25" i="18" s="1"/>
  <c r="K26" i="18"/>
  <c r="L26" i="18" s="1"/>
  <c r="K27" i="18"/>
  <c r="L27" i="18" s="1"/>
  <c r="K28" i="18"/>
  <c r="L28" i="18" s="1"/>
  <c r="K29" i="18"/>
  <c r="L29" i="18" s="1"/>
  <c r="K30" i="18"/>
  <c r="L30" i="18" s="1"/>
  <c r="K31" i="18"/>
  <c r="L31" i="18" s="1"/>
  <c r="K32" i="18"/>
  <c r="L32" i="18" s="1"/>
  <c r="K33" i="18"/>
  <c r="L33" i="18" s="1"/>
  <c r="K34" i="18"/>
  <c r="L34" i="18" s="1"/>
  <c r="K35" i="18"/>
  <c r="L35" i="18" s="1"/>
  <c r="K36" i="18"/>
  <c r="L36" i="18" s="1"/>
  <c r="K37" i="18"/>
  <c r="L37" i="18" s="1"/>
  <c r="K38" i="18"/>
  <c r="L38" i="18" s="1"/>
  <c r="K39" i="18"/>
  <c r="L39" i="18" s="1"/>
  <c r="K40" i="18"/>
  <c r="L40" i="18" s="1"/>
  <c r="K41" i="18"/>
  <c r="L41" i="18" s="1"/>
  <c r="K42" i="18"/>
  <c r="L42" i="18" s="1"/>
  <c r="K43" i="18"/>
  <c r="L43" i="18" s="1"/>
  <c r="K44" i="18"/>
  <c r="L44" i="18" s="1"/>
  <c r="K45" i="18"/>
  <c r="L45" i="18" s="1"/>
  <c r="K46" i="18"/>
  <c r="L46" i="18" s="1"/>
  <c r="K47" i="18"/>
  <c r="L47" i="18" s="1"/>
  <c r="K48" i="18"/>
  <c r="L48" i="18" s="1"/>
  <c r="K49" i="18"/>
  <c r="L49" i="18" s="1"/>
  <c r="K50" i="18"/>
  <c r="L50" i="18" s="1"/>
  <c r="K51" i="18"/>
  <c r="L51" i="18" s="1"/>
  <c r="K52" i="18"/>
  <c r="L52" i="18" s="1"/>
  <c r="K53" i="18"/>
  <c r="L53" i="18" s="1"/>
  <c r="K54" i="18"/>
  <c r="L54" i="18" s="1"/>
  <c r="K55" i="18"/>
  <c r="L55" i="18" s="1"/>
  <c r="K56" i="18"/>
  <c r="L56" i="18" s="1"/>
  <c r="K57" i="18"/>
  <c r="L57" i="18" s="1"/>
  <c r="K58" i="18"/>
  <c r="L58" i="18" s="1"/>
  <c r="K59" i="18"/>
  <c r="L59" i="18" s="1"/>
  <c r="K60" i="18"/>
  <c r="L60" i="18" s="1"/>
  <c r="K61" i="18"/>
  <c r="L61" i="18" s="1"/>
  <c r="K62" i="18"/>
  <c r="L62" i="18" s="1"/>
  <c r="K63" i="18"/>
  <c r="L63" i="18" s="1"/>
  <c r="K64" i="18"/>
  <c r="L64" i="18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" i="5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D2" i="24"/>
  <c r="D3" i="24"/>
  <c r="D4" i="24"/>
  <c r="D5" i="24"/>
  <c r="D6" i="24"/>
  <c r="D15" i="24"/>
  <c r="D16" i="24"/>
  <c r="D7" i="24"/>
  <c r="D8" i="24"/>
  <c r="D12" i="24"/>
  <c r="D13" i="24"/>
  <c r="D17" i="24"/>
  <c r="D18" i="24"/>
  <c r="D19" i="24"/>
  <c r="D9" i="24"/>
  <c r="D11" i="24"/>
  <c r="D14" i="24"/>
  <c r="D10" i="24"/>
  <c r="D20" i="24"/>
  <c r="D21" i="24"/>
  <c r="D22" i="24"/>
  <c r="D23" i="24"/>
  <c r="D24" i="24"/>
  <c r="D25" i="24"/>
  <c r="K49" i="24" a="1"/>
  <c r="G21" i="24"/>
  <c r="G20" i="24"/>
  <c r="G2" i="24"/>
  <c r="G19" i="24"/>
  <c r="K10" i="24" a="1"/>
  <c r="K10" i="22" a="1"/>
  <c r="K49" i="22" a="1"/>
  <c r="G3" i="22"/>
  <c r="G15" i="22"/>
  <c r="G20" i="22"/>
  <c r="G4" i="22"/>
  <c r="G16" i="22"/>
  <c r="G5" i="22"/>
  <c r="G17" i="22"/>
  <c r="G6" i="22"/>
  <c r="G18" i="22"/>
  <c r="G7" i="22"/>
  <c r="G19" i="22"/>
  <c r="G8" i="22"/>
  <c r="G9" i="22"/>
  <c r="G21" i="22"/>
  <c r="G13" i="22"/>
  <c r="G14" i="22"/>
  <c r="G10" i="22"/>
  <c r="G11" i="22"/>
  <c r="G12" i="22"/>
  <c r="G2" i="22"/>
  <c r="D2" i="22"/>
  <c r="D14" i="22"/>
  <c r="D3" i="22"/>
  <c r="D15" i="22"/>
  <c r="D4" i="22"/>
  <c r="D16" i="22"/>
  <c r="D5" i="22"/>
  <c r="D17" i="22"/>
  <c r="D12" i="22"/>
  <c r="D6" i="22"/>
  <c r="D18" i="22"/>
  <c r="D7" i="22"/>
  <c r="D8" i="22"/>
  <c r="D13" i="22"/>
  <c r="D9" i="22"/>
  <c r="D10" i="22"/>
  <c r="D11" i="22"/>
  <c r="K10" i="24" l="1"/>
  <c r="K49" i="24"/>
  <c r="K49" i="22"/>
  <c r="K10" i="22"/>
  <c r="L40" i="16"/>
  <c r="L39" i="16"/>
  <c r="L38" i="16"/>
  <c r="L37" i="16"/>
  <c r="L36" i="16"/>
  <c r="L35" i="16"/>
  <c r="L34" i="16"/>
  <c r="L33" i="16"/>
  <c r="L32" i="16"/>
  <c r="L31" i="16"/>
  <c r="L30" i="16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" i="16"/>
  <c r="H219" i="14" a="1"/>
  <c r="H219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<sst xmlns="http://schemas.openxmlformats.org/spreadsheetml/2006/main" count="2490" uniqueCount="1033">
  <si>
    <t>Primary Functional Group</t>
  </si>
  <si>
    <t>Sales</t>
  </si>
  <si>
    <t>ISM</t>
  </si>
  <si>
    <t>Operations</t>
  </si>
  <si>
    <t>Financial</t>
  </si>
  <si>
    <t>Other</t>
  </si>
  <si>
    <t>SMT</t>
  </si>
  <si>
    <t>Purchasing</t>
  </si>
  <si>
    <t>Pricing</t>
  </si>
  <si>
    <t>Orig_Primary_Functional_Group</t>
  </si>
  <si>
    <t>Shrt_Func</t>
  </si>
  <si>
    <t>OPS</t>
  </si>
  <si>
    <t>SLS</t>
  </si>
  <si>
    <t>PMA</t>
  </si>
  <si>
    <t>PMN</t>
  </si>
  <si>
    <t>OTH</t>
  </si>
  <si>
    <t>FIN</t>
  </si>
  <si>
    <t>Primary Specialization</t>
  </si>
  <si>
    <t>Inside Sales</t>
  </si>
  <si>
    <t>Outside Sales</t>
  </si>
  <si>
    <t>Counter Sales</t>
  </si>
  <si>
    <t>Managers</t>
  </si>
  <si>
    <t>Lighting Gallery</t>
  </si>
  <si>
    <t>Account's Receivable</t>
  </si>
  <si>
    <t>Avantage Tool</t>
  </si>
  <si>
    <t>Specialty Printing</t>
  </si>
  <si>
    <t>Paper</t>
  </si>
  <si>
    <t>Credit</t>
  </si>
  <si>
    <t>Accounts Payable</t>
  </si>
  <si>
    <t>EDGE Group</t>
  </si>
  <si>
    <t>ShrtPSpec</t>
  </si>
  <si>
    <t>InSl</t>
  </si>
  <si>
    <t>OuSl</t>
  </si>
  <si>
    <t>CoSL</t>
  </si>
  <si>
    <t>MNG</t>
  </si>
  <si>
    <t>LGAL</t>
  </si>
  <si>
    <t>AR</t>
  </si>
  <si>
    <t>ATLS</t>
  </si>
  <si>
    <t>SPRN</t>
  </si>
  <si>
    <t>PAP</t>
  </si>
  <si>
    <t>CRDT</t>
  </si>
  <si>
    <t>AP</t>
  </si>
  <si>
    <t>EGD</t>
  </si>
  <si>
    <t>CLD</t>
  </si>
  <si>
    <t>Secondary Specialization</t>
  </si>
  <si>
    <t>Project Management</t>
  </si>
  <si>
    <t>Apparatus</t>
  </si>
  <si>
    <t>SLD</t>
  </si>
  <si>
    <t>Dealer</t>
  </si>
  <si>
    <t>Palco</t>
  </si>
  <si>
    <t>Electrical Safety</t>
  </si>
  <si>
    <t>Quotes</t>
  </si>
  <si>
    <t>Battery</t>
  </si>
  <si>
    <t>Automation</t>
  </si>
  <si>
    <t>APR</t>
  </si>
  <si>
    <t>ATL</t>
  </si>
  <si>
    <t>LGL</t>
  </si>
  <si>
    <t>DLR</t>
  </si>
  <si>
    <t>PPS</t>
  </si>
  <si>
    <t>ESF</t>
  </si>
  <si>
    <t>EGR</t>
  </si>
  <si>
    <t>PPR</t>
  </si>
  <si>
    <t>SPR</t>
  </si>
  <si>
    <t>QUO</t>
  </si>
  <si>
    <t>BTR</t>
  </si>
  <si>
    <t>AUT</t>
  </si>
  <si>
    <t>Postion/Title</t>
  </si>
  <si>
    <t>CDL Driver</t>
  </si>
  <si>
    <t>Industrial Inside Sales</t>
  </si>
  <si>
    <t>Lead Service Technician</t>
  </si>
  <si>
    <t>Office Clerk</t>
  </si>
  <si>
    <t>Office Manager</t>
  </si>
  <si>
    <t>Parts Associate</t>
  </si>
  <si>
    <t>Parts Service</t>
  </si>
  <si>
    <t>Project Management/Inside Sales</t>
  </si>
  <si>
    <t>Residential Inside Sales</t>
  </si>
  <si>
    <t>Residential Service Technician</t>
  </si>
  <si>
    <t>Sales Engineer</t>
  </si>
  <si>
    <t>Service Coordinator</t>
  </si>
  <si>
    <t>Service Supervisor</t>
  </si>
  <si>
    <t>Service Technician 1</t>
  </si>
  <si>
    <t>Tool Repair</t>
  </si>
  <si>
    <t>Service Technician</t>
  </si>
  <si>
    <t>Service Technician 2</t>
  </si>
  <si>
    <t>Service Technician 3</t>
  </si>
  <si>
    <t>Service Writer</t>
  </si>
  <si>
    <t>Master Electrician, Lead Technician</t>
  </si>
  <si>
    <t>Service Manager</t>
  </si>
  <si>
    <t>DRV</t>
  </si>
  <si>
    <t>IISL</t>
  </si>
  <si>
    <t>TECH</t>
  </si>
  <si>
    <t>CLRK</t>
  </si>
  <si>
    <t>OMNG</t>
  </si>
  <si>
    <t>PRTS</t>
  </si>
  <si>
    <t>PCIS</t>
  </si>
  <si>
    <t>RIS</t>
  </si>
  <si>
    <t>SENG</t>
  </si>
  <si>
    <t>SCOR</t>
  </si>
  <si>
    <t>SSUP</t>
  </si>
  <si>
    <t>TREP</t>
  </si>
  <si>
    <t>SMNG</t>
  </si>
  <si>
    <t>SWRT</t>
  </si>
  <si>
    <t>Shrt_PoTi</t>
  </si>
  <si>
    <t>Location</t>
  </si>
  <si>
    <t>Erie</t>
  </si>
  <si>
    <t>Hagerstown</t>
  </si>
  <si>
    <t>Jeannette</t>
  </si>
  <si>
    <t>Wellington</t>
  </si>
  <si>
    <t>Springfield</t>
  </si>
  <si>
    <t>Greensburg</t>
  </si>
  <si>
    <t>Lawrenceville</t>
  </si>
  <si>
    <t>Buncher</t>
  </si>
  <si>
    <t>Crafton</t>
  </si>
  <si>
    <t>Norvelt</t>
  </si>
  <si>
    <t>Duncansville</t>
  </si>
  <si>
    <t>Camp Hill</t>
  </si>
  <si>
    <t>Cleveland</t>
  </si>
  <si>
    <t>Bloomsburg</t>
  </si>
  <si>
    <t>Instant Print</t>
  </si>
  <si>
    <t>Warren</t>
  </si>
  <si>
    <t>Winfield WV</t>
  </si>
  <si>
    <t>BR_SZ</t>
  </si>
  <si>
    <t>M</t>
  </si>
  <si>
    <t>S</t>
  </si>
  <si>
    <t>L</t>
  </si>
  <si>
    <t>ROLE_Nm</t>
  </si>
  <si>
    <t>DESCRIPTION</t>
  </si>
  <si>
    <t>Internal Description</t>
  </si>
  <si>
    <t>FG_total</t>
  </si>
  <si>
    <t>Seurity FILE</t>
  </si>
  <si>
    <t>Functions FILE</t>
  </si>
  <si>
    <t>AUTH_Pts FILE</t>
  </si>
  <si>
    <t>Owner</t>
  </si>
  <si>
    <t>Audience</t>
  </si>
  <si>
    <t>Source_Doc</t>
  </si>
  <si>
    <t>Notes</t>
  </si>
  <si>
    <t>SortKey</t>
  </si>
  <si>
    <t>old_name</t>
  </si>
  <si>
    <t>new_name</t>
  </si>
  <si>
    <t>raw</t>
  </si>
  <si>
    <t>std</t>
  </si>
  <si>
    <t>PPS_DRV</t>
  </si>
  <si>
    <t>PPS_TECH</t>
  </si>
  <si>
    <t>PPS_CLRK</t>
  </si>
  <si>
    <t>PPS_OF_MNG</t>
  </si>
  <si>
    <t>PPS_PARTA</t>
  </si>
  <si>
    <t>PPS_PART</t>
  </si>
  <si>
    <t>PPS_PC_INSLS</t>
  </si>
  <si>
    <t>PPS_INS_RSLS</t>
  </si>
  <si>
    <t>PPS_ENG_SLS</t>
  </si>
  <si>
    <t>PPS_SERV_CO</t>
  </si>
  <si>
    <t>PPS_SERV_SUP</t>
  </si>
  <si>
    <t>SE_TLS_REP</t>
  </si>
  <si>
    <t>PPS_IND_INSLS</t>
  </si>
  <si>
    <t>PPS_SERV_WRT</t>
  </si>
  <si>
    <t>PPS_SRV_MNG</t>
  </si>
  <si>
    <t>Secondary Functional Group</t>
  </si>
  <si>
    <t>Accounts Receivable</t>
  </si>
  <si>
    <t>Accounting Clerk</t>
  </si>
  <si>
    <t>Invoicing Clerk/Cashier</t>
  </si>
  <si>
    <t>Cashier</t>
  </si>
  <si>
    <t>Customer Service, Cashier</t>
  </si>
  <si>
    <t>Director of Finance</t>
  </si>
  <si>
    <t>Credit Clerk</t>
  </si>
  <si>
    <t>Accounting Specialist</t>
  </si>
  <si>
    <t>Expense Payables</t>
  </si>
  <si>
    <t>Accounts Receivable Clerk</t>
  </si>
  <si>
    <t>Direct Invoicing Clerk</t>
  </si>
  <si>
    <t>Accounts Receivable Supervisor</t>
  </si>
  <si>
    <t>Assistant Credit Manager</t>
  </si>
  <si>
    <t>Invoicing Clerk</t>
  </si>
  <si>
    <t>Returns Clerk</t>
  </si>
  <si>
    <t>Accounts Receivable Manager</t>
  </si>
  <si>
    <t>Accounts Payable Manager</t>
  </si>
  <si>
    <t>Core Accounting Manager</t>
  </si>
  <si>
    <t>Credit Manager</t>
  </si>
  <si>
    <t>Assistant Manager</t>
  </si>
  <si>
    <t>ACT_SPL</t>
  </si>
  <si>
    <t>ACT_PAY</t>
  </si>
  <si>
    <t>ACT_PAY_M</t>
  </si>
  <si>
    <t>ACT_RCV</t>
  </si>
  <si>
    <t>ACT_RCV_M</t>
  </si>
  <si>
    <t>ACT_CRDT</t>
  </si>
  <si>
    <t>Dept Code</t>
  </si>
  <si>
    <t>Manager</t>
  </si>
  <si>
    <t>Email</t>
  </si>
  <si>
    <t>Warehouse Assistant Manager</t>
  </si>
  <si>
    <t>Chris Carmen</t>
  </si>
  <si>
    <t>Order Filler</t>
  </si>
  <si>
    <t>Nick Sargent</t>
  </si>
  <si>
    <t>Receiver</t>
  </si>
  <si>
    <t>Warehouse Assistant Supervisor</t>
  </si>
  <si>
    <t>Wire Room Associate</t>
  </si>
  <si>
    <t>Warehouse Manager</t>
  </si>
  <si>
    <t>Customer Service</t>
  </si>
  <si>
    <t>Sandy Barnhart</t>
  </si>
  <si>
    <t>Inventory Control</t>
  </si>
  <si>
    <t>Steve Bayura</t>
  </si>
  <si>
    <t>Customer Service Manager</t>
  </si>
  <si>
    <t>Chaz Boggs</t>
  </si>
  <si>
    <t>Warehouse Supervisor</t>
  </si>
  <si>
    <t>Jason Waddell</t>
  </si>
  <si>
    <t>Loader</t>
  </si>
  <si>
    <t>Kevin Defelice</t>
  </si>
  <si>
    <t>Returns</t>
  </si>
  <si>
    <t>Director of Operations</t>
  </si>
  <si>
    <t>Checker</t>
  </si>
  <si>
    <t>Casual Laborer</t>
  </si>
  <si>
    <t>John Martin</t>
  </si>
  <si>
    <t>Returns Manager</t>
  </si>
  <si>
    <t>Shipper</t>
  </si>
  <si>
    <t>Jason Heinold</t>
  </si>
  <si>
    <t>Logistics Assistant Manager</t>
  </si>
  <si>
    <t>Brian McEvoy</t>
  </si>
  <si>
    <t>Factory Returns</t>
  </si>
  <si>
    <t>Chris Muir</t>
  </si>
  <si>
    <t>Order Filler, Backup Driver</t>
  </si>
  <si>
    <t>Scott Wagner</t>
  </si>
  <si>
    <t>Non CDL Driver</t>
  </si>
  <si>
    <t>KEY</t>
  </si>
  <si>
    <t>OPS_CSS_S</t>
  </si>
  <si>
    <t>OPS_CSM_M</t>
  </si>
  <si>
    <t>OPS_DSO_O</t>
  </si>
  <si>
    <t>OPS_FSR_R</t>
  </si>
  <si>
    <t>OPS_ISC_C</t>
  </si>
  <si>
    <t>OPS_LSM_M</t>
  </si>
  <si>
    <t>OPS_NSD_D</t>
  </si>
  <si>
    <t>OPS_ORD_CHK</t>
  </si>
  <si>
    <t>OPS_WH_RCV</t>
  </si>
  <si>
    <t>Status</t>
  </si>
  <si>
    <t>Current Employee</t>
  </si>
  <si>
    <t>Expeditor Clerk</t>
  </si>
  <si>
    <t>Maintenance</t>
  </si>
  <si>
    <t>Maintenance Manager</t>
  </si>
  <si>
    <t>Janitor</t>
  </si>
  <si>
    <t>Tool Repair Technician</t>
  </si>
  <si>
    <t>Screen Printer 2</t>
  </si>
  <si>
    <t>Screen Printer 1</t>
  </si>
  <si>
    <t>Graphic Designer</t>
  </si>
  <si>
    <t>Quality Control Printer Support</t>
  </si>
  <si>
    <t>Inside Sales, Customer Service</t>
  </si>
  <si>
    <t>Job Coordinator</t>
  </si>
  <si>
    <t>Reclaimer</t>
  </si>
  <si>
    <t>Director of HR</t>
  </si>
  <si>
    <t>Data Analyst</t>
  </si>
  <si>
    <t>Enterprise Resource Planning Manager</t>
  </si>
  <si>
    <t>HR Generalist</t>
  </si>
  <si>
    <t>Training Coordinator</t>
  </si>
  <si>
    <t>Assistant to the President</t>
  </si>
  <si>
    <t>ERP Lead Data Specialist</t>
  </si>
  <si>
    <t>Business Development Manager</t>
  </si>
  <si>
    <t>HR &amp; Safety Generalist</t>
  </si>
  <si>
    <t>Media Specialist</t>
  </si>
  <si>
    <t>Panel Shop Supervisor</t>
  </si>
  <si>
    <t>CLD Administrative Support</t>
  </si>
  <si>
    <t>Engraver</t>
  </si>
  <si>
    <t>Apparatus Clerk</t>
  </si>
  <si>
    <t>Scott Signs Office</t>
  </si>
  <si>
    <t>Apparatus Panel Technician</t>
  </si>
  <si>
    <t>Production Supervisor</t>
  </si>
  <si>
    <t>Assembler</t>
  </si>
  <si>
    <t>Production</t>
  </si>
  <si>
    <t>Print Support</t>
  </si>
  <si>
    <t>Office Assistant</t>
  </si>
  <si>
    <t>New Hire</t>
  </si>
  <si>
    <t>Data Enty</t>
  </si>
  <si>
    <t>Retiring EOY</t>
  </si>
  <si>
    <t>Receptionist</t>
  </si>
  <si>
    <t>APP</t>
  </si>
  <si>
    <t>APP_TCH</t>
  </si>
  <si>
    <t>CLD_ADM</t>
  </si>
  <si>
    <t>SGN_TECH</t>
  </si>
  <si>
    <t>SGN_GDSG</t>
  </si>
  <si>
    <t>OFF_CLRK</t>
  </si>
  <si>
    <t>APP_PNL</t>
  </si>
  <si>
    <t>APP_PNL_S</t>
  </si>
  <si>
    <t>PRD_SUP</t>
  </si>
  <si>
    <t>SGN_OFF</t>
  </si>
  <si>
    <t>WH_CS</t>
  </si>
  <si>
    <t>SE_TLS_TECH</t>
  </si>
  <si>
    <t>SE_JNTR</t>
  </si>
  <si>
    <t>SE_MAINT</t>
  </si>
  <si>
    <t>SE_MAINT_M</t>
  </si>
  <si>
    <t>SE_RECPT</t>
  </si>
  <si>
    <t>INSP</t>
  </si>
  <si>
    <t>INS_S</t>
  </si>
  <si>
    <t>LG_EXPD</t>
  </si>
  <si>
    <t>PNS_GD</t>
  </si>
  <si>
    <t>PNS_SLS_INS</t>
  </si>
  <si>
    <t>PNS_JBC</t>
  </si>
  <si>
    <t>PNS_QC</t>
  </si>
  <si>
    <t>PNS_REC</t>
  </si>
  <si>
    <t>PNS_TECH</t>
  </si>
  <si>
    <t>WEL_BD</t>
  </si>
  <si>
    <t>WEL_DA</t>
  </si>
  <si>
    <t>WEL_DE</t>
  </si>
  <si>
    <t>DIR_HR</t>
  </si>
  <si>
    <t>WEL_TRN</t>
  </si>
  <si>
    <t>WEL_LDS</t>
  </si>
  <si>
    <t>WEL_SFT</t>
  </si>
  <si>
    <t>WEL_MED</t>
  </si>
  <si>
    <t>WEL_HR_G</t>
  </si>
  <si>
    <t>WEL_TRN_C</t>
  </si>
  <si>
    <t>WEL_OF_A</t>
  </si>
  <si>
    <t>Shrt_PSpec</t>
  </si>
  <si>
    <t>Buyer</t>
  </si>
  <si>
    <t>Jr. Buyer</t>
  </si>
  <si>
    <t>nan</t>
  </si>
  <si>
    <t>Quotations Manager, Infor Executive Sponsor</t>
  </si>
  <si>
    <t>Director of Purchasing, Vice President</t>
  </si>
  <si>
    <t>Senior Buyer</t>
  </si>
  <si>
    <t>Purchasing Exepditor</t>
  </si>
  <si>
    <t>Purchasing Manager</t>
  </si>
  <si>
    <t>Key</t>
  </si>
  <si>
    <t>ACT_CLRK</t>
  </si>
  <si>
    <t>ACT_MNGT</t>
  </si>
  <si>
    <t>ACT_RCV_CHS</t>
  </si>
  <si>
    <t>ACT_CS_CHS</t>
  </si>
  <si>
    <t>OPS_ORD_PCK</t>
  </si>
  <si>
    <t>OPS_WH_RCV_M</t>
  </si>
  <si>
    <t>OPS_WH_MNS</t>
  </si>
  <si>
    <t>OPS_WRM_A</t>
  </si>
  <si>
    <t>PMA_BUY</t>
  </si>
  <si>
    <t>PMA_MNS</t>
  </si>
  <si>
    <t>PMA_PRD_MNGT</t>
  </si>
  <si>
    <t>Apparatus Manager</t>
  </si>
  <si>
    <t>Apparatus Outside Sales</t>
  </si>
  <si>
    <t>Apparatus Sales Support</t>
  </si>
  <si>
    <t>Apparatus Sales</t>
  </si>
  <si>
    <t>Assistant Branch Sales Manager</t>
  </si>
  <si>
    <t>Assistant Sales Manager</t>
  </si>
  <si>
    <t>Automation Manager</t>
  </si>
  <si>
    <t>Automation Sales</t>
  </si>
  <si>
    <t>Battery Manager</t>
  </si>
  <si>
    <t>Battery Sales</t>
  </si>
  <si>
    <t>Branch Sales Manager</t>
  </si>
  <si>
    <t>CLD Manager</t>
  </si>
  <si>
    <t>CLD Project Manager</t>
  </si>
  <si>
    <t>CLD Quotes</t>
  </si>
  <si>
    <t>Contractor Sales Manager</t>
  </si>
  <si>
    <t>Counter Manager</t>
  </si>
  <si>
    <t>Dealer Manager</t>
  </si>
  <si>
    <t>Director of Project Business</t>
  </si>
  <si>
    <t>EDGE Customer Support</t>
  </si>
  <si>
    <t>EDGE Design Lead</t>
  </si>
  <si>
    <t>EDGE Manager</t>
  </si>
  <si>
    <t>EDGE Sales, Inside Sales</t>
  </si>
  <si>
    <t>EDGE Sales</t>
  </si>
  <si>
    <t>Electrical Safety Manager</t>
  </si>
  <si>
    <t>ERP Lead Process Specialist</t>
  </si>
  <si>
    <t>Executive Sales Manager</t>
  </si>
  <si>
    <t>General Manager</t>
  </si>
  <si>
    <t>Industrial Sales Manager</t>
  </si>
  <si>
    <t>Inside Sales Tools</t>
  </si>
  <si>
    <t>Inside/Outside Sales</t>
  </si>
  <si>
    <t>Instant Print Manager</t>
  </si>
  <si>
    <t>Lighting Gallery Assistant Manager</t>
  </si>
  <si>
    <t>Lighting Gallery Manager</t>
  </si>
  <si>
    <t>Lighting Gallery Sales</t>
  </si>
  <si>
    <t>Office Supervisor</t>
  </si>
  <si>
    <t>Paper Inside Sales</t>
  </si>
  <si>
    <t>Print &amp; Stitch Manager</t>
  </si>
  <si>
    <t>Quotes Commercial Lighting</t>
  </si>
  <si>
    <t>Quotes Managers</t>
  </si>
  <si>
    <t>Scott Signs Sales, Production</t>
  </si>
  <si>
    <t>Scott Signs Sales</t>
  </si>
  <si>
    <t>Senior Project Manager</t>
  </si>
  <si>
    <t>Specialty Lamp Manager</t>
  </si>
  <si>
    <t>Specialty Printing &amp; Scott Signs Manager</t>
  </si>
  <si>
    <t>Specialty Printing Sales</t>
  </si>
  <si>
    <t>Tool Counter Manager</t>
  </si>
  <si>
    <t>Tool Manager</t>
  </si>
  <si>
    <t>Tool Outside Sales</t>
  </si>
  <si>
    <t>Tools Counter Sales</t>
  </si>
  <si>
    <t>PRI_SEC</t>
  </si>
  <si>
    <t>pri 3 digit</t>
  </si>
  <si>
    <t>SLS_COU</t>
  </si>
  <si>
    <t>SLS_INS</t>
  </si>
  <si>
    <t>SLS_OUT</t>
  </si>
  <si>
    <t>SLS_MNS</t>
  </si>
  <si>
    <t>ERP_SOL</t>
  </si>
  <si>
    <t>ROLE_Nm_1</t>
  </si>
  <si>
    <t>Ad Ons</t>
  </si>
  <si>
    <t>DQT</t>
  </si>
  <si>
    <t>SMT_DRV_CDL</t>
  </si>
  <si>
    <t>Logistics Assistant Supervisor</t>
  </si>
  <si>
    <t>SMT_LGT_SNM</t>
  </si>
  <si>
    <t>Logistics Manager</t>
  </si>
  <si>
    <t>Mechanic</t>
  </si>
  <si>
    <t>SMT_SHP_MECH</t>
  </si>
  <si>
    <t>SMT_DRV_NCDL</t>
  </si>
  <si>
    <t>SMT_DRV_SHTL</t>
  </si>
  <si>
    <t>Shuttle Driver</t>
  </si>
  <si>
    <t>MECH</t>
  </si>
  <si>
    <t>NCDL</t>
  </si>
  <si>
    <t>SHTL</t>
  </si>
  <si>
    <t>Counter Manager_Sales_Counter Sales__Counter Manager_Sales__Counter Sales_</t>
  </si>
  <si>
    <t>Counter Sales_Sales_Counter Sales__Counter Sales_Sales__Counter Sales_</t>
  </si>
  <si>
    <t>Inside Sales_Sales_Counter Sales__Inside Sales_Sales__Counter Sales_</t>
  </si>
  <si>
    <t>Tool Counter Manager_Sales_Counter Sales__Tool Counter Manager_Sales_Purchasing_Counter Sales_</t>
  </si>
  <si>
    <t>Tools Counter Sales_Sales_Counter Sales_Avantage Tool_Tools Counter Sales_Sales__Counter Sales_Avantage Tool</t>
  </si>
  <si>
    <t>EDGE Manager_Sales_EDGE Group__EDGE Manager_Sales_Purchasing_EDGE Group_</t>
  </si>
  <si>
    <t>Apparatus Manager_Sales_Inside Sales_Apparatus_Apparatus Manager_Sales_Purchasing_Inside Sales_Apparatus</t>
  </si>
  <si>
    <t>Apparatus Sales_Sales_Inside Sales_Apparatus_Apparatus Sales_Sales__Inside Sales_Apparatus</t>
  </si>
  <si>
    <t>Apparatus Sales_Sales_Inside Sales_Apparatus_Apparatus Sales_Sales_Purchasing_Inside Sales_Apparatus</t>
  </si>
  <si>
    <t>Apparatus Sales Support_Sales_Inside Sales_Apparatus_Apparatus Sales Support_Sales__Inside Sales_Apparatus</t>
  </si>
  <si>
    <t>Automation Manager_Sales_Inside Sales_Automation_Automation Manager_Sales_Purchasing_Inside Sales_Automation</t>
  </si>
  <si>
    <t>Automation Sales_Sales_Inside Sales_Automation_Automation Sales_Sales_Purchasing_Inside Sales_Automation</t>
  </si>
  <si>
    <t>Battery Manager_Sales_Inside Sales_Battery_Battery Manager_Sales_Purchasing_Inside Sales_Battery</t>
  </si>
  <si>
    <t>Battery Sales_Sales_Inside Sales_Battery_Battery Sales_Sales__Inside Sales_Battery</t>
  </si>
  <si>
    <t>CLD Manager_Sales_Inside Sales_CLD_CLD Manager_Sales__Inside Sales_CLD</t>
  </si>
  <si>
    <t>CLD Project Manager_Sales_Inside Sales_Project Management_CLD Project Manager_Sales__Inside Sales_Project Management</t>
  </si>
  <si>
    <t>CLD Quotes_Sales_Inside Sales_Quotes_CLD Quotes_Sales__Inside Sales_Quotes</t>
  </si>
  <si>
    <t>Contractor Sales Manager_Sales_Inside Sales__Contractor Sales Manager_Sales__Inside Sales_</t>
  </si>
  <si>
    <t>EDGE Customer Support_Sales_Inside Sales_EDGE Group_EDGE Customer Support_Sales__Inside Sales_EDGE Group</t>
  </si>
  <si>
    <t>EDGE Design Lead_Sales_Inside Sales_EDGE Group_EDGE Design Lead_Sales__Inside Sales_EDGE Group</t>
  </si>
  <si>
    <t>EDGE Sales_Sales_Inside Sales_EDGE Group_EDGE Sales_Sales__Inside Sales_EDGE Group</t>
  </si>
  <si>
    <t>EDGE Sales, Inside Sales_Sales_Inside Sales__EDGE Sales, Inside Sales_Sales__Inside Sales_</t>
  </si>
  <si>
    <t>Electrical Safety Manager_Sales_Inside Sales_Electrical Safety_Electrical Safety Manager_Sales_Purchasing_Inside Sales_Electrical Safety</t>
  </si>
  <si>
    <t>Industrial Sales Manager_Sales_Inside Sales__Industrial Sales Manager_Sales__Inside Sales_</t>
  </si>
  <si>
    <t>Inside Sales_Sales_Inside Sales__Inside Sales_Sales__Inside Sales_</t>
  </si>
  <si>
    <t>Inside Sales_Sales_Inside Sales_Dealer_Inside Sales_Sales__Inside Sales_Dealer</t>
  </si>
  <si>
    <t>Inside Sales_Sales_Inside Sales_Palco_Inside Sales_Sales__Inside Sales_Palco</t>
  </si>
  <si>
    <t>Inside Sales_Sales_Inside Sales_Specialty Printing_Inside Sales_Sales__Inside Sales_Specialty Printing</t>
  </si>
  <si>
    <t>Inside Sales_Sales_Inside Sales_Battery_Inside Sales_Sales_Purchasing_Inside Sales_Battery</t>
  </si>
  <si>
    <t>Inside Sales_Sales_Inside Sales_Dealer_Inside Sales_Sales_Purchasing_Inside Sales_Dealer</t>
  </si>
  <si>
    <t>Inside Sales Tools_Sales_Inside Sales_Avantage Tool_Inside Sales Tools_Sales__Inside Sales_Avantage Tool</t>
  </si>
  <si>
    <t>Instant Print Manager_Sales_Inside Sales_Specialty Printing_Instant Print Manager_Sales__Inside Sales_Specialty Printing</t>
  </si>
  <si>
    <t>Lighting Gallery Assistant Manager_Sales_Inside Sales_Lighting Gallery_Lighting Gallery Assistant Manager_Sales_Purchasing_Inside Sales_Lighting Gallery</t>
  </si>
  <si>
    <t>Lighting Gallery Sales_Sales_Inside Sales_Lighting Gallery_Lighting Gallery Sales_Sales__Inside Sales_Lighting Gallery</t>
  </si>
  <si>
    <t>Office Supervisor_Sales_Inside Sales_Specialty Printing_Office Supervisor_Sales__Inside Sales_Specialty Printing</t>
  </si>
  <si>
    <t>Outside Sales_Sales_Inside Sales__Outside Sales_Sales__Inside Sales_</t>
  </si>
  <si>
    <t>Paper Inside Sales_Sales_Inside Sales_Paper_Paper Inside Sales_Sales__Inside Sales_Paper</t>
  </si>
  <si>
    <t>Quotes Commercial Lighting_Sales_Inside Sales_Quotes_Quotes Commercial Lighting_Sales__Inside Sales_Quotes</t>
  </si>
  <si>
    <t>Quotes Managers_Sales_Inside Sales_Quotes_Quotes Managers_Sales_Purchasing_Inside Sales_Quotes</t>
  </si>
  <si>
    <t>Scott Signs Sales_Sales_Inside Sales_Specialty Printing_Scott Signs Sales_Sales__Inside Sales_Specialty Printing</t>
  </si>
  <si>
    <t>Scott Signs Sales_Sales_Inside Sales_Specialty Printing_Scott Signs Sales_Sales_Purchasing_Inside Sales_Specialty Printing</t>
  </si>
  <si>
    <t>Scott Signs Sales, Production_Sales_Inside Sales_Specialty Printing_Scott Signs Sales, Production_Sales__Inside Sales_Specialty Printing</t>
  </si>
  <si>
    <t>Senior Project Manager_Sales_Inside Sales_Project Management_Senior Project Manager_Sales__Inside Sales_Project Management</t>
  </si>
  <si>
    <t>Specialty Lamp Manager_Sales_Inside Sales_SLD_Specialty Lamp Manager_Sales_Purchasing_Inside Sales_SLD</t>
  </si>
  <si>
    <t>Specialty Printing &amp; Scott Signs Manager_Sales_Inside Sales_Specialty Printing_Specialty Printing &amp; Scott Signs Manager_Sales_Purchasing_Inside Sales_Specialty Printing</t>
  </si>
  <si>
    <t>Lighting Gallery Manager_Sales_Lighting Gallery_Lighting Gallery_Lighting Gallery Manager_Sales__Lighting Gallery_Lighting Gallery</t>
  </si>
  <si>
    <t>Lighting Gallery Sales_Sales_Lighting Gallery_Lighting Gallery_Lighting Gallery Sales_Sales__Lighting Gallery_Lighting Gallery</t>
  </si>
  <si>
    <t>Assistant Branch Sales Manager_Sales_Managers__Assistant Branch Sales Manager_Sales__Managers_</t>
  </si>
  <si>
    <t>Assistant Sales Manager_Sales_Managers__Assistant Sales Manager_Sales__Managers_</t>
  </si>
  <si>
    <t>Branch Sales Manager_Sales_Managers__Branch Sales Manager_Sales__Managers_</t>
  </si>
  <si>
    <t>Dealer Manager_Sales_Managers_Dealer_Dealer Manager_Sales__Managers_Dealer</t>
  </si>
  <si>
    <t>Director of Project Business_Sales_Managers__Director of Project Business_Sales__Managers_</t>
  </si>
  <si>
    <t>General Manager_Sales_Managers__General Manager_Sales__Managers_</t>
  </si>
  <si>
    <t>Tool Manager_Sales_Managers_Avantage Tool_Tool Manager_Sales_Purchasing_Managers_Avantage Tool</t>
  </si>
  <si>
    <t>Apparatus Outside Sales_Sales_Outside Sales_Apparatus_Apparatus Outside Sales_Sales__Outside Sales_Apparatus</t>
  </si>
  <si>
    <t>Inside/Outside Sales_Sales_Outside Sales__Inside/Outside Sales_Sales__Outside Sales_</t>
  </si>
  <si>
    <t>Outside Sales_Sales_Outside Sales__Outside Sales_Sales__Outside Sales_</t>
  </si>
  <si>
    <t>Outside Sales_Sales_Outside Sales_Avantage Tool_Outside Sales_Sales__Outside Sales_Avantage Tool</t>
  </si>
  <si>
    <t>Outside Sales_Sales_Outside Sales_Dealer_Outside Sales_Sales__Outside Sales_Dealer</t>
  </si>
  <si>
    <t>Outside Sales_Sales_Outside Sales_Palco_Outside Sales_Sales__Outside Sales_Palco</t>
  </si>
  <si>
    <t>Specialty Printing Sales_Sales_Outside Sales_Specialty Printing_Specialty Printing Sales_Sales__Outside Sales_Specialty Printing</t>
  </si>
  <si>
    <t>Tool Outside Sales_Sales_Outside Sales_Avantage Tool_Tool Outside Sales_Sales__Outside Sales_Avantage Tool</t>
  </si>
  <si>
    <t>Paper Inside Sales_Sales_Paper__Paper Inside Sales_Sales_Purchasing_Paper_</t>
  </si>
  <si>
    <t>Print &amp; Stitch Manager_Sales_Specialty Printing__Print &amp; Stitch Manager_Sales__Specialty Printing_</t>
  </si>
  <si>
    <t>Branch Sales Manager_Sales___Branch Sales Manager_Sales___</t>
  </si>
  <si>
    <t>Counter Sales_Sales___Counter Sales_Sales___</t>
  </si>
  <si>
    <t>ERP Lead Process Specialist_Sales___ERP Lead Process Specialist_Sales_ISM__</t>
  </si>
  <si>
    <t>Executive Sales Manager_Sales___Executive Sales Manager_Sales___</t>
  </si>
  <si>
    <t>Tools Counter Sales_Sales___Tools Counter Sales_Sales___</t>
  </si>
  <si>
    <t>Key2</t>
  </si>
  <si>
    <t>=GET.WORKBOOK(1)&amp;T(NOW())</t>
  </si>
  <si>
    <t>Yes</t>
  </si>
  <si>
    <t>Go → Location_Aliases</t>
  </si>
  <si>
    <t>Location_Aliases</t>
  </si>
  <si>
    <t>Go → ROLE_Ordering</t>
  </si>
  <si>
    <t>ROLE_Ordering</t>
  </si>
  <si>
    <t>Go → ROLE_Extra</t>
  </si>
  <si>
    <t>ROLE_Extra</t>
  </si>
  <si>
    <t>Go → ROLE_Dict</t>
  </si>
  <si>
    <t>ROLE_Dict</t>
  </si>
  <si>
    <t>Go → Loc_Sz</t>
  </si>
  <si>
    <t>Loc_Sz</t>
  </si>
  <si>
    <t>Go → SMT_Hndl</t>
  </si>
  <si>
    <t>SMT_Hndl</t>
  </si>
  <si>
    <t>Go → SLS_Hndl</t>
  </si>
  <si>
    <t>SLS_Hndl</t>
  </si>
  <si>
    <t>Go → PMA_Hndl</t>
  </si>
  <si>
    <t>PMA_Hndl</t>
  </si>
  <si>
    <t>Go → OTH_Hndl</t>
  </si>
  <si>
    <t>OTH_Hndl</t>
  </si>
  <si>
    <t>Go → OPS_Hndl</t>
  </si>
  <si>
    <t>OPS_Hndl</t>
  </si>
  <si>
    <t>Go → FIN_Hndl</t>
  </si>
  <si>
    <t>FIN_Hndl</t>
  </si>
  <si>
    <t>Go → ISM_Hndl</t>
  </si>
  <si>
    <t>ISM_Hndl</t>
  </si>
  <si>
    <t>Go → SSPL_Conv</t>
  </si>
  <si>
    <t>SSPL_Conv</t>
  </si>
  <si>
    <t>Go → PSP_Conv</t>
  </si>
  <si>
    <t>PSP_Conv</t>
  </si>
  <si>
    <t>Go → PFGC_Conv</t>
  </si>
  <si>
    <t>PFGC_Conv</t>
  </si>
  <si>
    <t>Go → Report_Labels</t>
  </si>
  <si>
    <t>Report_Labels</t>
  </si>
  <si>
    <t>A1</t>
  </si>
  <si>
    <t>Go → Title_Normalization</t>
  </si>
  <si>
    <t>Title_Normalization</t>
  </si>
  <si>
    <t>Visible?</t>
  </si>
  <si>
    <t>Value from target cell</t>
  </si>
  <si>
    <t>Target cell (edit me)</t>
  </si>
  <si>
    <t>Link</t>
  </si>
  <si>
    <t>Sheet Name</t>
  </si>
  <si>
    <r>
      <t xml:space="preserve">1. Open the </t>
    </r>
    <r>
      <rPr>
        <b/>
        <sz val="11"/>
        <color theme="1"/>
        <rFont val="Calibri"/>
        <family val="2"/>
        <scheme val="minor"/>
      </rPr>
      <t>Master_Tab_Directory</t>
    </r>
    <r>
      <rPr>
        <sz val="11"/>
        <color theme="1"/>
        <rFont val="Calibri"/>
        <family val="2"/>
        <scheme val="minor"/>
      </rPr>
      <t xml:space="preserve"> sheet.</t>
    </r>
  </si>
  <si>
    <r>
      <t xml:space="preserve">2. Click </t>
    </r>
    <r>
      <rPr>
        <b/>
        <sz val="11"/>
        <color theme="1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 xml:space="preserve"> and look at the formula bar. You’ll see:</t>
    </r>
  </si>
  <si>
    <r>
      <t>A2</t>
    </r>
    <r>
      <rPr>
        <sz val="11"/>
        <color theme="1"/>
        <rFont val="Calibri"/>
        <family val="2"/>
        <scheme val="minor"/>
      </rPr>
      <t xml:space="preserve"> = the sheet name</t>
    </r>
  </si>
  <si>
    <r>
      <t>$C$2</t>
    </r>
    <r>
      <rPr>
        <sz val="11"/>
        <color theme="1"/>
        <rFont val="Calibri"/>
        <family val="2"/>
        <scheme val="minor"/>
      </rPr>
      <t xml:space="preserve"> = the target cell address (defaults to </t>
    </r>
    <r>
      <rPr>
        <sz val="10"/>
        <color theme="1"/>
        <rFont val="Arial Unicode MS"/>
      </rPr>
      <t>A1</t>
    </r>
    <r>
      <rPr>
        <sz val="11"/>
        <color theme="1"/>
        <rFont val="Calibri"/>
        <family val="2"/>
        <scheme val="minor"/>
      </rPr>
      <t>)</t>
    </r>
  </si>
  <si>
    <r>
      <t xml:space="preserve">Change </t>
    </r>
    <r>
      <rPr>
        <b/>
        <sz val="11"/>
        <color theme="1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B7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D3</t>
    </r>
    <r>
      <rPr>
        <sz val="11"/>
        <color theme="1"/>
        <rFont val="Calibri"/>
        <family val="2"/>
        <scheme val="minor"/>
      </rPr>
      <t>, etc., and the whole column D updates.</t>
    </r>
  </si>
  <si>
    <r>
      <t xml:space="preserve">3. Column B hyperlinks jump you to each sheet’s </t>
    </r>
    <r>
      <rPr>
        <b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>.</t>
    </r>
  </si>
  <si>
    <t>4. Column E tells you if each tab is visible.</t>
  </si>
  <si>
    <t>How to recreate from scratch (no code, any workbook)</t>
  </si>
  <si>
    <r>
      <t xml:space="preserve">1. Insert a new sheet, name it </t>
    </r>
    <r>
      <rPr>
        <b/>
        <sz val="11"/>
        <color theme="1"/>
        <rFont val="Calibri"/>
        <family val="2"/>
        <scheme val="minor"/>
      </rPr>
      <t>Master_Tab_Directory</t>
    </r>
    <r>
      <rPr>
        <sz val="11"/>
        <color theme="1"/>
        <rFont val="Calibri"/>
        <family val="2"/>
        <scheme val="minor"/>
      </rPr>
      <t>.</t>
    </r>
  </si>
  <si>
    <r>
      <t xml:space="preserve">2. In </t>
    </r>
    <r>
      <rPr>
        <b/>
        <sz val="11"/>
        <color theme="1"/>
        <rFont val="Calibri"/>
        <family val="2"/>
        <scheme val="minor"/>
      </rPr>
      <t>A1:E1</t>
    </r>
    <r>
      <rPr>
        <sz val="11"/>
        <color theme="1"/>
        <rFont val="Calibri"/>
        <family val="2"/>
        <scheme val="minor"/>
      </rPr>
      <t>, type headers:</t>
    </r>
  </si>
  <si>
    <t>Sheet Name | Link | Target cell (edit me) | Value from target cell | Visible?</t>
  </si>
  <si>
    <r>
      <t xml:space="preserve">3. In </t>
    </r>
    <r>
      <rPr>
        <b/>
        <sz val="11"/>
        <color theme="1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, type the default address to fetch (e.g., </t>
    </r>
    <r>
      <rPr>
        <sz val="10"/>
        <color theme="1"/>
        <rFont val="Arial Unicode MS"/>
      </rPr>
      <t>A1</t>
    </r>
    <r>
      <rPr>
        <sz val="11"/>
        <color theme="1"/>
        <rFont val="Calibri"/>
        <family val="2"/>
        <scheme val="minor"/>
      </rPr>
      <t>).</t>
    </r>
  </si>
  <si>
    <r>
      <t xml:space="preserve">4. In </t>
    </r>
    <r>
      <rPr>
        <b/>
        <sz val="11"/>
        <color theme="1"/>
        <rFont val="Calibri"/>
        <family val="2"/>
        <scheme val="minor"/>
      </rPr>
      <t>A2:A?</t>
    </r>
    <r>
      <rPr>
        <sz val="11"/>
        <color theme="1"/>
        <rFont val="Calibri"/>
        <family val="2"/>
        <scheme val="minor"/>
      </rPr>
      <t>, list your sheet names (you can type or copy them).</t>
    </r>
  </si>
  <si>
    <r>
      <t xml:space="preserve">Tip: Right-click the sheet tabs → </t>
    </r>
    <r>
      <rPr>
        <b/>
        <sz val="11"/>
        <color theme="1"/>
        <rFont val="Calibri"/>
        <family val="2"/>
        <scheme val="minor"/>
      </rPr>
      <t>Select All Sheets</t>
    </r>
    <r>
      <rPr>
        <sz val="11"/>
        <color theme="1"/>
        <rFont val="Calibri"/>
        <family val="2"/>
        <scheme val="minor"/>
      </rPr>
      <t xml:space="preserve"> → not needed; just copy names manually or use whatever list you maintain.</t>
    </r>
  </si>
  <si>
    <r>
      <t xml:space="preserve">5. In </t>
    </r>
    <r>
      <rPr>
        <b/>
        <sz val="11"/>
        <color theme="1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, add the link text and hyperlink to each sheet’s A1 (optional):</t>
    </r>
  </si>
  <si>
    <r>
      <t xml:space="preserve">Text: </t>
    </r>
    <r>
      <rPr>
        <sz val="10"/>
        <color theme="1"/>
        <rFont val="Arial Unicode MS"/>
      </rPr>
      <t>Go → &lt;SheetName&gt;</t>
    </r>
  </si>
  <si>
    <r>
      <t xml:space="preserve">Hyperlink: </t>
    </r>
    <r>
      <rPr>
        <sz val="10"/>
        <color theme="1"/>
        <rFont val="Arial Unicode MS"/>
      </rPr>
      <t>#'&lt;SheetName&gt;'!A1</t>
    </r>
  </si>
  <si>
    <r>
      <t xml:space="preserve">6. In </t>
    </r>
    <r>
      <rPr>
        <b/>
        <sz val="11"/>
        <color theme="1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, paste the formula and fill down:</t>
    </r>
  </si>
  <si>
    <r>
      <t xml:space="preserve">7. Freeze panes at </t>
    </r>
    <r>
      <rPr>
        <b/>
        <sz val="11"/>
        <color theme="1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 (View → Freeze Panes) and turn on a Filter (Data → Filter).</t>
    </r>
  </si>
  <si>
    <t>That’s it. You now have a repeatable pattern you can drop into any workbook:</t>
  </si>
  <si>
    <r>
      <t>Change one cell (C2)</t>
    </r>
    <r>
      <rPr>
        <sz val="11"/>
        <color theme="1"/>
        <rFont val="Calibri"/>
        <family val="2"/>
        <scheme val="minor"/>
      </rPr>
      <t xml:space="preserve"> to pull a different location from every sheet.</t>
    </r>
  </si>
  <si>
    <r>
      <t>Copy the whole index sheet</t>
    </r>
    <r>
      <rPr>
        <sz val="11"/>
        <color theme="1"/>
        <rFont val="Calibri"/>
        <family val="2"/>
        <scheme val="minor"/>
      </rPr>
      <t xml:space="preserve"> into another file to reuse.</t>
    </r>
  </si>
  <si>
    <t xml:space="preserve">How this was created </t>
  </si>
  <si>
    <t>Position/Title</t>
  </si>
  <si>
    <t>Shrt_SSpl</t>
  </si>
  <si>
    <t>Operator</t>
  </si>
  <si>
    <t>Name</t>
  </si>
  <si>
    <t>Warehouse</t>
  </si>
  <si>
    <t>Profile</t>
  </si>
  <si>
    <t>Department</t>
  </si>
  <si>
    <t>Job Title</t>
  </si>
  <si>
    <t>Division Group</t>
  </si>
  <si>
    <t>Division Group Description</t>
  </si>
  <si>
    <t>Role Name</t>
  </si>
  <si>
    <t>Role Description</t>
  </si>
  <si>
    <t>System Administrator</t>
  </si>
  <si>
    <t>AA01</t>
  </si>
  <si>
    <t>Alejandro Alemon</t>
  </si>
  <si>
    <t>SysAdmin</t>
  </si>
  <si>
    <t>AC01</t>
  </si>
  <si>
    <t>Arden Csolkovits</t>
  </si>
  <si>
    <t>Central Data</t>
  </si>
  <si>
    <t>AC02</t>
  </si>
  <si>
    <t>Allison Cygnarowicz</t>
  </si>
  <si>
    <t>Purch</t>
  </si>
  <si>
    <t>107 Counter Sales</t>
  </si>
  <si>
    <t>AC03</t>
  </si>
  <si>
    <t>Tony Colarusso</t>
  </si>
  <si>
    <t>CustServ</t>
  </si>
  <si>
    <t>105 Commercial Light</t>
  </si>
  <si>
    <t>AH03</t>
  </si>
  <si>
    <t>Amanda Hendrick</t>
  </si>
  <si>
    <t>AcctsPay</t>
  </si>
  <si>
    <t>AI01</t>
  </si>
  <si>
    <t>Arnold Inoc</t>
  </si>
  <si>
    <t>AK01</t>
  </si>
  <si>
    <t>Anthony Kapusinski</t>
  </si>
  <si>
    <t>AK03</t>
  </si>
  <si>
    <t>Ashley Karp</t>
  </si>
  <si>
    <t>PrntStch</t>
  </si>
  <si>
    <t>AL01</t>
  </si>
  <si>
    <t>Abigail Liner</t>
  </si>
  <si>
    <t>AM01</t>
  </si>
  <si>
    <t>Al Metz</t>
  </si>
  <si>
    <t>Director IT</t>
  </si>
  <si>
    <t>AM02</t>
  </si>
  <si>
    <t>Adam Marks</t>
  </si>
  <si>
    <t>AM03</t>
  </si>
  <si>
    <t>Amber Miller</t>
  </si>
  <si>
    <t>AcctsPayMgr</t>
  </si>
  <si>
    <t>AM05</t>
  </si>
  <si>
    <t>Aneta Moriarty</t>
  </si>
  <si>
    <t>AQ01</t>
  </si>
  <si>
    <t>Amy Quay</t>
  </si>
  <si>
    <t>AR03</t>
  </si>
  <si>
    <t>Alice Reece</t>
  </si>
  <si>
    <t>Finance</t>
  </si>
  <si>
    <t>AS02</t>
  </si>
  <si>
    <t>Anthony Stephens JR</t>
  </si>
  <si>
    <t>AZ02</t>
  </si>
  <si>
    <t>Mandy Zoglmann</t>
  </si>
  <si>
    <t>113 Industrial</t>
  </si>
  <si>
    <t>BA01</t>
  </si>
  <si>
    <t>Briana Answine</t>
  </si>
  <si>
    <t>BB04</t>
  </si>
  <si>
    <t>Brandy Blasioli</t>
  </si>
  <si>
    <t>No</t>
  </si>
  <si>
    <t>BC01</t>
  </si>
  <si>
    <t>Bob Coletta</t>
  </si>
  <si>
    <t>PurchMgr</t>
  </si>
  <si>
    <t>BC02</t>
  </si>
  <si>
    <t>Bob Cloutier</t>
  </si>
  <si>
    <t>BCT</t>
  </si>
  <si>
    <t>Bob Cloutier TWL</t>
  </si>
  <si>
    <t>BF01</t>
  </si>
  <si>
    <t>BETH FERRARINI</t>
  </si>
  <si>
    <t>BH01</t>
  </si>
  <si>
    <t>Bill Haney</t>
  </si>
  <si>
    <t>BI01</t>
  </si>
  <si>
    <t>Bob Infor Test</t>
  </si>
  <si>
    <t>BK01</t>
  </si>
  <si>
    <t>Bob Kelecava</t>
  </si>
  <si>
    <t>BK02</t>
  </si>
  <si>
    <t>Barb Kleinkort</t>
  </si>
  <si>
    <t>BM03</t>
  </si>
  <si>
    <t>BR01</t>
  </si>
  <si>
    <t>Bailie Richard</t>
  </si>
  <si>
    <t>BR02</t>
  </si>
  <si>
    <t>Breanna Rocco</t>
  </si>
  <si>
    <t>ScottSigns</t>
  </si>
  <si>
    <t>BT02</t>
  </si>
  <si>
    <t>Bobby Tester</t>
  </si>
  <si>
    <t>BT55</t>
  </si>
  <si>
    <t>Bob Test</t>
  </si>
  <si>
    <t>BW01</t>
  </si>
  <si>
    <t>BIANCA WHITE</t>
  </si>
  <si>
    <t>BZ01</t>
  </si>
  <si>
    <t>Brian Zerone</t>
  </si>
  <si>
    <t>CB01</t>
  </si>
  <si>
    <t>Clint Biggers</t>
  </si>
  <si>
    <t>DPI</t>
  </si>
  <si>
    <t>CB02</t>
  </si>
  <si>
    <t>Exec</t>
  </si>
  <si>
    <t>CB04</t>
  </si>
  <si>
    <t>Cori Beredino</t>
  </si>
  <si>
    <t>InstantPrnt</t>
  </si>
  <si>
    <t>CB06</t>
  </si>
  <si>
    <t>Carrie Beranek</t>
  </si>
  <si>
    <t>CB07</t>
  </si>
  <si>
    <t>Colin Barry</t>
  </si>
  <si>
    <t>CF01</t>
  </si>
  <si>
    <t>Casey Fitzgivens</t>
  </si>
  <si>
    <t>CH01</t>
  </si>
  <si>
    <t>Chris Hought</t>
  </si>
  <si>
    <t>ci01</t>
  </si>
  <si>
    <t>chris ingersoll</t>
  </si>
  <si>
    <t>CJ01</t>
  </si>
  <si>
    <t>Craig Judy</t>
  </si>
  <si>
    <t>CK04</t>
  </si>
  <si>
    <t>Chris Kula</t>
  </si>
  <si>
    <t>CM03</t>
  </si>
  <si>
    <t>CM05</t>
  </si>
  <si>
    <t>Courtney McKeever</t>
  </si>
  <si>
    <t>CS01</t>
  </si>
  <si>
    <t>Cris Stout</t>
  </si>
  <si>
    <t>106 Contractor Sales</t>
  </si>
  <si>
    <t>CS02</t>
  </si>
  <si>
    <t>Chris Sharp</t>
  </si>
  <si>
    <t>CS03</t>
  </si>
  <si>
    <t>Cody Smith</t>
  </si>
  <si>
    <t>CS04</t>
  </si>
  <si>
    <t>Cathy Shafer</t>
  </si>
  <si>
    <t>cust</t>
  </si>
  <si>
    <t>CV01</t>
  </si>
  <si>
    <t>Clark Varnes</t>
  </si>
  <si>
    <t>CW02</t>
  </si>
  <si>
    <t>Cory Weinfurther</t>
  </si>
  <si>
    <t>DA02</t>
  </si>
  <si>
    <t>Danny Albaugh</t>
  </si>
  <si>
    <t>DB02</t>
  </si>
  <si>
    <t>Dan Barkey</t>
  </si>
  <si>
    <t>DB03</t>
  </si>
  <si>
    <t>Danielle Brown</t>
  </si>
  <si>
    <t>DB09</t>
  </si>
  <si>
    <t>Dustin Bussard</t>
  </si>
  <si>
    <t>DC02</t>
  </si>
  <si>
    <t>Doug Cohen</t>
  </si>
  <si>
    <t>DE02</t>
  </si>
  <si>
    <t>DEVIN ERWIN</t>
  </si>
  <si>
    <t>DG05</t>
  </si>
  <si>
    <t>Dominique Godfrey</t>
  </si>
  <si>
    <t>DH01</t>
  </si>
  <si>
    <t>Dave Hill</t>
  </si>
  <si>
    <t>DJ01</t>
  </si>
  <si>
    <t>Dan Jaworski</t>
  </si>
  <si>
    <t>DL02</t>
  </si>
  <si>
    <t>David Lemasters</t>
  </si>
  <si>
    <t>Service Tech</t>
  </si>
  <si>
    <t>DM04</t>
  </si>
  <si>
    <t>Dave Mueller</t>
  </si>
  <si>
    <t>DP01</t>
  </si>
  <si>
    <t>Dylan Patel</t>
  </si>
  <si>
    <t>DP03</t>
  </si>
  <si>
    <t>Dylan Palazzi</t>
  </si>
  <si>
    <t>dqt</t>
  </si>
  <si>
    <t>DQTech</t>
  </si>
  <si>
    <t>DR04</t>
  </si>
  <si>
    <t>Dylan Rende</t>
  </si>
  <si>
    <t>DS01</t>
  </si>
  <si>
    <t>Darlene Smith</t>
  </si>
  <si>
    <t>DS03</t>
  </si>
  <si>
    <t>Dave Snyder</t>
  </si>
  <si>
    <t>108 Dealer</t>
  </si>
  <si>
    <t>DW01</t>
  </si>
  <si>
    <t>Dave Wendell</t>
  </si>
  <si>
    <t>102 Automation</t>
  </si>
  <si>
    <t>EB01</t>
  </si>
  <si>
    <t>Errin Bray</t>
  </si>
  <si>
    <t>EB02</t>
  </si>
  <si>
    <t>Erin Bryan</t>
  </si>
  <si>
    <t>EB03</t>
  </si>
  <si>
    <t>Erik Booth</t>
  </si>
  <si>
    <t>103 Battery</t>
  </si>
  <si>
    <t>EC04</t>
  </si>
  <si>
    <t>Ed Campbell</t>
  </si>
  <si>
    <t>EG01</t>
  </si>
  <si>
    <t>Ed Garofalo</t>
  </si>
  <si>
    <t>EG02</t>
  </si>
  <si>
    <t>Evan Greco</t>
  </si>
  <si>
    <t>EG03</t>
  </si>
  <si>
    <t>Ed Gray</t>
  </si>
  <si>
    <t>EL01</t>
  </si>
  <si>
    <t>Enoc Lucio</t>
  </si>
  <si>
    <t>EM01</t>
  </si>
  <si>
    <t>Emil Mallaun</t>
  </si>
  <si>
    <t>EM05</t>
  </si>
  <si>
    <t>Ethan McCoy</t>
  </si>
  <si>
    <t>EP01</t>
  </si>
  <si>
    <t>Eric Painter</t>
  </si>
  <si>
    <t>ES03</t>
  </si>
  <si>
    <t>Elizabeth Stahl</t>
  </si>
  <si>
    <t>119 Signs &amp; Engravng</t>
  </si>
  <si>
    <t>FG01</t>
  </si>
  <si>
    <t>Frank Grasmuck</t>
  </si>
  <si>
    <t>101 Apparatus</t>
  </si>
  <si>
    <t>GP01</t>
  </si>
  <si>
    <t>George Pesi</t>
  </si>
  <si>
    <t>HC01</t>
  </si>
  <si>
    <t>Hannah Cole</t>
  </si>
  <si>
    <t>HD01</t>
  </si>
  <si>
    <t>Hector Dimarucot</t>
  </si>
  <si>
    <t>HH01</t>
  </si>
  <si>
    <t>Hayden Hamm</t>
  </si>
  <si>
    <t>IM01</t>
  </si>
  <si>
    <t>Ido Meron</t>
  </si>
  <si>
    <t>ip01</t>
  </si>
  <si>
    <t>infor ppv</t>
  </si>
  <si>
    <t>IP02</t>
  </si>
  <si>
    <t>Ian Person</t>
  </si>
  <si>
    <t>IS01</t>
  </si>
  <si>
    <t>Infor Support</t>
  </si>
  <si>
    <t>ISM user DO NOT EDIT OR DELETE</t>
  </si>
  <si>
    <t>jdm</t>
  </si>
  <si>
    <t>Jay's Sales Rep</t>
  </si>
  <si>
    <t>jdm9</t>
  </si>
  <si>
    <t>jfd</t>
  </si>
  <si>
    <t>JF04</t>
  </si>
  <si>
    <t>Jacob Foster</t>
  </si>
  <si>
    <t>JH01</t>
  </si>
  <si>
    <t>JH02</t>
  </si>
  <si>
    <t>Jennifer Herbert</t>
  </si>
  <si>
    <t>JH03</t>
  </si>
  <si>
    <t>Jess Hamilton</t>
  </si>
  <si>
    <t>JH05</t>
  </si>
  <si>
    <t>Josh Huffman</t>
  </si>
  <si>
    <t>JJ01</t>
  </si>
  <si>
    <t>JASON JACKSON</t>
  </si>
  <si>
    <t>100 Adv Contr Tools</t>
  </si>
  <si>
    <t>JJ02</t>
  </si>
  <si>
    <t>Jay Jones</t>
  </si>
  <si>
    <t>JM01</t>
  </si>
  <si>
    <t>Jay Merritt</t>
  </si>
  <si>
    <t>JM02</t>
  </si>
  <si>
    <t>Jaimar Mangune</t>
  </si>
  <si>
    <t>JM09</t>
  </si>
  <si>
    <t>Julianna Migliozzi</t>
  </si>
  <si>
    <t>JOBS</t>
  </si>
  <si>
    <t>Jobs User</t>
  </si>
  <si>
    <t>JP01</t>
  </si>
  <si>
    <t>Jeromy Pegg</t>
  </si>
  <si>
    <t>JQ01</t>
  </si>
  <si>
    <t>James Quinn</t>
  </si>
  <si>
    <t>JR03</t>
  </si>
  <si>
    <t>Jennifer Rodriguez</t>
  </si>
  <si>
    <t>JS01</t>
  </si>
  <si>
    <t>Julie Simpson</t>
  </si>
  <si>
    <t>JS10</t>
  </si>
  <si>
    <t>Jesse Solomon</t>
  </si>
  <si>
    <t>JW01</t>
  </si>
  <si>
    <t>Joel Ward</t>
  </si>
  <si>
    <t>JW03</t>
  </si>
  <si>
    <t>Jen Wilhelm</t>
  </si>
  <si>
    <t>LightingGall</t>
  </si>
  <si>
    <t>JW05</t>
  </si>
  <si>
    <t>Joe Wetzel</t>
  </si>
  <si>
    <t>JW10</t>
  </si>
  <si>
    <t>JZ01</t>
  </si>
  <si>
    <t>Jan Zambelli</t>
  </si>
  <si>
    <t>JZ02</t>
  </si>
  <si>
    <t>Julie Zindle</t>
  </si>
  <si>
    <t>KB03</t>
  </si>
  <si>
    <t>Karoline Breegle</t>
  </si>
  <si>
    <t>KC01</t>
  </si>
  <si>
    <t>Kaylynn Chambers</t>
  </si>
  <si>
    <t>PricingMgr</t>
  </si>
  <si>
    <t>KC02</t>
  </si>
  <si>
    <t>Kaylee Clausner</t>
  </si>
  <si>
    <t>KF01</t>
  </si>
  <si>
    <t>Kevin Frizzell</t>
  </si>
  <si>
    <t>KF02</t>
  </si>
  <si>
    <t>Kim Fox</t>
  </si>
  <si>
    <t>KG03</t>
  </si>
  <si>
    <t>Kim Geary</t>
  </si>
  <si>
    <t>AcctsRecMgr</t>
  </si>
  <si>
    <t>KH02</t>
  </si>
  <si>
    <t>Ken Higgins</t>
  </si>
  <si>
    <t>KM02</t>
  </si>
  <si>
    <t>Kirk McCune</t>
  </si>
  <si>
    <t>KW01</t>
  </si>
  <si>
    <t>Karlee Weiblinger</t>
  </si>
  <si>
    <t>LB01</t>
  </si>
  <si>
    <t>Lisa Bosich</t>
  </si>
  <si>
    <t>LH01</t>
  </si>
  <si>
    <t>Lisa Howell</t>
  </si>
  <si>
    <t>LK01</t>
  </si>
  <si>
    <t>Lorin Kowalsky</t>
  </si>
  <si>
    <t>110 Edge Group</t>
  </si>
  <si>
    <t>LP01</t>
  </si>
  <si>
    <t>Laura Pearson</t>
  </si>
  <si>
    <t>LS01</t>
  </si>
  <si>
    <t>Larry Shirey</t>
  </si>
  <si>
    <t>MA02</t>
  </si>
  <si>
    <t>Michelle Andrako</t>
  </si>
  <si>
    <t>MC01</t>
  </si>
  <si>
    <t>Marcy Cicio</t>
  </si>
  <si>
    <t>MC02</t>
  </si>
  <si>
    <t>Manuel Cossio</t>
  </si>
  <si>
    <t>MD02</t>
  </si>
  <si>
    <t>Michael Dean</t>
  </si>
  <si>
    <t>IT</t>
  </si>
  <si>
    <t>MF01</t>
  </si>
  <si>
    <t>Matt Foster</t>
  </si>
  <si>
    <t>MJ01</t>
  </si>
  <si>
    <t>Michel Said Jimenez Sandoval</t>
  </si>
  <si>
    <t>MK01</t>
  </si>
  <si>
    <t>Margaret Killeen</t>
  </si>
  <si>
    <t>ML02</t>
  </si>
  <si>
    <t>Mike Laughlin</t>
  </si>
  <si>
    <t>MM05</t>
  </si>
  <si>
    <t>Michael Meinert</t>
  </si>
  <si>
    <t>MO01</t>
  </si>
  <si>
    <t>Mandy Olszewski</t>
  </si>
  <si>
    <t>MP02</t>
  </si>
  <si>
    <t>Mike Perri</t>
  </si>
  <si>
    <t>MR01</t>
  </si>
  <si>
    <t>Mike Rooney</t>
  </si>
  <si>
    <t>MR02</t>
  </si>
  <si>
    <t>MS03</t>
  </si>
  <si>
    <t>Mark Supin</t>
  </si>
  <si>
    <t>MS05</t>
  </si>
  <si>
    <t>Mike Sinwell</t>
  </si>
  <si>
    <t>MT01</t>
  </si>
  <si>
    <t>Mark Troutman</t>
  </si>
  <si>
    <t>120 Specialty Lamp</t>
  </si>
  <si>
    <t>MT02</t>
  </si>
  <si>
    <t>Mary Gracielle Talaue</t>
  </si>
  <si>
    <t>MW01</t>
  </si>
  <si>
    <t>Matt Will</t>
  </si>
  <si>
    <t>MW04</t>
  </si>
  <si>
    <t>Mindy Woolf</t>
  </si>
  <si>
    <t>MZ01</t>
  </si>
  <si>
    <t>Molly Zindash</t>
  </si>
  <si>
    <t>ND01</t>
  </si>
  <si>
    <t>Nick Draghi</t>
  </si>
  <si>
    <t>NE01</t>
  </si>
  <si>
    <t>Noli Escalona</t>
  </si>
  <si>
    <t>NL01</t>
  </si>
  <si>
    <t>Nick Lucci</t>
  </si>
  <si>
    <t>NR01</t>
  </si>
  <si>
    <t>Nicole Rousseau</t>
  </si>
  <si>
    <t>PB03</t>
  </si>
  <si>
    <t>Paula Bizzozero</t>
  </si>
  <si>
    <t>PD01</t>
  </si>
  <si>
    <t>Patty Dietz</t>
  </si>
  <si>
    <t>PH01</t>
  </si>
  <si>
    <t>Pete Hogan</t>
  </si>
  <si>
    <t>PJM</t>
  </si>
  <si>
    <t>PJM User</t>
  </si>
  <si>
    <t>PO01</t>
  </si>
  <si>
    <t>Pat O'Toole</t>
  </si>
  <si>
    <t>PP01</t>
  </si>
  <si>
    <t>Pam Peters</t>
  </si>
  <si>
    <t>PR01</t>
  </si>
  <si>
    <t>Pat Rabuck</t>
  </si>
  <si>
    <t>PR02</t>
  </si>
  <si>
    <t>Patty Riddle</t>
  </si>
  <si>
    <t>PW01</t>
  </si>
  <si>
    <t>Parker Watson</t>
  </si>
  <si>
    <t>RD01</t>
  </si>
  <si>
    <t>Ryan Dorn</t>
  </si>
  <si>
    <t>RH01</t>
  </si>
  <si>
    <t>Rachel Hunter</t>
  </si>
  <si>
    <t>RH04</t>
  </si>
  <si>
    <t>Ray Halahurich</t>
  </si>
  <si>
    <t>RH05</t>
  </si>
  <si>
    <t>Ryan Hartz</t>
  </si>
  <si>
    <t>RK03</t>
  </si>
  <si>
    <t>Ross Kiliany</t>
  </si>
  <si>
    <t>RK05</t>
  </si>
  <si>
    <t>RYAN KELLY</t>
  </si>
  <si>
    <t>RL01</t>
  </si>
  <si>
    <t>Robert Lathrop</t>
  </si>
  <si>
    <t>RL02</t>
  </si>
  <si>
    <t>Robin Lewis</t>
  </si>
  <si>
    <t>RM01</t>
  </si>
  <si>
    <t>Rachana Mathradan</t>
  </si>
  <si>
    <t>RM06</t>
  </si>
  <si>
    <t>Rodney Moehling</t>
  </si>
  <si>
    <t>RP01</t>
  </si>
  <si>
    <t>Rick Poll</t>
  </si>
  <si>
    <t>RR02</t>
  </si>
  <si>
    <t>Ryan Ross</t>
  </si>
  <si>
    <t>RW01</t>
  </si>
  <si>
    <t>Rodney Walker</t>
  </si>
  <si>
    <t>SA02</t>
  </si>
  <si>
    <t>Scott Allan</t>
  </si>
  <si>
    <t>SB01</t>
  </si>
  <si>
    <t>Sandie Barnhart</t>
  </si>
  <si>
    <t>CustServMgr</t>
  </si>
  <si>
    <t>SB02</t>
  </si>
  <si>
    <t>Sarah Burkhart</t>
  </si>
  <si>
    <t>SB06</t>
  </si>
  <si>
    <t>SC03</t>
  </si>
  <si>
    <t>Sueanne Clever</t>
  </si>
  <si>
    <t>SD01</t>
  </si>
  <si>
    <t>Sherry Downes</t>
  </si>
  <si>
    <t>SH02</t>
  </si>
  <si>
    <t>Samantha Herczyk</t>
  </si>
  <si>
    <t>SH03</t>
  </si>
  <si>
    <t>SHAWNA HELMAN</t>
  </si>
  <si>
    <t>SK03</t>
  </si>
  <si>
    <t>Stacie Krusper</t>
  </si>
  <si>
    <t>SM01</t>
  </si>
  <si>
    <t>Sue Martin</t>
  </si>
  <si>
    <t>SP01</t>
  </si>
  <si>
    <t>Sai Sudhir PV</t>
  </si>
  <si>
    <t>SP02</t>
  </si>
  <si>
    <t>Stacey Prinkey</t>
  </si>
  <si>
    <t>SP07</t>
  </si>
  <si>
    <t>STEPHANIE PAINTER</t>
  </si>
  <si>
    <t>SR02</t>
  </si>
  <si>
    <t>Skye Reveal</t>
  </si>
  <si>
    <t>SR04</t>
  </si>
  <si>
    <t>Subi Rajagopalan</t>
  </si>
  <si>
    <t>SS01</t>
  </si>
  <si>
    <t>Samuel Sweeney-Kohl</t>
  </si>
  <si>
    <t>SS02</t>
  </si>
  <si>
    <t>Shaun Strickland</t>
  </si>
  <si>
    <t>STR</t>
  </si>
  <si>
    <t>Subi Test</t>
  </si>
  <si>
    <t>STR_TST_CS</t>
  </si>
  <si>
    <t>TEST CUSTOMER SERVICE</t>
  </si>
  <si>
    <t>SW01</t>
  </si>
  <si>
    <t>Scott Whitson</t>
  </si>
  <si>
    <t>SW05</t>
  </si>
  <si>
    <t>Steven Weyandt</t>
  </si>
  <si>
    <t>SWWL</t>
  </si>
  <si>
    <t>Scott Whitson TWL</t>
  </si>
  <si>
    <t>sys</t>
  </si>
  <si>
    <t>TD02</t>
  </si>
  <si>
    <t>Timothy Drop</t>
  </si>
  <si>
    <t>TD04</t>
  </si>
  <si>
    <t>Tony Diorio</t>
  </si>
  <si>
    <t>TDIN</t>
  </si>
  <si>
    <t>Terri Dubulis</t>
  </si>
  <si>
    <t>TH01</t>
  </si>
  <si>
    <t>Tori Hall</t>
  </si>
  <si>
    <t>TM01</t>
  </si>
  <si>
    <t>Tony Marshall</t>
  </si>
  <si>
    <t>TP01</t>
  </si>
  <si>
    <t>Terry Pence</t>
  </si>
  <si>
    <t>TR01</t>
  </si>
  <si>
    <t>Tina Rood</t>
  </si>
  <si>
    <t>TR03</t>
  </si>
  <si>
    <t>Tracy Rhoades</t>
  </si>
  <si>
    <t>TS01</t>
  </si>
  <si>
    <t>Tech Services</t>
  </si>
  <si>
    <t>TS07</t>
  </si>
  <si>
    <t>Tanner Schwartz</t>
  </si>
  <si>
    <t>TS08</t>
  </si>
  <si>
    <t>Tyler Stevenson</t>
  </si>
  <si>
    <t>TWL1</t>
  </si>
  <si>
    <t>TWL Operator for Whse 1</t>
  </si>
  <si>
    <t>VM01</t>
  </si>
  <si>
    <t>Valerie Markish</t>
  </si>
  <si>
    <t>WD01</t>
  </si>
  <si>
    <t>Bill Danley</t>
  </si>
  <si>
    <t>web</t>
  </si>
  <si>
    <t>Unilog Web</t>
  </si>
  <si>
    <t>WW01</t>
  </si>
  <si>
    <t>Wayne Watt</t>
  </si>
  <si>
    <t>YR01</t>
  </si>
  <si>
    <t>Yaakov Rubinstein</t>
  </si>
  <si>
    <t>zap</t>
  </si>
  <si>
    <t>Accounts Payable Template</t>
  </si>
  <si>
    <t>zar</t>
  </si>
  <si>
    <t>Accounts Receivable Template</t>
  </si>
  <si>
    <t>ZC01</t>
  </si>
  <si>
    <t>Zach Caravaggio</t>
  </si>
  <si>
    <t>zcs</t>
  </si>
  <si>
    <t>Customer Service Template</t>
  </si>
  <si>
    <t>zgl</t>
  </si>
  <si>
    <t>Finance Template</t>
  </si>
  <si>
    <t>zic</t>
  </si>
  <si>
    <t>Inventory Control Template</t>
  </si>
  <si>
    <t>zpo</t>
  </si>
  <si>
    <t>Purchasing Template</t>
  </si>
  <si>
    <t>zwh</t>
  </si>
  <si>
    <t>Warehouse Template</t>
  </si>
  <si>
    <t>Key_name</t>
  </si>
  <si>
    <t>SourceFile</t>
  </si>
  <si>
    <t>Column1</t>
  </si>
  <si>
    <t>Column2</t>
  </si>
  <si>
    <t>Column3</t>
  </si>
  <si>
    <t>Column4</t>
  </si>
  <si>
    <t>Column5</t>
  </si>
  <si>
    <t>Column6</t>
  </si>
  <si>
    <t>concatenation order use defaut</t>
  </si>
  <si>
    <t>primary_key</t>
  </si>
  <si>
    <t>/workspaces/Roles_Dyna/Inputs/Raw_input_07012025.xlsx</t>
  </si>
  <si>
    <t>"C, D, E, F, G"</t>
  </si>
  <si>
    <t>Lloc_and_PrimKey</t>
  </si>
  <si>
    <t>Column7</t>
  </si>
  <si>
    <t>Column8</t>
  </si>
  <si>
    <t>"C, D, E, F, G, 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</si>
</sst>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1"/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6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DC51-961A-4424-B904-43B0F4E7361F}">
  <dimension ref="A1:B2"/>
  <sheetViews>
    <sheetView workbookViewId="0"/>
  </sheetViews>
  <sheetFormatPr defaultRowHeight="14.5"/>
  <cols>
    <col min="1" max="1" width="13.36328125" bestFit="1" customWidth="1"/>
    <col min="2" max="2" width="13.90625" customWidth="1"/>
  </cols>
  <sheetData>
    <row r="1" spans="1:2">
      <c r="A1" s="13" t="s">
        <v>139</v>
      </c>
      <c r="B1" s="1" t="s">
        <v>140</v>
      </c>
    </row>
    <row r="2" spans="1:2">
      <c r="A2" s="13" t="s">
        <v>66</v>
      </c>
      <c r="B2" s="13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3325-19E8-431B-8AF9-6D447BD85CBF}">
  <dimension ref="A1:B1"/>
  <sheetViews>
    <sheetView workbookViewId="0">
      <selection activeCell="N24" sqref="N24"/>
    </sheetView>
  </sheetViews>
  <sheetFormatPr defaultRowHeight="14.5"/>
  <cols>
    <col min="1" max="1" width="16.54296875" customWidth="1"/>
  </cols>
  <sheetData>
    <row r="1" spans="1:2">
      <c r="A1" s="1" t="s">
        <v>137</v>
      </c>
      <c r="B1" s="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EC5F-2F4D-4B16-8789-22DFA9CB923A}">
  <dimension ref="A1:B9"/>
  <sheetViews>
    <sheetView workbookViewId="0">
      <selection activeCell="B1" sqref="B1"/>
    </sheetView>
  </sheetViews>
  <sheetFormatPr defaultRowHeight="14.5"/>
  <cols>
    <col min="1" max="1" width="38.1796875" customWidth="1"/>
  </cols>
  <sheetData>
    <row r="1" spans="1:2">
      <c r="A1" t="s">
        <v>9</v>
      </c>
      <c r="B1" t="s">
        <v>10</v>
      </c>
    </row>
    <row r="2" spans="1:2">
      <c r="A2" t="s">
        <v>3</v>
      </c>
      <c r="B2" t="s">
        <v>11</v>
      </c>
    </row>
    <row r="3" spans="1:2">
      <c r="A3" t="s">
        <v>6</v>
      </c>
      <c r="B3" t="s">
        <v>6</v>
      </c>
    </row>
    <row r="4" spans="1:2">
      <c r="A4" t="s">
        <v>1</v>
      </c>
      <c r="B4" t="s">
        <v>12</v>
      </c>
    </row>
    <row r="5" spans="1:2">
      <c r="A5" t="s">
        <v>7</v>
      </c>
      <c r="B5" t="s">
        <v>13</v>
      </c>
    </row>
    <row r="6" spans="1:2">
      <c r="A6" t="s">
        <v>5</v>
      </c>
      <c r="B6" t="s">
        <v>15</v>
      </c>
    </row>
    <row r="7" spans="1:2">
      <c r="A7" t="s">
        <v>2</v>
      </c>
      <c r="B7" t="s">
        <v>2</v>
      </c>
    </row>
    <row r="8" spans="1:2">
      <c r="A8" t="s">
        <v>4</v>
      </c>
      <c r="B8" t="s">
        <v>16</v>
      </c>
    </row>
    <row r="9" spans="1:2">
      <c r="A9" t="s">
        <v>8</v>
      </c>
      <c r="B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FC21-9409-4F25-B1A4-F8DF3786140E}">
  <dimension ref="A1:B14"/>
  <sheetViews>
    <sheetView workbookViewId="0">
      <selection activeCell="B1" sqref="B1"/>
    </sheetView>
  </sheetViews>
  <sheetFormatPr defaultRowHeight="14.5"/>
  <cols>
    <col min="1" max="1" width="19.81640625" customWidth="1"/>
  </cols>
  <sheetData>
    <row r="1" spans="1:2">
      <c r="A1" t="s">
        <v>17</v>
      </c>
      <c r="B1" t="s">
        <v>30</v>
      </c>
    </row>
    <row r="2" spans="1:2">
      <c r="A2" t="s">
        <v>18</v>
      </c>
      <c r="B2" t="s">
        <v>31</v>
      </c>
    </row>
    <row r="3" spans="1:2">
      <c r="A3" t="s">
        <v>19</v>
      </c>
      <c r="B3" t="s">
        <v>32</v>
      </c>
    </row>
    <row r="4" spans="1:2">
      <c r="A4" t="s">
        <v>20</v>
      </c>
      <c r="B4" t="s">
        <v>33</v>
      </c>
    </row>
    <row r="5" spans="1:2">
      <c r="A5" t="s">
        <v>21</v>
      </c>
      <c r="B5" t="s">
        <v>34</v>
      </c>
    </row>
    <row r="6" spans="1:2">
      <c r="A6" t="s">
        <v>22</v>
      </c>
      <c r="B6" t="s">
        <v>35</v>
      </c>
    </row>
    <row r="7" spans="1:2">
      <c r="A7" t="s">
        <v>23</v>
      </c>
      <c r="B7" t="s">
        <v>36</v>
      </c>
    </row>
    <row r="8" spans="1:2">
      <c r="A8" t="s">
        <v>24</v>
      </c>
      <c r="B8" t="s">
        <v>37</v>
      </c>
    </row>
    <row r="9" spans="1:2">
      <c r="A9" t="s">
        <v>25</v>
      </c>
      <c r="B9" t="s">
        <v>38</v>
      </c>
    </row>
    <row r="10" spans="1:2">
      <c r="A10" t="s">
        <v>26</v>
      </c>
      <c r="B10" t="s">
        <v>39</v>
      </c>
    </row>
    <row r="11" spans="1:2">
      <c r="A11" t="s">
        <v>27</v>
      </c>
      <c r="B11" t="s">
        <v>40</v>
      </c>
    </row>
    <row r="12" spans="1:2">
      <c r="A12" t="s">
        <v>28</v>
      </c>
      <c r="B12" t="s">
        <v>41</v>
      </c>
    </row>
    <row r="13" spans="1:2">
      <c r="A13" t="s">
        <v>29</v>
      </c>
      <c r="B13" t="s">
        <v>42</v>
      </c>
    </row>
    <row r="14" spans="1:2">
      <c r="A14" t="s">
        <v>43</v>
      </c>
      <c r="B1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DAC2-C0AB-48BF-9B7A-62AC8EB6D884}">
  <dimension ref="A1:B16"/>
  <sheetViews>
    <sheetView workbookViewId="0">
      <selection activeCell="B1" sqref="B1"/>
    </sheetView>
  </sheetViews>
  <sheetFormatPr defaultRowHeight="14.5"/>
  <cols>
    <col min="1" max="1" width="22.1796875" bestFit="1" customWidth="1"/>
  </cols>
  <sheetData>
    <row r="1" spans="1:2">
      <c r="A1" t="s">
        <v>44</v>
      </c>
      <c r="B1" t="s">
        <v>532</v>
      </c>
    </row>
    <row r="2" spans="1:2">
      <c r="A2" t="s">
        <v>45</v>
      </c>
      <c r="B2" t="s">
        <v>14</v>
      </c>
    </row>
    <row r="3" spans="1:2">
      <c r="A3" t="s">
        <v>46</v>
      </c>
      <c r="B3" t="s">
        <v>54</v>
      </c>
    </row>
    <row r="4" spans="1:2">
      <c r="A4" t="s">
        <v>24</v>
      </c>
      <c r="B4" t="s">
        <v>55</v>
      </c>
    </row>
    <row r="5" spans="1:2">
      <c r="A5" t="s">
        <v>47</v>
      </c>
      <c r="B5" t="s">
        <v>47</v>
      </c>
    </row>
    <row r="6" spans="1:2">
      <c r="A6" t="s">
        <v>22</v>
      </c>
      <c r="B6" t="s">
        <v>56</v>
      </c>
    </row>
    <row r="7" spans="1:2">
      <c r="A7" t="s">
        <v>48</v>
      </c>
      <c r="B7" t="s">
        <v>57</v>
      </c>
    </row>
    <row r="8" spans="1:2">
      <c r="A8" t="s">
        <v>49</v>
      </c>
      <c r="B8" t="s">
        <v>58</v>
      </c>
    </row>
    <row r="9" spans="1:2">
      <c r="A9" t="s">
        <v>50</v>
      </c>
      <c r="B9" t="s">
        <v>59</v>
      </c>
    </row>
    <row r="10" spans="1:2">
      <c r="A10" t="s">
        <v>29</v>
      </c>
      <c r="B10" t="s">
        <v>60</v>
      </c>
    </row>
    <row r="11" spans="1:2">
      <c r="A11" t="s">
        <v>26</v>
      </c>
      <c r="B11" t="s">
        <v>61</v>
      </c>
    </row>
    <row r="12" spans="1:2">
      <c r="A12" t="s">
        <v>25</v>
      </c>
      <c r="B12" t="s">
        <v>62</v>
      </c>
    </row>
    <row r="13" spans="1:2">
      <c r="A13" t="s">
        <v>51</v>
      </c>
      <c r="B13" t="s">
        <v>63</v>
      </c>
    </row>
    <row r="14" spans="1:2">
      <c r="A14" t="s">
        <v>52</v>
      </c>
      <c r="B14" t="s">
        <v>64</v>
      </c>
    </row>
    <row r="15" spans="1:2">
      <c r="A15" t="s">
        <v>53</v>
      </c>
      <c r="B15" t="s">
        <v>65</v>
      </c>
    </row>
    <row r="16" spans="1:2">
      <c r="A16" t="s">
        <v>43</v>
      </c>
      <c r="B1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D5E8-7BE3-42DA-BA1C-302F7F7EF917}">
  <dimension ref="A1:I22"/>
  <sheetViews>
    <sheetView tabSelected="1" workbookViewId="0">
      <selection activeCell="E1" sqref="A1:E1"/>
    </sheetView>
  </sheetViews>
  <sheetFormatPr defaultRowHeight="14.5"/>
  <cols>
    <col min="2" max="2" width="30.90625" bestFit="1" customWidth="1"/>
    <col min="3" max="6" width="30.90625" customWidth="1"/>
    <col min="8" max="8" width="15.90625" customWidth="1"/>
    <col min="9" max="9" width="19.453125" customWidth="1"/>
  </cols>
  <sheetData>
    <row r="1" spans="1:9">
      <c r="A1" t="s">
        <v>0</v>
      </c>
      <c r="B1" t="s">
        <v>66</v>
      </c>
      <c r="C1" t="s">
        <v>156</v>
      </c>
      <c r="D1" t="s">
        <v>17</v>
      </c>
      <c r="E1" t="s">
        <v>44</v>
      </c>
      <c r="G1" t="s">
        <v>102</v>
      </c>
      <c r="H1" s="1" t="s">
        <v>125</v>
      </c>
      <c r="I1" t="s">
        <v>313</v>
      </c>
    </row>
    <row r="2" spans="1:9">
      <c r="A2" t="s">
        <v>2</v>
      </c>
      <c r="B2" t="s">
        <v>67</v>
      </c>
      <c r="G2" t="s">
        <v>88</v>
      </c>
      <c r="H2" t="s">
        <v>141</v>
      </c>
      <c r="I2" t="str">
        <f>CONCATENATE(B2,"_",C2,"_",D2,"_",E2)</f>
        <v>CDL Driver___</v>
      </c>
    </row>
    <row r="3" spans="1:9">
      <c r="A3" t="s">
        <v>2</v>
      </c>
      <c r="B3" t="s">
        <v>68</v>
      </c>
      <c r="G3" t="s">
        <v>89</v>
      </c>
      <c r="H3" t="s">
        <v>153</v>
      </c>
      <c r="I3" t="str">
        <f t="shared" ref="I3:I22" si="0">CONCATENATE(B3,"_",C3,"_",D3,"_",E3)</f>
        <v>Industrial Inside Sales___</v>
      </c>
    </row>
    <row r="4" spans="1:9">
      <c r="A4" t="s">
        <v>2</v>
      </c>
      <c r="B4" t="s">
        <v>69</v>
      </c>
      <c r="G4" t="s">
        <v>90</v>
      </c>
      <c r="H4" t="s">
        <v>142</v>
      </c>
      <c r="I4" t="str">
        <f t="shared" si="0"/>
        <v>Lead Service Technician___</v>
      </c>
    </row>
    <row r="5" spans="1:9">
      <c r="A5" t="s">
        <v>2</v>
      </c>
      <c r="B5" t="s">
        <v>70</v>
      </c>
      <c r="G5" t="s">
        <v>91</v>
      </c>
      <c r="H5" t="s">
        <v>143</v>
      </c>
      <c r="I5" t="str">
        <f t="shared" si="0"/>
        <v>Office Clerk___</v>
      </c>
    </row>
    <row r="6" spans="1:9">
      <c r="A6" t="s">
        <v>2</v>
      </c>
      <c r="B6" t="s">
        <v>71</v>
      </c>
      <c r="G6" t="s">
        <v>92</v>
      </c>
      <c r="H6" t="s">
        <v>144</v>
      </c>
      <c r="I6" t="str">
        <f t="shared" si="0"/>
        <v>Office Manager___</v>
      </c>
    </row>
    <row r="7" spans="1:9">
      <c r="A7" t="s">
        <v>2</v>
      </c>
      <c r="B7" t="s">
        <v>72</v>
      </c>
      <c r="G7" t="s">
        <v>93</v>
      </c>
      <c r="H7" t="s">
        <v>145</v>
      </c>
      <c r="I7" t="str">
        <f t="shared" si="0"/>
        <v>Parts Associate___</v>
      </c>
    </row>
    <row r="8" spans="1:9">
      <c r="A8" t="s">
        <v>2</v>
      </c>
      <c r="B8" t="s">
        <v>73</v>
      </c>
      <c r="G8" t="s">
        <v>93</v>
      </c>
      <c r="H8" t="s">
        <v>146</v>
      </c>
      <c r="I8" t="str">
        <f t="shared" si="0"/>
        <v>Parts Service___</v>
      </c>
    </row>
    <row r="9" spans="1:9">
      <c r="A9" t="s">
        <v>2</v>
      </c>
      <c r="B9" t="s">
        <v>74</v>
      </c>
      <c r="G9" t="s">
        <v>94</v>
      </c>
      <c r="H9" t="s">
        <v>147</v>
      </c>
      <c r="I9" t="str">
        <f t="shared" si="0"/>
        <v>Project Management/Inside Sales___</v>
      </c>
    </row>
    <row r="10" spans="1:9">
      <c r="A10" t="s">
        <v>2</v>
      </c>
      <c r="B10" t="s">
        <v>75</v>
      </c>
      <c r="G10" t="s">
        <v>95</v>
      </c>
      <c r="H10" t="s">
        <v>148</v>
      </c>
      <c r="I10" t="str">
        <f t="shared" si="0"/>
        <v>Residential Inside Sales___</v>
      </c>
    </row>
    <row r="11" spans="1:9">
      <c r="A11" t="s">
        <v>2</v>
      </c>
      <c r="B11" t="s">
        <v>76</v>
      </c>
      <c r="G11" t="s">
        <v>90</v>
      </c>
      <c r="H11" t="s">
        <v>142</v>
      </c>
      <c r="I11" t="str">
        <f t="shared" si="0"/>
        <v>Residential Service Technician___</v>
      </c>
    </row>
    <row r="12" spans="1:9">
      <c r="A12" t="s">
        <v>2</v>
      </c>
      <c r="B12" t="s">
        <v>77</v>
      </c>
      <c r="G12" t="s">
        <v>96</v>
      </c>
      <c r="H12" t="s">
        <v>149</v>
      </c>
      <c r="I12" t="str">
        <f t="shared" si="0"/>
        <v>Sales Engineer___</v>
      </c>
    </row>
    <row r="13" spans="1:9">
      <c r="A13" t="s">
        <v>2</v>
      </c>
      <c r="B13" t="s">
        <v>78</v>
      </c>
      <c r="G13" t="s">
        <v>97</v>
      </c>
      <c r="H13" t="s">
        <v>150</v>
      </c>
      <c r="I13" t="str">
        <f t="shared" si="0"/>
        <v>Service Coordinator___</v>
      </c>
    </row>
    <row r="14" spans="1:9">
      <c r="A14" t="s">
        <v>2</v>
      </c>
      <c r="B14" t="s">
        <v>79</v>
      </c>
      <c r="G14" t="s">
        <v>98</v>
      </c>
      <c r="H14" t="s">
        <v>151</v>
      </c>
      <c r="I14" t="str">
        <f t="shared" si="0"/>
        <v>Service Supervisor___</v>
      </c>
    </row>
    <row r="15" spans="1:9">
      <c r="A15" t="s">
        <v>2</v>
      </c>
      <c r="B15" t="s">
        <v>80</v>
      </c>
      <c r="G15" t="s">
        <v>90</v>
      </c>
      <c r="H15" t="s">
        <v>142</v>
      </c>
      <c r="I15" t="str">
        <f t="shared" si="0"/>
        <v>Service Technician 1___</v>
      </c>
    </row>
    <row r="16" spans="1:9">
      <c r="A16" t="s">
        <v>2</v>
      </c>
      <c r="B16" t="s">
        <v>81</v>
      </c>
      <c r="G16" t="s">
        <v>99</v>
      </c>
      <c r="H16" t="s">
        <v>152</v>
      </c>
      <c r="I16" t="str">
        <f t="shared" si="0"/>
        <v>Tool Repair___</v>
      </c>
    </row>
    <row r="17" spans="1:9">
      <c r="A17" t="s">
        <v>2</v>
      </c>
      <c r="B17" t="s">
        <v>82</v>
      </c>
      <c r="G17" t="s">
        <v>90</v>
      </c>
      <c r="H17" t="s">
        <v>142</v>
      </c>
      <c r="I17" t="str">
        <f t="shared" si="0"/>
        <v>Service Technician___</v>
      </c>
    </row>
    <row r="18" spans="1:9">
      <c r="A18" t="s">
        <v>2</v>
      </c>
      <c r="B18" t="s">
        <v>83</v>
      </c>
      <c r="G18" t="s">
        <v>90</v>
      </c>
      <c r="H18" t="s">
        <v>142</v>
      </c>
      <c r="I18" t="str">
        <f t="shared" si="0"/>
        <v>Service Technician 2___</v>
      </c>
    </row>
    <row r="19" spans="1:9">
      <c r="A19" t="s">
        <v>2</v>
      </c>
      <c r="B19" t="s">
        <v>84</v>
      </c>
      <c r="G19" t="s">
        <v>90</v>
      </c>
      <c r="H19" t="s">
        <v>142</v>
      </c>
      <c r="I19" t="str">
        <f t="shared" si="0"/>
        <v>Service Technician 3___</v>
      </c>
    </row>
    <row r="20" spans="1:9">
      <c r="A20" t="s">
        <v>2</v>
      </c>
      <c r="B20" t="s">
        <v>85</v>
      </c>
      <c r="G20" t="s">
        <v>101</v>
      </c>
      <c r="H20" t="s">
        <v>154</v>
      </c>
      <c r="I20" t="str">
        <f t="shared" si="0"/>
        <v>Service Writer___</v>
      </c>
    </row>
    <row r="21" spans="1:9">
      <c r="A21" t="s">
        <v>2</v>
      </c>
      <c r="B21" t="s">
        <v>86</v>
      </c>
      <c r="G21" t="s">
        <v>90</v>
      </c>
      <c r="H21" t="s">
        <v>142</v>
      </c>
      <c r="I21" t="str">
        <f t="shared" si="0"/>
        <v>Master Electrician, Lead Technician___</v>
      </c>
    </row>
    <row r="22" spans="1:9">
      <c r="A22" t="s">
        <v>2</v>
      </c>
      <c r="B22" t="s">
        <v>87</v>
      </c>
      <c r="G22" t="s">
        <v>100</v>
      </c>
      <c r="H22" t="s">
        <v>155</v>
      </c>
      <c r="I22" t="str">
        <f t="shared" si="0"/>
        <v>Service Manager___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70D3-BABD-43E8-AC48-80271E002454}">
  <dimension ref="A1:K25"/>
  <sheetViews>
    <sheetView workbookViewId="0">
      <selection activeCell="K2" sqref="K2"/>
    </sheetView>
  </sheetViews>
  <sheetFormatPr defaultRowHeight="14.5"/>
  <cols>
    <col min="1" max="1" width="37.08984375" customWidth="1"/>
    <col min="2" max="2" width="14.90625" customWidth="1"/>
    <col min="7" max="7" width="18.7265625" customWidth="1"/>
    <col min="8" max="8" width="17.81640625" customWidth="1"/>
    <col min="11" max="11" width="31.36328125" customWidth="1"/>
  </cols>
  <sheetData>
    <row r="1" spans="1:11">
      <c r="A1" t="s">
        <v>66</v>
      </c>
      <c r="B1" t="s">
        <v>0</v>
      </c>
      <c r="C1" t="s">
        <v>156</v>
      </c>
      <c r="D1" t="s">
        <v>17</v>
      </c>
      <c r="E1" t="s">
        <v>44</v>
      </c>
      <c r="G1" t="s">
        <v>125</v>
      </c>
      <c r="K1" t="s">
        <v>219</v>
      </c>
    </row>
    <row r="2" spans="1:11">
      <c r="A2" t="s">
        <v>158</v>
      </c>
      <c r="B2" t="s">
        <v>4</v>
      </c>
      <c r="G2" t="s">
        <v>314</v>
      </c>
      <c r="K2" t="str">
        <f>CONCATENATE(A2,"_",B2,"_",C2,"_",D2,"_",E2,"_",F2)</f>
        <v>Accounting Clerk_Financial____</v>
      </c>
    </row>
    <row r="3" spans="1:11">
      <c r="A3" t="s">
        <v>164</v>
      </c>
      <c r="B3" t="s">
        <v>4</v>
      </c>
      <c r="G3" t="s">
        <v>177</v>
      </c>
      <c r="K3" t="str">
        <f t="shared" ref="K3:K23" si="0">CONCATENATE(A3,"_",B3,"_",C3,"_",D3,"_",E3,"_",F3)</f>
        <v>Accounting Specialist_Financial____</v>
      </c>
    </row>
    <row r="4" spans="1:11">
      <c r="A4" t="s">
        <v>28</v>
      </c>
      <c r="B4" t="s">
        <v>4</v>
      </c>
      <c r="D4" t="s">
        <v>28</v>
      </c>
      <c r="G4" t="s">
        <v>178</v>
      </c>
      <c r="K4" t="str">
        <f t="shared" si="0"/>
        <v>Accounts Payable_Financial__Accounts Payable__</v>
      </c>
    </row>
    <row r="5" spans="1:11">
      <c r="A5" t="s">
        <v>173</v>
      </c>
      <c r="B5" t="s">
        <v>4</v>
      </c>
      <c r="D5" t="s">
        <v>28</v>
      </c>
      <c r="G5" t="s">
        <v>179</v>
      </c>
      <c r="K5" t="str">
        <f t="shared" si="0"/>
        <v>Accounts Payable Manager_Financial__Accounts Payable__</v>
      </c>
    </row>
    <row r="6" spans="1:11">
      <c r="A6" t="s">
        <v>157</v>
      </c>
      <c r="B6" t="s">
        <v>4</v>
      </c>
      <c r="D6" t="s">
        <v>23</v>
      </c>
      <c r="G6" t="s">
        <v>180</v>
      </c>
      <c r="K6" t="str">
        <f t="shared" si="0"/>
        <v>Accounts Receivable_Financial__Account's Receivable__</v>
      </c>
    </row>
    <row r="7" spans="1:11">
      <c r="A7" t="s">
        <v>166</v>
      </c>
      <c r="B7" t="s">
        <v>4</v>
      </c>
      <c r="D7" t="s">
        <v>23</v>
      </c>
      <c r="G7" t="s">
        <v>180</v>
      </c>
      <c r="K7" t="str">
        <f t="shared" si="0"/>
        <v>Accounts Receivable Clerk_Financial__Account's Receivable__</v>
      </c>
    </row>
    <row r="8" spans="1:11">
      <c r="A8" t="s">
        <v>172</v>
      </c>
      <c r="B8" t="s">
        <v>4</v>
      </c>
      <c r="D8" t="s">
        <v>23</v>
      </c>
      <c r="G8" t="s">
        <v>181</v>
      </c>
      <c r="K8" t="str">
        <f t="shared" si="0"/>
        <v>Accounts Receivable Manager_Financial__Account's Receivable__</v>
      </c>
    </row>
    <row r="9" spans="1:11">
      <c r="A9" t="s">
        <v>168</v>
      </c>
      <c r="B9" t="s">
        <v>4</v>
      </c>
      <c r="D9" t="s">
        <v>23</v>
      </c>
      <c r="G9" t="s">
        <v>181</v>
      </c>
      <c r="K9" t="str">
        <f t="shared" si="0"/>
        <v>Accounts Receivable Supervisor_Financial__Account's Receivable__</v>
      </c>
    </row>
    <row r="10" spans="1:11">
      <c r="A10" t="s">
        <v>169</v>
      </c>
      <c r="B10" t="s">
        <v>4</v>
      </c>
      <c r="D10" t="s">
        <v>27</v>
      </c>
      <c r="G10" t="s">
        <v>182</v>
      </c>
      <c r="K10" t="str">
        <f t="shared" si="0"/>
        <v>Assistant Credit Manager_Financial__Credit__</v>
      </c>
    </row>
    <row r="11" spans="1:11">
      <c r="A11" t="s">
        <v>176</v>
      </c>
      <c r="B11" t="s">
        <v>4</v>
      </c>
      <c r="C11" t="s">
        <v>7</v>
      </c>
      <c r="G11" t="s">
        <v>315</v>
      </c>
      <c r="K11" t="str">
        <f t="shared" si="0"/>
        <v>Assistant Manager_Financial_Purchasing___</v>
      </c>
    </row>
    <row r="12" spans="1:11">
      <c r="A12" t="s">
        <v>160</v>
      </c>
      <c r="B12" t="s">
        <v>4</v>
      </c>
      <c r="G12" t="s">
        <v>316</v>
      </c>
      <c r="K12" t="str">
        <f t="shared" si="0"/>
        <v>Cashier_Financial____</v>
      </c>
    </row>
    <row r="13" spans="1:11">
      <c r="A13" t="s">
        <v>174</v>
      </c>
      <c r="B13" t="s">
        <v>4</v>
      </c>
      <c r="G13" t="s">
        <v>315</v>
      </c>
      <c r="K13" t="str">
        <f t="shared" si="0"/>
        <v>Core Accounting Manager_Financial____</v>
      </c>
    </row>
    <row r="14" spans="1:11">
      <c r="A14" t="s">
        <v>163</v>
      </c>
      <c r="B14" t="s">
        <v>4</v>
      </c>
      <c r="D14" t="s">
        <v>27</v>
      </c>
      <c r="G14" t="s">
        <v>182</v>
      </c>
      <c r="K14" t="str">
        <f t="shared" si="0"/>
        <v>Credit Clerk_Financial__Credit__</v>
      </c>
    </row>
    <row r="15" spans="1:11">
      <c r="A15" t="s">
        <v>175</v>
      </c>
      <c r="B15" t="s">
        <v>4</v>
      </c>
      <c r="D15" t="s">
        <v>27</v>
      </c>
      <c r="G15" t="s">
        <v>182</v>
      </c>
      <c r="K15" t="str">
        <f t="shared" si="0"/>
        <v>Credit Manager_Financial__Credit__</v>
      </c>
    </row>
    <row r="16" spans="1:11">
      <c r="A16" t="s">
        <v>161</v>
      </c>
      <c r="B16" t="s">
        <v>4</v>
      </c>
      <c r="G16" t="s">
        <v>317</v>
      </c>
      <c r="K16" t="str">
        <f t="shared" si="0"/>
        <v>Customer Service, Cashier_Financial____</v>
      </c>
    </row>
    <row r="17" spans="1:11">
      <c r="A17" t="s">
        <v>167</v>
      </c>
      <c r="B17" t="s">
        <v>4</v>
      </c>
      <c r="G17" t="s">
        <v>178</v>
      </c>
      <c r="K17" t="str">
        <f t="shared" si="0"/>
        <v>Direct Invoicing Clerk_Financial____</v>
      </c>
    </row>
    <row r="18" spans="1:11">
      <c r="A18" t="s">
        <v>162</v>
      </c>
      <c r="B18" t="s">
        <v>4</v>
      </c>
      <c r="G18" t="s">
        <v>315</v>
      </c>
      <c r="K18" t="str">
        <f t="shared" si="0"/>
        <v>Director of Finance_Financial____</v>
      </c>
    </row>
    <row r="19" spans="1:11">
      <c r="A19" t="s">
        <v>165</v>
      </c>
      <c r="B19" t="s">
        <v>4</v>
      </c>
      <c r="G19" t="s">
        <v>178</v>
      </c>
      <c r="K19" t="str">
        <f t="shared" si="0"/>
        <v>Expense Payables_Financial____</v>
      </c>
    </row>
    <row r="20" spans="1:11">
      <c r="A20" t="s">
        <v>170</v>
      </c>
      <c r="B20" t="s">
        <v>4</v>
      </c>
      <c r="G20" t="s">
        <v>178</v>
      </c>
      <c r="K20" t="str">
        <f t="shared" si="0"/>
        <v>Invoicing Clerk_Financial____</v>
      </c>
    </row>
    <row r="21" spans="1:11">
      <c r="A21" t="s">
        <v>159</v>
      </c>
      <c r="B21" t="s">
        <v>4</v>
      </c>
      <c r="G21" t="s">
        <v>317</v>
      </c>
      <c r="K21" t="str">
        <f t="shared" si="0"/>
        <v>Invoicing Clerk/Cashier_Financial____</v>
      </c>
    </row>
    <row r="22" spans="1:11">
      <c r="A22" t="s">
        <v>70</v>
      </c>
      <c r="B22" t="s">
        <v>4</v>
      </c>
      <c r="G22" t="s">
        <v>314</v>
      </c>
      <c r="K22" t="str">
        <f t="shared" si="0"/>
        <v>Office Clerk_Financial____</v>
      </c>
    </row>
    <row r="23" spans="1:11">
      <c r="A23" t="s">
        <v>171</v>
      </c>
      <c r="B23" t="s">
        <v>4</v>
      </c>
      <c r="G23" t="s">
        <v>314</v>
      </c>
      <c r="K23" t="str">
        <f t="shared" si="0"/>
        <v>Returns Clerk_Financial____</v>
      </c>
    </row>
    <row r="24" spans="1:11">
      <c r="A24" t="s">
        <v>158</v>
      </c>
      <c r="B24" t="s">
        <v>4</v>
      </c>
      <c r="D24" t="s">
        <v>23</v>
      </c>
      <c r="G24" t="s">
        <v>314</v>
      </c>
    </row>
    <row r="25" spans="1:11">
      <c r="A25" t="s">
        <v>166</v>
      </c>
      <c r="B25" t="s">
        <v>4</v>
      </c>
      <c r="G25" t="s">
        <v>180</v>
      </c>
    </row>
  </sheetData>
  <sortState xmlns:xlrd2="http://schemas.microsoft.com/office/spreadsheetml/2017/richdata2" ref="A2:G23">
    <sortCondition ref="A2:A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2107-973D-4789-879E-262D01274F64}">
  <dimension ref="A1:J221"/>
  <sheetViews>
    <sheetView workbookViewId="0">
      <selection sqref="A1:E1"/>
    </sheetView>
  </sheetViews>
  <sheetFormatPr defaultRowHeight="14.5"/>
  <cols>
    <col min="1" max="1" width="22.54296875" customWidth="1"/>
    <col min="5" max="5" width="17.81640625" customWidth="1"/>
    <col min="9" max="9" width="13.26953125" bestFit="1" customWidth="1"/>
    <col min="10" max="10" width="39.81640625" bestFit="1" customWidth="1"/>
  </cols>
  <sheetData>
    <row r="1" spans="1:10">
      <c r="A1" s="15" t="s">
        <v>66</v>
      </c>
      <c r="B1" s="15" t="s">
        <v>0</v>
      </c>
      <c r="C1" s="15" t="s">
        <v>156</v>
      </c>
      <c r="D1" s="15" t="s">
        <v>17</v>
      </c>
      <c r="E1" s="1" t="s">
        <v>44</v>
      </c>
      <c r="F1" s="15" t="s">
        <v>184</v>
      </c>
      <c r="G1" s="15" t="s">
        <v>185</v>
      </c>
      <c r="H1" s="1" t="s">
        <v>10</v>
      </c>
      <c r="I1" s="15" t="s">
        <v>125</v>
      </c>
      <c r="J1" s="15" t="s">
        <v>219</v>
      </c>
    </row>
    <row r="2" spans="1:10">
      <c r="A2" s="14" t="s">
        <v>207</v>
      </c>
      <c r="B2" s="14" t="s">
        <v>3</v>
      </c>
      <c r="C2" s="14"/>
      <c r="D2" s="14"/>
      <c r="E2" s="14"/>
      <c r="F2" s="14" t="s">
        <v>208</v>
      </c>
      <c r="G2" s="14"/>
      <c r="H2" s="14" t="s">
        <v>11</v>
      </c>
      <c r="I2" s="14" t="s">
        <v>318</v>
      </c>
      <c r="J2" s="14" t="str">
        <f>CONCATENATE(A2,"_",B2,"_",C2,"_",D2,"_",E2,)</f>
        <v>Casual Laborer_Operations___</v>
      </c>
    </row>
    <row r="3" spans="1:10">
      <c r="A3" s="14" t="s">
        <v>206</v>
      </c>
      <c r="B3" s="14" t="s">
        <v>3</v>
      </c>
      <c r="C3" s="14"/>
      <c r="D3" s="14"/>
      <c r="E3" s="14"/>
      <c r="F3" s="14" t="s">
        <v>201</v>
      </c>
      <c r="G3" s="14"/>
      <c r="H3" s="14" t="s">
        <v>11</v>
      </c>
      <c r="I3" s="14" t="s">
        <v>227</v>
      </c>
      <c r="J3" s="14" t="str">
        <f t="shared" ref="J3:J23" si="0">CONCATENATE(A3,"_",B3,"_",C3,"_",D3,"_",E3,)</f>
        <v>Checker_Operations___</v>
      </c>
    </row>
    <row r="4" spans="1:10">
      <c r="A4" s="14" t="s">
        <v>194</v>
      </c>
      <c r="B4" s="14" t="s">
        <v>3</v>
      </c>
      <c r="C4" s="14"/>
      <c r="D4" s="14"/>
      <c r="E4" s="14"/>
      <c r="F4" s="14" t="s">
        <v>195</v>
      </c>
      <c r="G4" s="14"/>
      <c r="H4" s="14" t="s">
        <v>11</v>
      </c>
      <c r="I4" s="14" t="s">
        <v>220</v>
      </c>
      <c r="J4" s="14" t="str">
        <f t="shared" si="0"/>
        <v>Customer Service_Operations___</v>
      </c>
    </row>
    <row r="5" spans="1:10">
      <c r="A5" s="14" t="s">
        <v>198</v>
      </c>
      <c r="B5" s="14" t="s">
        <v>3</v>
      </c>
      <c r="C5" s="14"/>
      <c r="D5" s="14"/>
      <c r="E5" s="14"/>
      <c r="F5" s="14" t="s">
        <v>199</v>
      </c>
      <c r="G5" s="14"/>
      <c r="H5" s="14" t="s">
        <v>11</v>
      </c>
      <c r="I5" s="14" t="s">
        <v>221</v>
      </c>
      <c r="J5" s="14" t="str">
        <f t="shared" si="0"/>
        <v>Customer Service Manager_Operations___</v>
      </c>
    </row>
    <row r="6" spans="1:10">
      <c r="A6" s="14" t="s">
        <v>205</v>
      </c>
      <c r="B6" s="14" t="s">
        <v>3</v>
      </c>
      <c r="C6" s="14"/>
      <c r="D6" s="14"/>
      <c r="E6" s="14"/>
      <c r="F6" s="14" t="s">
        <v>199</v>
      </c>
      <c r="G6" s="14"/>
      <c r="H6" s="14" t="s">
        <v>11</v>
      </c>
      <c r="I6" s="14" t="s">
        <v>222</v>
      </c>
      <c r="J6" s="14" t="str">
        <f t="shared" si="0"/>
        <v>Director of Operations_Operations___</v>
      </c>
    </row>
    <row r="7" spans="1:10">
      <c r="A7" s="14" t="s">
        <v>214</v>
      </c>
      <c r="B7" s="14" t="s">
        <v>3</v>
      </c>
      <c r="C7" s="14"/>
      <c r="D7" s="14"/>
      <c r="E7" s="14"/>
      <c r="F7" s="14" t="s">
        <v>215</v>
      </c>
      <c r="G7" s="14"/>
      <c r="H7" s="14" t="s">
        <v>11</v>
      </c>
      <c r="I7" s="14" t="s">
        <v>223</v>
      </c>
      <c r="J7" s="14" t="str">
        <f t="shared" si="0"/>
        <v>Factory Returns_Operations___</v>
      </c>
    </row>
    <row r="8" spans="1:10">
      <c r="A8" s="14" t="s">
        <v>196</v>
      </c>
      <c r="B8" s="14" t="s">
        <v>3</v>
      </c>
      <c r="C8" s="14"/>
      <c r="D8" s="14"/>
      <c r="E8" s="14"/>
      <c r="F8" s="14" t="s">
        <v>197</v>
      </c>
      <c r="G8" s="14"/>
      <c r="H8" s="14" t="s">
        <v>11</v>
      </c>
      <c r="I8" s="14" t="s">
        <v>224</v>
      </c>
      <c r="J8" s="14" t="str">
        <f t="shared" si="0"/>
        <v>Inventory Control_Operations___</v>
      </c>
    </row>
    <row r="9" spans="1:10">
      <c r="A9" s="14" t="s">
        <v>202</v>
      </c>
      <c r="B9" s="14" t="s">
        <v>3</v>
      </c>
      <c r="C9" s="14"/>
      <c r="D9" s="14"/>
      <c r="E9" s="14"/>
      <c r="F9" s="14" t="s">
        <v>203</v>
      </c>
      <c r="G9" s="14"/>
      <c r="H9" s="14" t="s">
        <v>11</v>
      </c>
      <c r="I9" s="14" t="s">
        <v>318</v>
      </c>
      <c r="J9" s="14" t="str">
        <f t="shared" si="0"/>
        <v>Loader_Operations___</v>
      </c>
    </row>
    <row r="10" spans="1:10">
      <c r="A10" s="14" t="s">
        <v>212</v>
      </c>
      <c r="B10" s="14" t="s">
        <v>3</v>
      </c>
      <c r="C10" s="14"/>
      <c r="D10" s="14"/>
      <c r="E10" s="14"/>
      <c r="F10" s="14" t="s">
        <v>211</v>
      </c>
      <c r="G10" s="14"/>
      <c r="H10" s="14" t="s">
        <v>11</v>
      </c>
      <c r="I10" s="14" t="s">
        <v>225</v>
      </c>
      <c r="J10" s="14" t="str">
        <f t="shared" si="0"/>
        <v>Logistics Assistant Manager_Operations___</v>
      </c>
    </row>
    <row r="11" spans="1:10">
      <c r="A11" s="14" t="s">
        <v>218</v>
      </c>
      <c r="B11" s="14" t="s">
        <v>3</v>
      </c>
      <c r="C11" s="14"/>
      <c r="D11" s="14"/>
      <c r="E11" s="14"/>
      <c r="F11" s="14" t="s">
        <v>217</v>
      </c>
      <c r="G11" s="14"/>
      <c r="H11" s="14" t="s">
        <v>11</v>
      </c>
      <c r="I11" s="14" t="s">
        <v>226</v>
      </c>
      <c r="J11" s="14" t="str">
        <f t="shared" si="0"/>
        <v>Non CDL Driver_Operations___</v>
      </c>
    </row>
    <row r="12" spans="1:10">
      <c r="A12" s="14" t="s">
        <v>188</v>
      </c>
      <c r="B12" s="14" t="s">
        <v>3</v>
      </c>
      <c r="C12" s="14"/>
      <c r="D12" s="14"/>
      <c r="E12" s="14"/>
      <c r="F12" s="14" t="s">
        <v>189</v>
      </c>
      <c r="G12" s="14"/>
      <c r="H12" s="14" t="s">
        <v>11</v>
      </c>
      <c r="I12" s="14" t="s">
        <v>318</v>
      </c>
      <c r="J12" s="14" t="str">
        <f t="shared" si="0"/>
        <v>Order Filler_Operations___</v>
      </c>
    </row>
    <row r="13" spans="1:10">
      <c r="A13" s="14" t="s">
        <v>216</v>
      </c>
      <c r="B13" s="14" t="s">
        <v>3</v>
      </c>
      <c r="C13" s="14" t="s">
        <v>6</v>
      </c>
      <c r="D13" s="14"/>
      <c r="E13" s="14"/>
      <c r="F13" s="14" t="s">
        <v>213</v>
      </c>
      <c r="G13" s="14"/>
      <c r="H13" s="14" t="s">
        <v>11</v>
      </c>
      <c r="I13" s="14" t="s">
        <v>318</v>
      </c>
      <c r="J13" s="14" t="str">
        <f t="shared" si="0"/>
        <v>Order Filler, Backup Driver_Operations_SMT__</v>
      </c>
    </row>
    <row r="14" spans="1:10">
      <c r="A14" s="14" t="s">
        <v>190</v>
      </c>
      <c r="B14" s="14" t="s">
        <v>3</v>
      </c>
      <c r="C14" s="14"/>
      <c r="D14" s="14"/>
      <c r="E14" s="14"/>
      <c r="F14" s="14" t="s">
        <v>189</v>
      </c>
      <c r="G14" s="14"/>
      <c r="H14" s="14" t="s">
        <v>11</v>
      </c>
      <c r="I14" s="14" t="s">
        <v>228</v>
      </c>
      <c r="J14" s="14" t="str">
        <f t="shared" si="0"/>
        <v>Receiver_Operations___</v>
      </c>
    </row>
    <row r="15" spans="1:10">
      <c r="A15" s="14" t="s">
        <v>204</v>
      </c>
      <c r="B15" s="14" t="s">
        <v>3</v>
      </c>
      <c r="C15" s="14"/>
      <c r="D15" s="14"/>
      <c r="E15" s="14"/>
      <c r="F15" s="14" t="s">
        <v>197</v>
      </c>
      <c r="G15" s="14"/>
      <c r="H15" s="14" t="s">
        <v>11</v>
      </c>
      <c r="I15" s="14" t="s">
        <v>228</v>
      </c>
      <c r="J15" s="14" t="str">
        <f t="shared" si="0"/>
        <v>Returns_Operations___</v>
      </c>
    </row>
    <row r="16" spans="1:10">
      <c r="A16" s="14" t="s">
        <v>209</v>
      </c>
      <c r="B16" s="14" t="s">
        <v>3</v>
      </c>
      <c r="C16" s="14"/>
      <c r="D16" s="14"/>
      <c r="E16" s="14"/>
      <c r="F16" s="14" t="s">
        <v>187</v>
      </c>
      <c r="G16" s="14"/>
      <c r="H16" s="14" t="s">
        <v>11</v>
      </c>
      <c r="I16" s="14" t="s">
        <v>319</v>
      </c>
      <c r="J16" s="14" t="str">
        <f t="shared" si="0"/>
        <v>Returns Manager_Operations___</v>
      </c>
    </row>
    <row r="17" spans="1:10">
      <c r="A17" s="14" t="s">
        <v>210</v>
      </c>
      <c r="B17" s="14" t="s">
        <v>3</v>
      </c>
      <c r="C17" s="14"/>
      <c r="D17" s="14"/>
      <c r="E17" s="14"/>
      <c r="F17" s="14" t="s">
        <v>201</v>
      </c>
      <c r="G17" s="14"/>
      <c r="H17" s="14" t="s">
        <v>11</v>
      </c>
      <c r="I17" s="14" t="s">
        <v>227</v>
      </c>
      <c r="J17" s="14" t="str">
        <f t="shared" si="0"/>
        <v>Shipper_Operations___</v>
      </c>
    </row>
    <row r="18" spans="1:10">
      <c r="A18" s="14" t="s">
        <v>186</v>
      </c>
      <c r="B18" s="14" t="s">
        <v>3</v>
      </c>
      <c r="C18" s="14"/>
      <c r="D18" s="14"/>
      <c r="E18" s="14"/>
      <c r="F18" s="14" t="s">
        <v>187</v>
      </c>
      <c r="G18" s="14"/>
      <c r="H18" s="14" t="s">
        <v>11</v>
      </c>
      <c r="I18" s="14" t="s">
        <v>320</v>
      </c>
      <c r="J18" s="14" t="str">
        <f t="shared" si="0"/>
        <v>Warehouse Assistant Manager_Operations___</v>
      </c>
    </row>
    <row r="19" spans="1:10">
      <c r="A19" s="14" t="s">
        <v>191</v>
      </c>
      <c r="B19" s="14" t="s">
        <v>3</v>
      </c>
      <c r="C19" s="14"/>
      <c r="D19" s="14"/>
      <c r="E19" s="14"/>
      <c r="F19" s="14" t="s">
        <v>189</v>
      </c>
      <c r="G19" s="14"/>
      <c r="H19" s="14" t="s">
        <v>11</v>
      </c>
      <c r="I19" s="14" t="s">
        <v>320</v>
      </c>
      <c r="J19" s="14" t="str">
        <f t="shared" si="0"/>
        <v>Warehouse Assistant Supervisor_Operations___</v>
      </c>
    </row>
    <row r="20" spans="1:10">
      <c r="A20" s="14" t="s">
        <v>193</v>
      </c>
      <c r="B20" s="14" t="s">
        <v>3</v>
      </c>
      <c r="C20" s="14"/>
      <c r="D20" s="14"/>
      <c r="E20" s="14"/>
      <c r="F20" s="14" t="s">
        <v>187</v>
      </c>
      <c r="G20" s="14"/>
      <c r="H20" s="14" t="s">
        <v>11</v>
      </c>
      <c r="I20" s="14" t="s">
        <v>320</v>
      </c>
      <c r="J20" s="14" t="str">
        <f t="shared" si="0"/>
        <v>Warehouse Manager_Operations___</v>
      </c>
    </row>
    <row r="21" spans="1:10">
      <c r="A21" s="14" t="s">
        <v>200</v>
      </c>
      <c r="B21" s="14" t="s">
        <v>3</v>
      </c>
      <c r="C21" s="14"/>
      <c r="D21" s="14"/>
      <c r="E21" s="14"/>
      <c r="F21" s="14" t="s">
        <v>187</v>
      </c>
      <c r="G21" s="14"/>
      <c r="H21" s="14" t="s">
        <v>11</v>
      </c>
      <c r="I21" s="14" t="s">
        <v>320</v>
      </c>
      <c r="J21" s="14" t="str">
        <f t="shared" si="0"/>
        <v>Warehouse Supervisor_Operations___</v>
      </c>
    </row>
    <row r="22" spans="1:10">
      <c r="A22" s="14" t="s">
        <v>192</v>
      </c>
      <c r="B22" s="14" t="s">
        <v>3</v>
      </c>
      <c r="C22" s="14"/>
      <c r="D22" s="14"/>
      <c r="E22" s="14"/>
      <c r="F22" s="14" t="s">
        <v>189</v>
      </c>
      <c r="G22" s="14"/>
      <c r="H22" s="14" t="s">
        <v>11</v>
      </c>
      <c r="I22" s="14" t="s">
        <v>321</v>
      </c>
      <c r="J22" s="14" t="str">
        <f t="shared" si="0"/>
        <v>Wire Room Associate_Operations___</v>
      </c>
    </row>
    <row r="23" spans="1:10">
      <c r="A23" s="14"/>
      <c r="B23" s="14" t="s">
        <v>3</v>
      </c>
      <c r="C23" s="14"/>
      <c r="D23" s="14"/>
      <c r="E23" s="14"/>
      <c r="F23" s="14" t="s">
        <v>187</v>
      </c>
      <c r="G23" s="14"/>
      <c r="H23" s="14" t="s">
        <v>11</v>
      </c>
      <c r="I23" s="14" t="s">
        <v>318</v>
      </c>
      <c r="J23" s="14" t="str">
        <f t="shared" si="0"/>
        <v>_Operations___</v>
      </c>
    </row>
    <row r="219" spans="8:8">
      <c r="H219" t="str" cm="1">
        <f t="array" ref="H219:H221">_xlfn.UNIQUE(H1:H217)</f>
        <v>Shrt_Func</v>
      </c>
    </row>
    <row r="220" spans="8:8">
      <c r="H220" t="str">
        <v>OPS</v>
      </c>
    </row>
    <row r="221" spans="8:8">
      <c r="H221">
        <v>0</v>
      </c>
    </row>
  </sheetData>
  <sortState xmlns:xlrd2="http://schemas.microsoft.com/office/spreadsheetml/2017/richdata2" ref="A2:J22">
    <sortCondition ref="A2:A2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A18B-1E0C-41E0-9BCB-5142F3C25813}">
  <dimension ref="A1:L40"/>
  <sheetViews>
    <sheetView workbookViewId="0">
      <selection activeCell="F40" sqref="F40"/>
    </sheetView>
  </sheetViews>
  <sheetFormatPr defaultRowHeight="14.5"/>
  <cols>
    <col min="1" max="1" width="31" customWidth="1"/>
    <col min="3" max="3" width="15.26953125" customWidth="1"/>
    <col min="4" max="4" width="33.453125" bestFit="1" customWidth="1"/>
    <col min="12" max="12" width="24.26953125" customWidth="1"/>
  </cols>
  <sheetData>
    <row r="1" spans="1:12">
      <c r="A1" t="s">
        <v>219</v>
      </c>
      <c r="B1" t="s">
        <v>103</v>
      </c>
      <c r="C1" t="s">
        <v>229</v>
      </c>
      <c r="D1" t="s">
        <v>66</v>
      </c>
      <c r="E1" t="s">
        <v>0</v>
      </c>
      <c r="F1" t="s">
        <v>156</v>
      </c>
      <c r="G1" t="s">
        <v>17</v>
      </c>
      <c r="H1" t="s">
        <v>44</v>
      </c>
      <c r="I1" t="s">
        <v>183</v>
      </c>
      <c r="J1" t="s">
        <v>10</v>
      </c>
      <c r="L1" t="s">
        <v>125</v>
      </c>
    </row>
    <row r="2" spans="1:12">
      <c r="A2" t="str">
        <f>CONCATENATE(D2,"_",E2,"_",F2,"_",G2,"_",H2)</f>
        <v>Apparatus Clerk_Other___</v>
      </c>
      <c r="B2" t="s">
        <v>111</v>
      </c>
      <c r="C2" t="s">
        <v>230</v>
      </c>
      <c r="D2" t="s">
        <v>256</v>
      </c>
      <c r="E2" t="s">
        <v>5</v>
      </c>
      <c r="J2" t="s">
        <v>15</v>
      </c>
      <c r="K2" t="s">
        <v>268</v>
      </c>
      <c r="L2" t="str">
        <f>CONCATENATE("OTH_",K2)</f>
        <v>OTH_APP</v>
      </c>
    </row>
    <row r="3" spans="1:12">
      <c r="A3" t="str">
        <f t="shared" ref="A3:A40" si="0">CONCATENATE(D3,"_",E3,"_",F3,"_",G3,"_",H3)</f>
        <v>Apparatus Panel Technician_Other___</v>
      </c>
      <c r="B3" t="s">
        <v>111</v>
      </c>
      <c r="C3" t="s">
        <v>230</v>
      </c>
      <c r="D3" t="s">
        <v>258</v>
      </c>
      <c r="E3" t="s">
        <v>5</v>
      </c>
      <c r="J3" t="s">
        <v>15</v>
      </c>
      <c r="K3" t="s">
        <v>269</v>
      </c>
      <c r="L3" t="str">
        <f t="shared" ref="L3:L40" si="1">CONCATENATE("OTH_",K3)</f>
        <v>OTH_APP_TCH</v>
      </c>
    </row>
    <row r="4" spans="1:12">
      <c r="A4" t="str">
        <f t="shared" si="0"/>
        <v>Assembler_Other___</v>
      </c>
      <c r="B4" t="s">
        <v>111</v>
      </c>
      <c r="C4" t="s">
        <v>230</v>
      </c>
      <c r="D4" t="s">
        <v>260</v>
      </c>
      <c r="E4" t="s">
        <v>5</v>
      </c>
      <c r="J4" t="s">
        <v>15</v>
      </c>
      <c r="K4" t="s">
        <v>269</v>
      </c>
      <c r="L4" t="str">
        <f t="shared" si="1"/>
        <v>OTH_APP_TCH</v>
      </c>
    </row>
    <row r="5" spans="1:12">
      <c r="A5" t="str">
        <f t="shared" si="0"/>
        <v>CLD Administrative Support_Other___</v>
      </c>
      <c r="B5" t="s">
        <v>111</v>
      </c>
      <c r="C5" t="s">
        <v>230</v>
      </c>
      <c r="D5" t="s">
        <v>254</v>
      </c>
      <c r="E5" t="s">
        <v>5</v>
      </c>
      <c r="J5" t="s">
        <v>15</v>
      </c>
      <c r="K5" t="s">
        <v>270</v>
      </c>
      <c r="L5" t="str">
        <f t="shared" si="1"/>
        <v>OTH_CLD_ADM</v>
      </c>
    </row>
    <row r="6" spans="1:12">
      <c r="A6" t="str">
        <f t="shared" si="0"/>
        <v>Engraver_Other___</v>
      </c>
      <c r="B6" t="s">
        <v>111</v>
      </c>
      <c r="C6" t="s">
        <v>230</v>
      </c>
      <c r="D6" t="s">
        <v>255</v>
      </c>
      <c r="E6" t="s">
        <v>5</v>
      </c>
      <c r="J6" t="s">
        <v>15</v>
      </c>
      <c r="K6" t="s">
        <v>271</v>
      </c>
      <c r="L6" t="str">
        <f t="shared" si="1"/>
        <v>OTH_SGN_TECH</v>
      </c>
    </row>
    <row r="7" spans="1:12">
      <c r="A7" t="str">
        <f t="shared" si="0"/>
        <v>Graphic Designer_Other___</v>
      </c>
      <c r="B7" t="s">
        <v>111</v>
      </c>
      <c r="C7" t="s">
        <v>230</v>
      </c>
      <c r="D7" t="s">
        <v>238</v>
      </c>
      <c r="E7" t="s">
        <v>5</v>
      </c>
      <c r="J7" t="s">
        <v>15</v>
      </c>
      <c r="K7" t="s">
        <v>272</v>
      </c>
      <c r="L7" t="str">
        <f t="shared" si="1"/>
        <v>OTH_SGN_GDSG</v>
      </c>
    </row>
    <row r="8" spans="1:12">
      <c r="A8" t="str">
        <f t="shared" si="0"/>
        <v>Office Clerk_Other___</v>
      </c>
      <c r="B8" t="s">
        <v>111</v>
      </c>
      <c r="C8" t="s">
        <v>230</v>
      </c>
      <c r="D8" t="s">
        <v>70</v>
      </c>
      <c r="E8" t="s">
        <v>5</v>
      </c>
      <c r="J8" t="s">
        <v>15</v>
      </c>
      <c r="K8" t="s">
        <v>273</v>
      </c>
      <c r="L8" t="str">
        <f t="shared" si="1"/>
        <v>OTH_OFF_CLRK</v>
      </c>
    </row>
    <row r="9" spans="1:12">
      <c r="A9" t="str">
        <f t="shared" si="0"/>
        <v>Panel Shop Supervisor_Other___</v>
      </c>
      <c r="B9" t="s">
        <v>111</v>
      </c>
      <c r="C9" t="s">
        <v>230</v>
      </c>
      <c r="D9" t="s">
        <v>253</v>
      </c>
      <c r="E9" t="s">
        <v>5</v>
      </c>
      <c r="J9" t="s">
        <v>15</v>
      </c>
      <c r="K9" t="s">
        <v>275</v>
      </c>
      <c r="L9" t="str">
        <f t="shared" si="1"/>
        <v>OTH_APP_PNL_S</v>
      </c>
    </row>
    <row r="10" spans="1:12">
      <c r="A10" t="str">
        <f t="shared" si="0"/>
        <v>Production_Other___Specialty Printing</v>
      </c>
      <c r="B10" t="s">
        <v>111</v>
      </c>
      <c r="C10" t="s">
        <v>230</v>
      </c>
      <c r="D10" t="s">
        <v>261</v>
      </c>
      <c r="E10" t="s">
        <v>5</v>
      </c>
      <c r="H10" t="s">
        <v>25</v>
      </c>
      <c r="J10" t="s">
        <v>15</v>
      </c>
      <c r="K10" t="s">
        <v>274</v>
      </c>
      <c r="L10" t="str">
        <f t="shared" si="1"/>
        <v>OTH_APP_PNL</v>
      </c>
    </row>
    <row r="11" spans="1:12">
      <c r="A11" t="str">
        <f t="shared" si="0"/>
        <v>Production Supervisor_Other___</v>
      </c>
      <c r="B11" t="s">
        <v>111</v>
      </c>
      <c r="C11" t="s">
        <v>230</v>
      </c>
      <c r="D11" t="s">
        <v>259</v>
      </c>
      <c r="E11" t="s">
        <v>5</v>
      </c>
      <c r="J11" t="s">
        <v>15</v>
      </c>
      <c r="K11" t="s">
        <v>276</v>
      </c>
      <c r="L11" t="str">
        <f t="shared" si="1"/>
        <v>OTH_PRD_SUP</v>
      </c>
    </row>
    <row r="12" spans="1:12">
      <c r="A12" t="str">
        <f t="shared" si="0"/>
        <v>Scott Signs Office_Other___</v>
      </c>
      <c r="B12" t="s">
        <v>111</v>
      </c>
      <c r="C12" t="s">
        <v>230</v>
      </c>
      <c r="D12" t="s">
        <v>257</v>
      </c>
      <c r="E12" t="s">
        <v>5</v>
      </c>
      <c r="J12" t="s">
        <v>15</v>
      </c>
      <c r="K12" t="s">
        <v>277</v>
      </c>
      <c r="L12" t="str">
        <f t="shared" si="1"/>
        <v>OTH_SGN_OFF</v>
      </c>
    </row>
    <row r="13" spans="1:12">
      <c r="A13" t="str">
        <f t="shared" si="0"/>
        <v>Customer Service_Other___</v>
      </c>
      <c r="B13" t="s">
        <v>115</v>
      </c>
      <c r="C13" t="s">
        <v>230</v>
      </c>
      <c r="D13" t="s">
        <v>194</v>
      </c>
      <c r="E13" t="s">
        <v>5</v>
      </c>
      <c r="J13" t="s">
        <v>15</v>
      </c>
      <c r="K13" t="s">
        <v>278</v>
      </c>
      <c r="L13" t="str">
        <f t="shared" si="1"/>
        <v>OTH_WH_CS</v>
      </c>
    </row>
    <row r="14" spans="1:12">
      <c r="A14" t="str">
        <f t="shared" si="0"/>
        <v>Tool Repair Technician_Other___</v>
      </c>
      <c r="B14" t="s">
        <v>112</v>
      </c>
      <c r="C14" t="s">
        <v>230</v>
      </c>
      <c r="D14" t="s">
        <v>235</v>
      </c>
      <c r="E14" t="s">
        <v>5</v>
      </c>
      <c r="J14" t="s">
        <v>15</v>
      </c>
      <c r="K14" t="s">
        <v>279</v>
      </c>
      <c r="L14" t="str">
        <f t="shared" si="1"/>
        <v>OTH_SE_TLS_TECH</v>
      </c>
    </row>
    <row r="15" spans="1:12">
      <c r="A15" t="str">
        <f t="shared" si="0"/>
        <v>Janitor_Other___</v>
      </c>
      <c r="B15" t="s">
        <v>109</v>
      </c>
      <c r="C15" t="s">
        <v>230</v>
      </c>
      <c r="D15" t="s">
        <v>234</v>
      </c>
      <c r="E15" t="s">
        <v>5</v>
      </c>
      <c r="J15" t="s">
        <v>15</v>
      </c>
      <c r="K15" t="s">
        <v>280</v>
      </c>
      <c r="L15" t="str">
        <f t="shared" si="1"/>
        <v>OTH_SE_JNTR</v>
      </c>
    </row>
    <row r="16" spans="1:12">
      <c r="A16" t="str">
        <f t="shared" si="0"/>
        <v>Maintenance_Other___</v>
      </c>
      <c r="B16" t="s">
        <v>109</v>
      </c>
      <c r="C16" t="s">
        <v>230</v>
      </c>
      <c r="D16" t="s">
        <v>232</v>
      </c>
      <c r="E16" t="s">
        <v>5</v>
      </c>
      <c r="J16" t="s">
        <v>15</v>
      </c>
      <c r="K16" t="s">
        <v>281</v>
      </c>
      <c r="L16" t="str">
        <f t="shared" si="1"/>
        <v>OTH_SE_MAINT</v>
      </c>
    </row>
    <row r="17" spans="1:12">
      <c r="A17" t="str">
        <f t="shared" si="0"/>
        <v>Maintenance Manager_Other___</v>
      </c>
      <c r="B17" t="s">
        <v>109</v>
      </c>
      <c r="C17" t="s">
        <v>230</v>
      </c>
      <c r="D17" t="s">
        <v>233</v>
      </c>
      <c r="E17" t="s">
        <v>5</v>
      </c>
      <c r="J17" t="s">
        <v>15</v>
      </c>
      <c r="K17" t="s">
        <v>282</v>
      </c>
      <c r="L17" t="str">
        <f t="shared" si="1"/>
        <v>OTH_SE_MAINT_M</v>
      </c>
    </row>
    <row r="18" spans="1:12">
      <c r="A18" t="str">
        <f t="shared" si="0"/>
        <v>Receptionist_Other___</v>
      </c>
      <c r="B18" t="s">
        <v>109</v>
      </c>
      <c r="C18" t="s">
        <v>266</v>
      </c>
      <c r="D18" t="s">
        <v>267</v>
      </c>
      <c r="E18" t="s">
        <v>5</v>
      </c>
      <c r="J18" t="s">
        <v>15</v>
      </c>
      <c r="K18" t="s">
        <v>283</v>
      </c>
      <c r="L18" t="str">
        <f t="shared" si="1"/>
        <v>OTH_SE_RECPT</v>
      </c>
    </row>
    <row r="19" spans="1:12">
      <c r="A19" t="str">
        <f t="shared" si="0"/>
        <v>Print Support_Other___</v>
      </c>
      <c r="B19" t="s">
        <v>118</v>
      </c>
      <c r="C19" t="s">
        <v>230</v>
      </c>
      <c r="D19" t="s">
        <v>262</v>
      </c>
      <c r="E19" t="s">
        <v>5</v>
      </c>
      <c r="J19" t="s">
        <v>15</v>
      </c>
      <c r="K19" t="s">
        <v>284</v>
      </c>
      <c r="L19" t="str">
        <f t="shared" si="1"/>
        <v>OTH_INSP</v>
      </c>
    </row>
    <row r="20" spans="1:12">
      <c r="A20" t="str">
        <f t="shared" si="0"/>
        <v>Production Supervisor_Other___</v>
      </c>
      <c r="B20" t="s">
        <v>118</v>
      </c>
      <c r="C20" t="s">
        <v>230</v>
      </c>
      <c r="D20" t="s">
        <v>259</v>
      </c>
      <c r="E20" t="s">
        <v>5</v>
      </c>
      <c r="J20" t="s">
        <v>15</v>
      </c>
      <c r="K20" t="s">
        <v>285</v>
      </c>
      <c r="L20" t="str">
        <f t="shared" si="1"/>
        <v>OTH_INS_S</v>
      </c>
    </row>
    <row r="21" spans="1:12">
      <c r="A21" t="str">
        <f t="shared" si="0"/>
        <v>Expeditor Clerk_Other___</v>
      </c>
      <c r="B21" t="s">
        <v>22</v>
      </c>
      <c r="C21" t="s">
        <v>230</v>
      </c>
      <c r="D21" t="s">
        <v>231</v>
      </c>
      <c r="E21" t="s">
        <v>5</v>
      </c>
      <c r="J21" t="s">
        <v>15</v>
      </c>
      <c r="K21" t="s">
        <v>286</v>
      </c>
      <c r="L21" t="str">
        <f t="shared" si="1"/>
        <v>OTH_LG_EXPD</v>
      </c>
    </row>
    <row r="22" spans="1:12">
      <c r="A22" t="str">
        <f t="shared" si="0"/>
        <v>Graphic Designer_Other___</v>
      </c>
      <c r="B22" t="s">
        <v>113</v>
      </c>
      <c r="C22" t="s">
        <v>230</v>
      </c>
      <c r="D22" t="s">
        <v>238</v>
      </c>
      <c r="E22" t="s">
        <v>5</v>
      </c>
      <c r="J22" t="s">
        <v>15</v>
      </c>
      <c r="K22" t="s">
        <v>287</v>
      </c>
      <c r="L22" t="str">
        <f t="shared" si="1"/>
        <v>OTH_PNS_GD</v>
      </c>
    </row>
    <row r="23" spans="1:12">
      <c r="A23" t="str">
        <f t="shared" si="0"/>
        <v>Inside Sales, Customer Service_Other___</v>
      </c>
      <c r="B23" t="s">
        <v>113</v>
      </c>
      <c r="C23" t="s">
        <v>230</v>
      </c>
      <c r="D23" t="s">
        <v>240</v>
      </c>
      <c r="E23" t="s">
        <v>5</v>
      </c>
      <c r="J23" t="s">
        <v>15</v>
      </c>
      <c r="K23" t="s">
        <v>288</v>
      </c>
      <c r="L23" t="str">
        <f t="shared" si="1"/>
        <v>OTH_PNS_SLS_INS</v>
      </c>
    </row>
    <row r="24" spans="1:12">
      <c r="A24" t="str">
        <f t="shared" si="0"/>
        <v>Job Coordinator_Other___</v>
      </c>
      <c r="B24" t="s">
        <v>113</v>
      </c>
      <c r="C24" t="s">
        <v>230</v>
      </c>
      <c r="D24" t="s">
        <v>241</v>
      </c>
      <c r="E24" t="s">
        <v>5</v>
      </c>
      <c r="J24" t="s">
        <v>15</v>
      </c>
      <c r="K24" t="s">
        <v>289</v>
      </c>
      <c r="L24" t="str">
        <f t="shared" si="1"/>
        <v>OTH_PNS_JBC</v>
      </c>
    </row>
    <row r="25" spans="1:12">
      <c r="A25" t="str">
        <f t="shared" si="0"/>
        <v>Quality Control Printer Support_Other___</v>
      </c>
      <c r="B25" t="s">
        <v>113</v>
      </c>
      <c r="C25" t="s">
        <v>230</v>
      </c>
      <c r="D25" t="s">
        <v>239</v>
      </c>
      <c r="E25" t="s">
        <v>5</v>
      </c>
      <c r="J25" t="s">
        <v>15</v>
      </c>
      <c r="K25" t="s">
        <v>290</v>
      </c>
      <c r="L25" t="str">
        <f t="shared" si="1"/>
        <v>OTH_PNS_QC</v>
      </c>
    </row>
    <row r="26" spans="1:12">
      <c r="A26" t="str">
        <f t="shared" si="0"/>
        <v>Reclaimer_Other___</v>
      </c>
      <c r="B26" t="s">
        <v>113</v>
      </c>
      <c r="C26" t="s">
        <v>230</v>
      </c>
      <c r="D26" t="s">
        <v>242</v>
      </c>
      <c r="E26" t="s">
        <v>5</v>
      </c>
      <c r="J26" t="s">
        <v>15</v>
      </c>
      <c r="K26" t="s">
        <v>291</v>
      </c>
      <c r="L26" t="str">
        <f t="shared" si="1"/>
        <v>OTH_PNS_REC</v>
      </c>
    </row>
    <row r="27" spans="1:12">
      <c r="A27" t="str">
        <f t="shared" si="0"/>
        <v>Screen Printer 1_Other___</v>
      </c>
      <c r="B27" t="s">
        <v>113</v>
      </c>
      <c r="C27" t="s">
        <v>230</v>
      </c>
      <c r="D27" t="s">
        <v>237</v>
      </c>
      <c r="E27" t="s">
        <v>5</v>
      </c>
      <c r="J27" t="s">
        <v>15</v>
      </c>
      <c r="K27" t="s">
        <v>292</v>
      </c>
      <c r="L27" t="str">
        <f t="shared" si="1"/>
        <v>OTH_PNS_TECH</v>
      </c>
    </row>
    <row r="28" spans="1:12">
      <c r="A28" t="str">
        <f t="shared" si="0"/>
        <v>Screen Printer 2_Other___</v>
      </c>
      <c r="B28" t="s">
        <v>113</v>
      </c>
      <c r="C28" t="s">
        <v>230</v>
      </c>
      <c r="D28" t="s">
        <v>236</v>
      </c>
      <c r="E28" t="s">
        <v>5</v>
      </c>
      <c r="J28" t="s">
        <v>15</v>
      </c>
      <c r="K28" t="s">
        <v>292</v>
      </c>
      <c r="L28" t="str">
        <f t="shared" si="1"/>
        <v>OTH_PNS_TECH</v>
      </c>
    </row>
    <row r="29" spans="1:12">
      <c r="A29" t="str">
        <f t="shared" si="0"/>
        <v>Assistant to the President_Other___</v>
      </c>
      <c r="B29" t="s">
        <v>107</v>
      </c>
      <c r="C29" t="s">
        <v>230</v>
      </c>
      <c r="D29" t="s">
        <v>248</v>
      </c>
      <c r="E29" t="s">
        <v>5</v>
      </c>
      <c r="J29" t="s">
        <v>15</v>
      </c>
      <c r="K29" t="s">
        <v>292</v>
      </c>
      <c r="L29" t="str">
        <f t="shared" si="1"/>
        <v>OTH_PNS_TECH</v>
      </c>
    </row>
    <row r="30" spans="1:12">
      <c r="A30" t="str">
        <f t="shared" si="0"/>
        <v>Business Development Manager_Other___</v>
      </c>
      <c r="B30" t="s">
        <v>107</v>
      </c>
      <c r="C30" t="s">
        <v>230</v>
      </c>
      <c r="D30" t="s">
        <v>250</v>
      </c>
      <c r="E30" t="s">
        <v>5</v>
      </c>
      <c r="J30" t="s">
        <v>15</v>
      </c>
      <c r="K30" t="s">
        <v>293</v>
      </c>
      <c r="L30" t="str">
        <f t="shared" si="1"/>
        <v>OTH_WEL_BD</v>
      </c>
    </row>
    <row r="31" spans="1:12">
      <c r="A31" t="str">
        <f t="shared" si="0"/>
        <v>Data Analyst_Other___</v>
      </c>
      <c r="B31" t="s">
        <v>107</v>
      </c>
      <c r="C31" t="s">
        <v>230</v>
      </c>
      <c r="D31" t="s">
        <v>244</v>
      </c>
      <c r="E31" t="s">
        <v>5</v>
      </c>
      <c r="J31" t="s">
        <v>15</v>
      </c>
      <c r="K31" t="s">
        <v>294</v>
      </c>
      <c r="L31" t="str">
        <f t="shared" si="1"/>
        <v>OTH_WEL_DA</v>
      </c>
    </row>
    <row r="32" spans="1:12">
      <c r="A32" t="str">
        <f t="shared" si="0"/>
        <v>Data Enty_Other___</v>
      </c>
      <c r="B32" t="s">
        <v>107</v>
      </c>
      <c r="C32" t="s">
        <v>264</v>
      </c>
      <c r="D32" t="s">
        <v>265</v>
      </c>
      <c r="E32" t="s">
        <v>5</v>
      </c>
      <c r="J32" t="s">
        <v>15</v>
      </c>
      <c r="K32" t="s">
        <v>295</v>
      </c>
      <c r="L32" t="str">
        <f t="shared" si="1"/>
        <v>OTH_WEL_DE</v>
      </c>
    </row>
    <row r="33" spans="1:12">
      <c r="A33" t="str">
        <f t="shared" si="0"/>
        <v>Director of HR_Other___</v>
      </c>
      <c r="B33" t="s">
        <v>107</v>
      </c>
      <c r="C33" t="s">
        <v>230</v>
      </c>
      <c r="D33" t="s">
        <v>243</v>
      </c>
      <c r="E33" t="s">
        <v>5</v>
      </c>
      <c r="J33" t="s">
        <v>15</v>
      </c>
      <c r="K33" t="s">
        <v>296</v>
      </c>
      <c r="L33" t="str">
        <f t="shared" si="1"/>
        <v>OTH_DIR_HR</v>
      </c>
    </row>
    <row r="34" spans="1:12">
      <c r="A34" t="str">
        <f t="shared" si="0"/>
        <v>Enterprise Resource Planning Manager_Other___</v>
      </c>
      <c r="B34" t="s">
        <v>107</v>
      </c>
      <c r="C34" t="s">
        <v>230</v>
      </c>
      <c r="D34" t="s">
        <v>245</v>
      </c>
      <c r="E34" t="s">
        <v>5</v>
      </c>
      <c r="J34" t="s">
        <v>15</v>
      </c>
      <c r="K34" t="s">
        <v>297</v>
      </c>
      <c r="L34" t="str">
        <f t="shared" si="1"/>
        <v>OTH_WEL_TRN</v>
      </c>
    </row>
    <row r="35" spans="1:12">
      <c r="A35" t="str">
        <f t="shared" si="0"/>
        <v>ERP Lead Data Specialist_Other___</v>
      </c>
      <c r="B35" t="s">
        <v>107</v>
      </c>
      <c r="C35" t="s">
        <v>230</v>
      </c>
      <c r="D35" t="s">
        <v>249</v>
      </c>
      <c r="E35" t="s">
        <v>5</v>
      </c>
      <c r="J35" t="s">
        <v>15</v>
      </c>
      <c r="K35" t="s">
        <v>298</v>
      </c>
      <c r="L35" t="str">
        <f t="shared" si="1"/>
        <v>OTH_WEL_LDS</v>
      </c>
    </row>
    <row r="36" spans="1:12">
      <c r="A36" t="str">
        <f t="shared" si="0"/>
        <v>HR &amp; Safety Generalist_Other___</v>
      </c>
      <c r="B36" t="s">
        <v>107</v>
      </c>
      <c r="C36" t="s">
        <v>230</v>
      </c>
      <c r="D36" t="s">
        <v>251</v>
      </c>
      <c r="E36" t="s">
        <v>5</v>
      </c>
      <c r="J36" t="s">
        <v>15</v>
      </c>
      <c r="K36" t="s">
        <v>299</v>
      </c>
      <c r="L36" t="str">
        <f t="shared" si="1"/>
        <v>OTH_WEL_SFT</v>
      </c>
    </row>
    <row r="37" spans="1:12">
      <c r="A37" t="str">
        <f t="shared" si="0"/>
        <v>HR Generalist_Other___</v>
      </c>
      <c r="B37" t="s">
        <v>107</v>
      </c>
      <c r="C37" t="s">
        <v>230</v>
      </c>
      <c r="D37" t="s">
        <v>246</v>
      </c>
      <c r="E37" t="s">
        <v>5</v>
      </c>
      <c r="J37" t="s">
        <v>15</v>
      </c>
      <c r="K37" t="s">
        <v>300</v>
      </c>
      <c r="L37" t="str">
        <f t="shared" si="1"/>
        <v>OTH_WEL_MED</v>
      </c>
    </row>
    <row r="38" spans="1:12">
      <c r="A38" t="str">
        <f t="shared" si="0"/>
        <v>Media Specialist_Other___</v>
      </c>
      <c r="B38" t="s">
        <v>107</v>
      </c>
      <c r="C38" t="s">
        <v>230</v>
      </c>
      <c r="D38" t="s">
        <v>252</v>
      </c>
      <c r="E38" t="s">
        <v>5</v>
      </c>
      <c r="J38" t="s">
        <v>15</v>
      </c>
      <c r="K38" t="s">
        <v>301</v>
      </c>
      <c r="L38" t="str">
        <f t="shared" si="1"/>
        <v>OTH_WEL_HR_G</v>
      </c>
    </row>
    <row r="39" spans="1:12">
      <c r="A39" t="str">
        <f t="shared" si="0"/>
        <v>Training Coordinator_Other___</v>
      </c>
      <c r="B39" t="s">
        <v>107</v>
      </c>
      <c r="C39" t="s">
        <v>230</v>
      </c>
      <c r="D39" t="s">
        <v>247</v>
      </c>
      <c r="E39" t="s">
        <v>5</v>
      </c>
      <c r="J39" t="s">
        <v>15</v>
      </c>
      <c r="K39" t="s">
        <v>302</v>
      </c>
      <c r="L39" t="str">
        <f t="shared" si="1"/>
        <v>OTH_WEL_TRN_C</v>
      </c>
    </row>
    <row r="40" spans="1:12">
      <c r="A40" t="str">
        <f t="shared" si="0"/>
        <v>Office Assistant_Other___</v>
      </c>
      <c r="B40" t="s">
        <v>120</v>
      </c>
      <c r="C40" t="s">
        <v>230</v>
      </c>
      <c r="D40" t="s">
        <v>263</v>
      </c>
      <c r="E40" t="s">
        <v>5</v>
      </c>
      <c r="J40" t="s">
        <v>15</v>
      </c>
      <c r="K40" t="s">
        <v>303</v>
      </c>
      <c r="L40" t="str">
        <f t="shared" si="1"/>
        <v>OTH_WEL_OF_A</v>
      </c>
    </row>
  </sheetData>
  <sortState xmlns:xlrd2="http://schemas.microsoft.com/office/spreadsheetml/2017/richdata2" ref="A2:L40">
    <sortCondition ref="B2:B40"/>
    <sortCondition ref="D2:D4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4D91-4147-4FE1-A66D-DE1189302FA0}">
  <dimension ref="A1:K11"/>
  <sheetViews>
    <sheetView workbookViewId="0">
      <selection activeCell="K2" sqref="K2:K11"/>
    </sheetView>
  </sheetViews>
  <sheetFormatPr defaultRowHeight="14.5"/>
  <cols>
    <col min="1" max="1" width="22.6328125" customWidth="1"/>
    <col min="10" max="10" width="15.54296875" bestFit="1" customWidth="1"/>
    <col min="11" max="11" width="51.81640625" customWidth="1"/>
  </cols>
  <sheetData>
    <row r="1" spans="1:11">
      <c r="A1" t="s">
        <v>66</v>
      </c>
      <c r="B1" t="s">
        <v>0</v>
      </c>
      <c r="C1" t="s">
        <v>156</v>
      </c>
      <c r="D1" t="s">
        <v>17</v>
      </c>
      <c r="E1" t="s">
        <v>44</v>
      </c>
      <c r="F1" t="s">
        <v>183</v>
      </c>
      <c r="G1" t="s">
        <v>10</v>
      </c>
      <c r="H1" t="s">
        <v>304</v>
      </c>
      <c r="J1" t="s">
        <v>125</v>
      </c>
      <c r="K1" t="s">
        <v>313</v>
      </c>
    </row>
    <row r="2" spans="1:11">
      <c r="A2" t="s">
        <v>176</v>
      </c>
      <c r="B2" t="s">
        <v>7</v>
      </c>
      <c r="C2" t="s">
        <v>1</v>
      </c>
      <c r="G2" t="s">
        <v>14</v>
      </c>
      <c r="H2" t="s">
        <v>307</v>
      </c>
      <c r="J2" t="s">
        <v>322</v>
      </c>
      <c r="K2" t="str">
        <f>CONCATENATE(A2,"_",B2,"_",C2,"_",D2,"_",E2)</f>
        <v>Assistant Manager_Purchasing_Sales__</v>
      </c>
    </row>
    <row r="3" spans="1:11">
      <c r="A3" t="s">
        <v>305</v>
      </c>
      <c r="B3" t="s">
        <v>7</v>
      </c>
      <c r="D3" t="s">
        <v>22</v>
      </c>
      <c r="G3" t="s">
        <v>14</v>
      </c>
      <c r="H3" t="s">
        <v>35</v>
      </c>
      <c r="J3" t="s">
        <v>322</v>
      </c>
      <c r="K3" t="str">
        <f t="shared" ref="K3:K11" si="0">CONCATENATE(A3,"_",B3,"_",C3,"_",D3,"_",E3)</f>
        <v>Buyer_Purchasing__Lighting Gallery_</v>
      </c>
    </row>
    <row r="4" spans="1:11">
      <c r="A4" t="s">
        <v>309</v>
      </c>
      <c r="B4" t="s">
        <v>7</v>
      </c>
      <c r="G4" t="s">
        <v>14</v>
      </c>
      <c r="H4" t="s">
        <v>307</v>
      </c>
      <c r="J4" t="s">
        <v>323</v>
      </c>
      <c r="K4" t="str">
        <f t="shared" si="0"/>
        <v>Director of Purchasing, Vice President_Purchasing___</v>
      </c>
    </row>
    <row r="5" spans="1:11">
      <c r="A5" t="s">
        <v>306</v>
      </c>
      <c r="B5" t="s">
        <v>7</v>
      </c>
      <c r="G5" t="s">
        <v>14</v>
      </c>
      <c r="H5" t="s">
        <v>307</v>
      </c>
      <c r="J5" t="s">
        <v>322</v>
      </c>
      <c r="K5" t="str">
        <f t="shared" si="0"/>
        <v>Jr. Buyer_Purchasing___</v>
      </c>
    </row>
    <row r="6" spans="1:11">
      <c r="A6" t="s">
        <v>311</v>
      </c>
      <c r="B6" t="s">
        <v>7</v>
      </c>
      <c r="G6" t="s">
        <v>14</v>
      </c>
      <c r="H6" t="s">
        <v>307</v>
      </c>
      <c r="J6" t="s">
        <v>324</v>
      </c>
      <c r="K6" t="str">
        <f t="shared" si="0"/>
        <v>Purchasing Exepditor_Purchasing___</v>
      </c>
    </row>
    <row r="7" spans="1:11">
      <c r="A7" t="s">
        <v>312</v>
      </c>
      <c r="B7" t="s">
        <v>7</v>
      </c>
      <c r="G7" t="s">
        <v>14</v>
      </c>
      <c r="H7" t="s">
        <v>307</v>
      </c>
      <c r="J7" t="s">
        <v>324</v>
      </c>
      <c r="K7" t="str">
        <f t="shared" si="0"/>
        <v>Purchasing Manager_Purchasing___</v>
      </c>
    </row>
    <row r="8" spans="1:11">
      <c r="A8" t="s">
        <v>308</v>
      </c>
      <c r="B8" t="s">
        <v>7</v>
      </c>
      <c r="G8" t="s">
        <v>14</v>
      </c>
      <c r="H8" t="s">
        <v>307</v>
      </c>
      <c r="J8" t="s">
        <v>324</v>
      </c>
      <c r="K8" t="str">
        <f t="shared" si="0"/>
        <v>Quotations Manager, Infor Executive Sponsor_Purchasing___</v>
      </c>
    </row>
    <row r="9" spans="1:11">
      <c r="A9" t="s">
        <v>310</v>
      </c>
      <c r="B9" t="s">
        <v>7</v>
      </c>
      <c r="G9" t="s">
        <v>14</v>
      </c>
      <c r="H9" t="s">
        <v>307</v>
      </c>
      <c r="J9" t="s">
        <v>324</v>
      </c>
      <c r="K9" t="str">
        <f t="shared" si="0"/>
        <v>Senior Buyer_Purchasing___</v>
      </c>
    </row>
    <row r="10" spans="1:11">
      <c r="A10" t="s">
        <v>305</v>
      </c>
      <c r="B10" t="s">
        <v>7</v>
      </c>
      <c r="D10" t="s">
        <v>24</v>
      </c>
      <c r="G10" t="s">
        <v>14</v>
      </c>
      <c r="H10" t="s">
        <v>307</v>
      </c>
      <c r="J10" t="s">
        <v>322</v>
      </c>
      <c r="K10" t="str">
        <f t="shared" si="0"/>
        <v>Buyer_Purchasing__Avantage Tool_</v>
      </c>
    </row>
    <row r="11" spans="1:11">
      <c r="A11" t="s">
        <v>305</v>
      </c>
      <c r="B11" t="s">
        <v>7</v>
      </c>
      <c r="G11" t="s">
        <v>14</v>
      </c>
      <c r="H11" t="s">
        <v>307</v>
      </c>
      <c r="J11" t="s">
        <v>322</v>
      </c>
      <c r="K11" t="str">
        <f t="shared" si="0"/>
        <v>Buyer_Purchasing___</v>
      </c>
    </row>
  </sheetData>
  <autoFilter ref="A1:K9" xr:uid="{0F024D91-4147-4FE1-A66D-DE1189302FA0}">
    <sortState xmlns:xlrd2="http://schemas.microsoft.com/office/spreadsheetml/2017/richdata2" ref="A2:K9">
      <sortCondition ref="A2:A9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A4EA-0F15-4415-991F-06DE54484B36}">
  <dimension ref="A1:N70"/>
  <sheetViews>
    <sheetView topLeftCell="B1" workbookViewId="0">
      <selection activeCell="N1" sqref="N1"/>
    </sheetView>
  </sheetViews>
  <sheetFormatPr defaultRowHeight="14.5"/>
  <cols>
    <col min="1" max="1" width="63.90625" customWidth="1"/>
    <col min="2" max="2" width="24.54296875" customWidth="1"/>
    <col min="3" max="3" width="35.453125" bestFit="1" customWidth="1"/>
    <col min="4" max="4" width="22.7265625" bestFit="1" customWidth="1"/>
    <col min="5" max="5" width="25.08984375" bestFit="1" customWidth="1"/>
    <col min="6" max="6" width="19.90625" bestFit="1" customWidth="1"/>
    <col min="7" max="7" width="22.1796875" bestFit="1" customWidth="1"/>
    <col min="11" max="11" width="19.81640625" customWidth="1"/>
    <col min="12" max="12" width="12.54296875" bestFit="1" customWidth="1"/>
    <col min="14" max="14" width="24.54296875" customWidth="1"/>
  </cols>
  <sheetData>
    <row r="1" spans="1:14">
      <c r="A1" t="s">
        <v>219</v>
      </c>
      <c r="B1" t="s">
        <v>313</v>
      </c>
      <c r="C1" t="s">
        <v>66</v>
      </c>
      <c r="D1" t="s">
        <v>0</v>
      </c>
      <c r="E1" t="s">
        <v>156</v>
      </c>
      <c r="F1" t="s">
        <v>17</v>
      </c>
      <c r="G1" t="s">
        <v>44</v>
      </c>
      <c r="H1" t="s">
        <v>375</v>
      </c>
      <c r="J1" t="s">
        <v>374</v>
      </c>
      <c r="K1" t="s">
        <v>381</v>
      </c>
      <c r="L1" t="s">
        <v>125</v>
      </c>
      <c r="N1" t="s">
        <v>465</v>
      </c>
    </row>
    <row r="2" spans="1:14">
      <c r="A2" t="str">
        <f>CONCATENATE(C2,"_",D2,"_",F2,"_",G2)</f>
        <v>Counter Manager_Sales_Counter Sales_</v>
      </c>
      <c r="B2" t="s">
        <v>396</v>
      </c>
      <c r="C2" t="s">
        <v>340</v>
      </c>
      <c r="D2" t="s">
        <v>1</v>
      </c>
      <c r="F2" t="s">
        <v>20</v>
      </c>
      <c r="J2" t="s">
        <v>376</v>
      </c>
      <c r="K2" t="str">
        <f t="shared" ref="K2:K63" si="0">IF(LOWER(E2)="purchasing",(J2&amp;"-"&amp;"PUR"),J2)</f>
        <v>SLS_COU</v>
      </c>
      <c r="L2" t="str">
        <f>IF(ISERROR((FIND("CLD",C2,1))),K2,(K2&amp;"_PJM"))</f>
        <v>SLS_COU</v>
      </c>
      <c r="N2" t="str">
        <f>CONCATENATE(A2,"_",C2,"_",D2,"_",E2,"_",F2,"_",G2)</f>
        <v>Counter Manager_Sales_Counter Sales__Counter Manager_Sales__Counter Sales_</v>
      </c>
    </row>
    <row r="3" spans="1:14">
      <c r="A3" t="str">
        <f t="shared" ref="A3:A66" si="1">CONCATENATE(C3,"_",D3,"_",F3,"_",G3)</f>
        <v>Counter Sales_Sales_Counter Sales_</v>
      </c>
      <c r="B3" t="s">
        <v>397</v>
      </c>
      <c r="C3" t="s">
        <v>20</v>
      </c>
      <c r="D3" t="s">
        <v>1</v>
      </c>
      <c r="F3" t="s">
        <v>20</v>
      </c>
      <c r="J3" t="s">
        <v>376</v>
      </c>
      <c r="K3" t="str">
        <f t="shared" si="0"/>
        <v>SLS_COU</v>
      </c>
      <c r="L3" t="str">
        <f t="shared" ref="L3:L66" si="2">IF(ISERROR((FIND("CLD",C3,1))),K3,(K3&amp;"_PJM"))</f>
        <v>SLS_COU</v>
      </c>
      <c r="N3" t="str">
        <f t="shared" ref="N3:N66" si="3">CONCATENATE(A3,"_",C3,"_",D3,"_",E3,"_",F3,"_",G3)</f>
        <v>Counter Sales_Sales_Counter Sales__Counter Sales_Sales__Counter Sales_</v>
      </c>
    </row>
    <row r="4" spans="1:14">
      <c r="A4" t="str">
        <f t="shared" si="1"/>
        <v>Inside Sales_Sales_Counter Sales_</v>
      </c>
      <c r="B4" t="s">
        <v>398</v>
      </c>
      <c r="C4" t="s">
        <v>18</v>
      </c>
      <c r="D4" t="s">
        <v>1</v>
      </c>
      <c r="F4" t="s">
        <v>20</v>
      </c>
      <c r="J4" t="s">
        <v>376</v>
      </c>
      <c r="K4" t="str">
        <f t="shared" si="0"/>
        <v>SLS_COU</v>
      </c>
      <c r="L4" t="str">
        <f t="shared" si="2"/>
        <v>SLS_COU</v>
      </c>
      <c r="N4" t="str">
        <f t="shared" si="3"/>
        <v>Inside Sales_Sales_Counter Sales__Inside Sales_Sales__Counter Sales_</v>
      </c>
    </row>
    <row r="5" spans="1:14">
      <c r="A5" t="str">
        <f t="shared" si="1"/>
        <v>Tool Counter Manager_Sales_Counter Sales_</v>
      </c>
      <c r="B5" t="s">
        <v>399</v>
      </c>
      <c r="C5" t="s">
        <v>370</v>
      </c>
      <c r="D5" t="s">
        <v>1</v>
      </c>
      <c r="E5" t="s">
        <v>7</v>
      </c>
      <c r="F5" t="s">
        <v>20</v>
      </c>
      <c r="J5" t="s">
        <v>376</v>
      </c>
      <c r="K5" t="str">
        <f t="shared" si="0"/>
        <v>SLS_COU-PUR</v>
      </c>
      <c r="L5" t="str">
        <f t="shared" si="2"/>
        <v>SLS_COU-PUR</v>
      </c>
      <c r="N5" t="str">
        <f t="shared" si="3"/>
        <v>Tool Counter Manager_Sales_Counter Sales__Tool Counter Manager_Sales_Purchasing_Counter Sales_</v>
      </c>
    </row>
    <row r="6" spans="1:14">
      <c r="A6" t="str">
        <f t="shared" si="1"/>
        <v>Tools Counter Sales_Sales_Counter Sales_Avantage Tool</v>
      </c>
      <c r="B6" t="s">
        <v>400</v>
      </c>
      <c r="C6" t="s">
        <v>373</v>
      </c>
      <c r="D6" t="s">
        <v>1</v>
      </c>
      <c r="F6" t="s">
        <v>20</v>
      </c>
      <c r="G6" t="s">
        <v>24</v>
      </c>
      <c r="J6" t="s">
        <v>376</v>
      </c>
      <c r="K6" t="str">
        <f t="shared" si="0"/>
        <v>SLS_COU</v>
      </c>
      <c r="L6" t="str">
        <f t="shared" si="2"/>
        <v>SLS_COU</v>
      </c>
      <c r="N6" t="str">
        <f t="shared" si="3"/>
        <v>Tools Counter Sales_Sales_Counter Sales_Avantage Tool_Tools Counter Sales_Sales__Counter Sales_Avantage Tool</v>
      </c>
    </row>
    <row r="7" spans="1:14">
      <c r="A7" t="str">
        <f t="shared" si="1"/>
        <v>EDGE Manager_Sales_EDGE Group_</v>
      </c>
      <c r="B7" t="s">
        <v>401</v>
      </c>
      <c r="C7" t="s">
        <v>345</v>
      </c>
      <c r="D7" t="s">
        <v>1</v>
      </c>
      <c r="E7" t="s">
        <v>7</v>
      </c>
      <c r="F7" t="s">
        <v>29</v>
      </c>
      <c r="J7" t="s">
        <v>377</v>
      </c>
      <c r="K7" t="str">
        <f t="shared" si="0"/>
        <v>SLS_INS-PUR</v>
      </c>
      <c r="L7" t="str">
        <f t="shared" si="2"/>
        <v>SLS_INS-PUR</v>
      </c>
      <c r="N7" t="str">
        <f t="shared" si="3"/>
        <v>EDGE Manager_Sales_EDGE Group__EDGE Manager_Sales_Purchasing_EDGE Group_</v>
      </c>
    </row>
    <row r="8" spans="1:14">
      <c r="A8" t="str">
        <f t="shared" si="1"/>
        <v>Apparatus Manager_Sales_Inside Sales_Apparatus</v>
      </c>
      <c r="B8" t="s">
        <v>402</v>
      </c>
      <c r="C8" t="s">
        <v>325</v>
      </c>
      <c r="D8" t="s">
        <v>1</v>
      </c>
      <c r="E8" t="s">
        <v>7</v>
      </c>
      <c r="F8" t="s">
        <v>18</v>
      </c>
      <c r="G8" t="s">
        <v>46</v>
      </c>
      <c r="J8" t="s">
        <v>377</v>
      </c>
      <c r="K8" t="str">
        <f t="shared" si="0"/>
        <v>SLS_INS-PUR</v>
      </c>
      <c r="L8" t="str">
        <f t="shared" si="2"/>
        <v>SLS_INS-PUR</v>
      </c>
      <c r="N8" t="str">
        <f t="shared" si="3"/>
        <v>Apparatus Manager_Sales_Inside Sales_Apparatus_Apparatus Manager_Sales_Purchasing_Inside Sales_Apparatus</v>
      </c>
    </row>
    <row r="9" spans="1:14">
      <c r="A9" t="str">
        <f t="shared" si="1"/>
        <v>Apparatus Sales_Sales_Inside Sales_Apparatus</v>
      </c>
      <c r="B9" t="s">
        <v>403</v>
      </c>
      <c r="C9" t="s">
        <v>328</v>
      </c>
      <c r="D9" t="s">
        <v>1</v>
      </c>
      <c r="F9" t="s">
        <v>18</v>
      </c>
      <c r="G9" t="s">
        <v>46</v>
      </c>
      <c r="J9" t="s">
        <v>377</v>
      </c>
      <c r="K9" t="str">
        <f t="shared" si="0"/>
        <v>SLS_INS</v>
      </c>
      <c r="L9" t="str">
        <f t="shared" si="2"/>
        <v>SLS_INS</v>
      </c>
      <c r="N9" t="str">
        <f t="shared" si="3"/>
        <v>Apparatus Sales_Sales_Inside Sales_Apparatus_Apparatus Sales_Sales__Inside Sales_Apparatus</v>
      </c>
    </row>
    <row r="10" spans="1:14">
      <c r="A10" t="str">
        <f t="shared" si="1"/>
        <v>Apparatus Sales_Sales_Inside Sales_Apparatus</v>
      </c>
      <c r="B10" t="s">
        <v>404</v>
      </c>
      <c r="C10" t="s">
        <v>328</v>
      </c>
      <c r="D10" t="s">
        <v>1</v>
      </c>
      <c r="E10" t="s">
        <v>7</v>
      </c>
      <c r="F10" t="s">
        <v>18</v>
      </c>
      <c r="G10" t="s">
        <v>46</v>
      </c>
      <c r="J10" t="s">
        <v>377</v>
      </c>
      <c r="K10" t="str">
        <f t="shared" si="0"/>
        <v>SLS_INS-PUR</v>
      </c>
      <c r="L10" t="str">
        <f t="shared" si="2"/>
        <v>SLS_INS-PUR</v>
      </c>
      <c r="N10" t="str">
        <f t="shared" si="3"/>
        <v>Apparatus Sales_Sales_Inside Sales_Apparatus_Apparatus Sales_Sales_Purchasing_Inside Sales_Apparatus</v>
      </c>
    </row>
    <row r="11" spans="1:14">
      <c r="A11" t="str">
        <f t="shared" si="1"/>
        <v>Apparatus Sales Support_Sales_Inside Sales_Apparatus</v>
      </c>
      <c r="B11" t="s">
        <v>405</v>
      </c>
      <c r="C11" t="s">
        <v>327</v>
      </c>
      <c r="D11" t="s">
        <v>1</v>
      </c>
      <c r="F11" t="s">
        <v>18</v>
      </c>
      <c r="G11" t="s">
        <v>46</v>
      </c>
      <c r="J11" t="s">
        <v>377</v>
      </c>
      <c r="K11" t="str">
        <f t="shared" si="0"/>
        <v>SLS_INS</v>
      </c>
      <c r="L11" t="str">
        <f t="shared" si="2"/>
        <v>SLS_INS</v>
      </c>
      <c r="N11" t="str">
        <f t="shared" si="3"/>
        <v>Apparatus Sales Support_Sales_Inside Sales_Apparatus_Apparatus Sales Support_Sales__Inside Sales_Apparatus</v>
      </c>
    </row>
    <row r="12" spans="1:14">
      <c r="A12" t="str">
        <f t="shared" si="1"/>
        <v>Automation Manager_Sales_Inside Sales_Automation</v>
      </c>
      <c r="B12" t="s">
        <v>406</v>
      </c>
      <c r="C12" t="s">
        <v>331</v>
      </c>
      <c r="D12" t="s">
        <v>1</v>
      </c>
      <c r="E12" t="s">
        <v>7</v>
      </c>
      <c r="F12" t="s">
        <v>18</v>
      </c>
      <c r="G12" t="s">
        <v>53</v>
      </c>
      <c r="J12" t="s">
        <v>377</v>
      </c>
      <c r="K12" t="str">
        <f t="shared" si="0"/>
        <v>SLS_INS-PUR</v>
      </c>
      <c r="L12" t="str">
        <f t="shared" si="2"/>
        <v>SLS_INS-PUR</v>
      </c>
      <c r="N12" t="str">
        <f t="shared" si="3"/>
        <v>Automation Manager_Sales_Inside Sales_Automation_Automation Manager_Sales_Purchasing_Inside Sales_Automation</v>
      </c>
    </row>
    <row r="13" spans="1:14">
      <c r="A13" t="str">
        <f t="shared" si="1"/>
        <v>Automation Sales_Sales_Inside Sales_Automation</v>
      </c>
      <c r="B13" t="s">
        <v>407</v>
      </c>
      <c r="C13" t="s">
        <v>332</v>
      </c>
      <c r="D13" t="s">
        <v>1</v>
      </c>
      <c r="E13" t="s">
        <v>7</v>
      </c>
      <c r="F13" t="s">
        <v>18</v>
      </c>
      <c r="G13" t="s">
        <v>53</v>
      </c>
      <c r="J13" t="s">
        <v>377</v>
      </c>
      <c r="K13" t="str">
        <f t="shared" si="0"/>
        <v>SLS_INS-PUR</v>
      </c>
      <c r="L13" t="str">
        <f t="shared" si="2"/>
        <v>SLS_INS-PUR</v>
      </c>
      <c r="N13" t="str">
        <f t="shared" si="3"/>
        <v>Automation Sales_Sales_Inside Sales_Automation_Automation Sales_Sales_Purchasing_Inside Sales_Automation</v>
      </c>
    </row>
    <row r="14" spans="1:14">
      <c r="A14" t="str">
        <f t="shared" si="1"/>
        <v>Battery Manager_Sales_Inside Sales_Battery</v>
      </c>
      <c r="B14" t="s">
        <v>408</v>
      </c>
      <c r="C14" t="s">
        <v>333</v>
      </c>
      <c r="D14" t="s">
        <v>1</v>
      </c>
      <c r="E14" t="s">
        <v>7</v>
      </c>
      <c r="F14" t="s">
        <v>18</v>
      </c>
      <c r="G14" t="s">
        <v>52</v>
      </c>
      <c r="J14" t="s">
        <v>377</v>
      </c>
      <c r="K14" t="str">
        <f t="shared" si="0"/>
        <v>SLS_INS-PUR</v>
      </c>
      <c r="L14" t="str">
        <f t="shared" si="2"/>
        <v>SLS_INS-PUR</v>
      </c>
      <c r="N14" t="str">
        <f t="shared" si="3"/>
        <v>Battery Manager_Sales_Inside Sales_Battery_Battery Manager_Sales_Purchasing_Inside Sales_Battery</v>
      </c>
    </row>
    <row r="15" spans="1:14">
      <c r="A15" t="str">
        <f t="shared" si="1"/>
        <v>Battery Sales_Sales_Inside Sales_Battery</v>
      </c>
      <c r="B15" t="s">
        <v>409</v>
      </c>
      <c r="C15" t="s">
        <v>334</v>
      </c>
      <c r="D15" t="s">
        <v>1</v>
      </c>
      <c r="F15" t="s">
        <v>18</v>
      </c>
      <c r="G15" t="s">
        <v>52</v>
      </c>
      <c r="J15" t="s">
        <v>377</v>
      </c>
      <c r="K15" t="str">
        <f t="shared" si="0"/>
        <v>SLS_INS</v>
      </c>
      <c r="L15" t="str">
        <f t="shared" si="2"/>
        <v>SLS_INS</v>
      </c>
      <c r="N15" t="str">
        <f t="shared" si="3"/>
        <v>Battery Sales_Sales_Inside Sales_Battery_Battery Sales_Sales__Inside Sales_Battery</v>
      </c>
    </row>
    <row r="16" spans="1:14">
      <c r="A16" t="str">
        <f t="shared" si="1"/>
        <v>CLD Manager_Sales_Inside Sales_CLD</v>
      </c>
      <c r="B16" t="s">
        <v>410</v>
      </c>
      <c r="C16" t="s">
        <v>336</v>
      </c>
      <c r="D16" t="s">
        <v>1</v>
      </c>
      <c r="F16" t="s">
        <v>18</v>
      </c>
      <c r="G16" t="s">
        <v>43</v>
      </c>
      <c r="J16" t="s">
        <v>377</v>
      </c>
      <c r="K16" t="str">
        <f t="shared" si="0"/>
        <v>SLS_INS</v>
      </c>
      <c r="L16" t="str">
        <f t="shared" si="2"/>
        <v>SLS_INS_PJM</v>
      </c>
      <c r="N16" t="str">
        <f t="shared" si="3"/>
        <v>CLD Manager_Sales_Inside Sales_CLD_CLD Manager_Sales__Inside Sales_CLD</v>
      </c>
    </row>
    <row r="17" spans="1:14">
      <c r="A17" t="str">
        <f t="shared" si="1"/>
        <v>CLD Project Manager_Sales_Inside Sales_Project Management</v>
      </c>
      <c r="B17" t="s">
        <v>411</v>
      </c>
      <c r="C17" t="s">
        <v>337</v>
      </c>
      <c r="D17" t="s">
        <v>1</v>
      </c>
      <c r="F17" t="s">
        <v>18</v>
      </c>
      <c r="G17" t="s">
        <v>45</v>
      </c>
      <c r="J17" t="s">
        <v>377</v>
      </c>
      <c r="K17" t="str">
        <f t="shared" si="0"/>
        <v>SLS_INS</v>
      </c>
      <c r="L17" t="str">
        <f t="shared" si="2"/>
        <v>SLS_INS_PJM</v>
      </c>
      <c r="N17" t="str">
        <f t="shared" si="3"/>
        <v>CLD Project Manager_Sales_Inside Sales_Project Management_CLD Project Manager_Sales__Inside Sales_Project Management</v>
      </c>
    </row>
    <row r="18" spans="1:14">
      <c r="A18" t="str">
        <f t="shared" si="1"/>
        <v>CLD Quotes_Sales_Inside Sales_Quotes</v>
      </c>
      <c r="B18" t="s">
        <v>412</v>
      </c>
      <c r="C18" t="s">
        <v>338</v>
      </c>
      <c r="D18" t="s">
        <v>1</v>
      </c>
      <c r="F18" t="s">
        <v>18</v>
      </c>
      <c r="G18" t="s">
        <v>51</v>
      </c>
      <c r="J18" t="s">
        <v>377</v>
      </c>
      <c r="K18" t="str">
        <f t="shared" si="0"/>
        <v>SLS_INS</v>
      </c>
      <c r="L18" t="str">
        <f t="shared" si="2"/>
        <v>SLS_INS_PJM</v>
      </c>
      <c r="N18" t="str">
        <f t="shared" si="3"/>
        <v>CLD Quotes_Sales_Inside Sales_Quotes_CLD Quotes_Sales__Inside Sales_Quotes</v>
      </c>
    </row>
    <row r="19" spans="1:14">
      <c r="A19" t="str">
        <f t="shared" si="1"/>
        <v>Contractor Sales Manager_Sales_Inside Sales_</v>
      </c>
      <c r="B19" t="s">
        <v>413</v>
      </c>
      <c r="C19" t="s">
        <v>339</v>
      </c>
      <c r="D19" t="s">
        <v>1</v>
      </c>
      <c r="F19" t="s">
        <v>18</v>
      </c>
      <c r="J19" t="s">
        <v>377</v>
      </c>
      <c r="K19" t="str">
        <f t="shared" si="0"/>
        <v>SLS_INS</v>
      </c>
      <c r="L19" t="str">
        <f t="shared" si="2"/>
        <v>SLS_INS</v>
      </c>
      <c r="N19" t="str">
        <f t="shared" si="3"/>
        <v>Contractor Sales Manager_Sales_Inside Sales__Contractor Sales Manager_Sales__Inside Sales_</v>
      </c>
    </row>
    <row r="20" spans="1:14">
      <c r="A20" t="str">
        <f t="shared" si="1"/>
        <v>EDGE Customer Support_Sales_Inside Sales_EDGE Group</v>
      </c>
      <c r="B20" t="s">
        <v>414</v>
      </c>
      <c r="C20" t="s">
        <v>343</v>
      </c>
      <c r="D20" t="s">
        <v>1</v>
      </c>
      <c r="F20" t="s">
        <v>18</v>
      </c>
      <c r="G20" t="s">
        <v>29</v>
      </c>
      <c r="J20" t="s">
        <v>377</v>
      </c>
      <c r="K20" t="str">
        <f t="shared" si="0"/>
        <v>SLS_INS</v>
      </c>
      <c r="L20" t="str">
        <f t="shared" si="2"/>
        <v>SLS_INS</v>
      </c>
      <c r="N20" t="str">
        <f t="shared" si="3"/>
        <v>EDGE Customer Support_Sales_Inside Sales_EDGE Group_EDGE Customer Support_Sales__Inside Sales_EDGE Group</v>
      </c>
    </row>
    <row r="21" spans="1:14">
      <c r="A21" t="str">
        <f t="shared" si="1"/>
        <v>EDGE Design Lead_Sales_Inside Sales_EDGE Group</v>
      </c>
      <c r="B21" t="s">
        <v>415</v>
      </c>
      <c r="C21" t="s">
        <v>344</v>
      </c>
      <c r="D21" t="s">
        <v>1</v>
      </c>
      <c r="F21" t="s">
        <v>18</v>
      </c>
      <c r="G21" t="s">
        <v>29</v>
      </c>
      <c r="J21" t="s">
        <v>377</v>
      </c>
      <c r="K21" t="str">
        <f t="shared" si="0"/>
        <v>SLS_INS</v>
      </c>
      <c r="L21" t="str">
        <f t="shared" si="2"/>
        <v>SLS_INS</v>
      </c>
      <c r="N21" t="str">
        <f t="shared" si="3"/>
        <v>EDGE Design Lead_Sales_Inside Sales_EDGE Group_EDGE Design Lead_Sales__Inside Sales_EDGE Group</v>
      </c>
    </row>
    <row r="22" spans="1:14">
      <c r="A22" t="str">
        <f t="shared" si="1"/>
        <v>EDGE Sales_Sales_Inside Sales_EDGE Group</v>
      </c>
      <c r="B22" t="s">
        <v>416</v>
      </c>
      <c r="C22" t="s">
        <v>347</v>
      </c>
      <c r="D22" t="s">
        <v>1</v>
      </c>
      <c r="F22" t="s">
        <v>18</v>
      </c>
      <c r="G22" t="s">
        <v>29</v>
      </c>
      <c r="J22" t="s">
        <v>377</v>
      </c>
      <c r="K22" t="str">
        <f t="shared" si="0"/>
        <v>SLS_INS</v>
      </c>
      <c r="L22" t="str">
        <f t="shared" si="2"/>
        <v>SLS_INS</v>
      </c>
      <c r="N22" t="str">
        <f t="shared" si="3"/>
        <v>EDGE Sales_Sales_Inside Sales_EDGE Group_EDGE Sales_Sales__Inside Sales_EDGE Group</v>
      </c>
    </row>
    <row r="23" spans="1:14">
      <c r="A23" t="str">
        <f t="shared" si="1"/>
        <v>EDGE Sales, Inside Sales_Sales_Inside Sales_</v>
      </c>
      <c r="B23" t="s">
        <v>417</v>
      </c>
      <c r="C23" t="s">
        <v>346</v>
      </c>
      <c r="D23" t="s">
        <v>1</v>
      </c>
      <c r="F23" t="s">
        <v>18</v>
      </c>
      <c r="J23" t="s">
        <v>377</v>
      </c>
      <c r="K23" t="str">
        <f t="shared" si="0"/>
        <v>SLS_INS</v>
      </c>
      <c r="L23" t="str">
        <f t="shared" si="2"/>
        <v>SLS_INS</v>
      </c>
      <c r="N23" t="str">
        <f t="shared" si="3"/>
        <v>EDGE Sales, Inside Sales_Sales_Inside Sales__EDGE Sales, Inside Sales_Sales__Inside Sales_</v>
      </c>
    </row>
    <row r="24" spans="1:14">
      <c r="A24" t="str">
        <f t="shared" si="1"/>
        <v>Electrical Safety Manager_Sales_Inside Sales_Electrical Safety</v>
      </c>
      <c r="B24" t="s">
        <v>418</v>
      </c>
      <c r="C24" t="s">
        <v>348</v>
      </c>
      <c r="D24" t="s">
        <v>1</v>
      </c>
      <c r="E24" t="s">
        <v>7</v>
      </c>
      <c r="F24" t="s">
        <v>18</v>
      </c>
      <c r="G24" t="s">
        <v>50</v>
      </c>
      <c r="J24" t="s">
        <v>377</v>
      </c>
      <c r="K24" t="str">
        <f t="shared" si="0"/>
        <v>SLS_INS-PUR</v>
      </c>
      <c r="L24" t="str">
        <f t="shared" si="2"/>
        <v>SLS_INS-PUR</v>
      </c>
      <c r="N24" t="str">
        <f t="shared" si="3"/>
        <v>Electrical Safety Manager_Sales_Inside Sales_Electrical Safety_Electrical Safety Manager_Sales_Purchasing_Inside Sales_Electrical Safety</v>
      </c>
    </row>
    <row r="25" spans="1:14">
      <c r="A25" t="str">
        <f t="shared" si="1"/>
        <v>Industrial Sales Manager_Sales_Inside Sales_</v>
      </c>
      <c r="B25" t="s">
        <v>419</v>
      </c>
      <c r="C25" t="s">
        <v>352</v>
      </c>
      <c r="D25" t="s">
        <v>1</v>
      </c>
      <c r="F25" t="s">
        <v>18</v>
      </c>
      <c r="J25" t="s">
        <v>377</v>
      </c>
      <c r="K25" t="str">
        <f t="shared" si="0"/>
        <v>SLS_INS</v>
      </c>
      <c r="L25" t="str">
        <f t="shared" si="2"/>
        <v>SLS_INS</v>
      </c>
      <c r="N25" t="str">
        <f t="shared" si="3"/>
        <v>Industrial Sales Manager_Sales_Inside Sales__Industrial Sales Manager_Sales__Inside Sales_</v>
      </c>
    </row>
    <row r="26" spans="1:14">
      <c r="A26" t="str">
        <f t="shared" si="1"/>
        <v>Inside Sales_Sales_Inside Sales_</v>
      </c>
      <c r="B26" t="s">
        <v>420</v>
      </c>
      <c r="C26" t="s">
        <v>18</v>
      </c>
      <c r="D26" t="s">
        <v>1</v>
      </c>
      <c r="F26" t="s">
        <v>18</v>
      </c>
      <c r="J26" t="s">
        <v>377</v>
      </c>
      <c r="K26" t="str">
        <f t="shared" si="0"/>
        <v>SLS_INS</v>
      </c>
      <c r="L26" t="str">
        <f t="shared" si="2"/>
        <v>SLS_INS</v>
      </c>
      <c r="N26" t="str">
        <f t="shared" si="3"/>
        <v>Inside Sales_Sales_Inside Sales__Inside Sales_Sales__Inside Sales_</v>
      </c>
    </row>
    <row r="27" spans="1:14">
      <c r="A27" t="str">
        <f t="shared" si="1"/>
        <v>Inside Sales_Sales_Inside Sales_Dealer</v>
      </c>
      <c r="B27" t="s">
        <v>421</v>
      </c>
      <c r="C27" t="s">
        <v>18</v>
      </c>
      <c r="D27" t="s">
        <v>1</v>
      </c>
      <c r="F27" t="s">
        <v>18</v>
      </c>
      <c r="G27" t="s">
        <v>48</v>
      </c>
      <c r="J27" t="s">
        <v>377</v>
      </c>
      <c r="K27" t="str">
        <f t="shared" si="0"/>
        <v>SLS_INS</v>
      </c>
      <c r="L27" t="str">
        <f t="shared" si="2"/>
        <v>SLS_INS</v>
      </c>
      <c r="N27" t="str">
        <f t="shared" si="3"/>
        <v>Inside Sales_Sales_Inside Sales_Dealer_Inside Sales_Sales__Inside Sales_Dealer</v>
      </c>
    </row>
    <row r="28" spans="1:14">
      <c r="A28" t="str">
        <f t="shared" si="1"/>
        <v>Inside Sales_Sales_Inside Sales_Palco</v>
      </c>
      <c r="B28" t="s">
        <v>422</v>
      </c>
      <c r="C28" t="s">
        <v>18</v>
      </c>
      <c r="D28" t="s">
        <v>1</v>
      </c>
      <c r="F28" t="s">
        <v>18</v>
      </c>
      <c r="G28" t="s">
        <v>49</v>
      </c>
      <c r="J28" t="s">
        <v>377</v>
      </c>
      <c r="K28" t="str">
        <f t="shared" si="0"/>
        <v>SLS_INS</v>
      </c>
      <c r="L28" t="str">
        <f t="shared" si="2"/>
        <v>SLS_INS</v>
      </c>
      <c r="N28" t="str">
        <f t="shared" si="3"/>
        <v>Inside Sales_Sales_Inside Sales_Palco_Inside Sales_Sales__Inside Sales_Palco</v>
      </c>
    </row>
    <row r="29" spans="1:14">
      <c r="A29" t="str">
        <f t="shared" si="1"/>
        <v>Inside Sales_Sales_Inside Sales_Specialty Printing</v>
      </c>
      <c r="B29" t="s">
        <v>423</v>
      </c>
      <c r="C29" t="s">
        <v>18</v>
      </c>
      <c r="D29" t="s">
        <v>1</v>
      </c>
      <c r="F29" t="s">
        <v>18</v>
      </c>
      <c r="G29" t="s">
        <v>25</v>
      </c>
      <c r="J29" t="s">
        <v>377</v>
      </c>
      <c r="K29" t="str">
        <f t="shared" si="0"/>
        <v>SLS_INS</v>
      </c>
      <c r="L29" t="str">
        <f t="shared" si="2"/>
        <v>SLS_INS</v>
      </c>
      <c r="N29" t="str">
        <f t="shared" si="3"/>
        <v>Inside Sales_Sales_Inside Sales_Specialty Printing_Inside Sales_Sales__Inside Sales_Specialty Printing</v>
      </c>
    </row>
    <row r="30" spans="1:14">
      <c r="A30" t="str">
        <f t="shared" si="1"/>
        <v>Inside Sales_Sales_Inside Sales_Battery</v>
      </c>
      <c r="B30" t="s">
        <v>424</v>
      </c>
      <c r="C30" t="s">
        <v>18</v>
      </c>
      <c r="D30" t="s">
        <v>1</v>
      </c>
      <c r="E30" t="s">
        <v>7</v>
      </c>
      <c r="F30" t="s">
        <v>18</v>
      </c>
      <c r="G30" t="s">
        <v>52</v>
      </c>
      <c r="J30" t="s">
        <v>377</v>
      </c>
      <c r="K30" t="str">
        <f t="shared" si="0"/>
        <v>SLS_INS-PUR</v>
      </c>
      <c r="L30" t="str">
        <f t="shared" si="2"/>
        <v>SLS_INS-PUR</v>
      </c>
      <c r="N30" t="str">
        <f t="shared" si="3"/>
        <v>Inside Sales_Sales_Inside Sales_Battery_Inside Sales_Sales_Purchasing_Inside Sales_Battery</v>
      </c>
    </row>
    <row r="31" spans="1:14">
      <c r="A31" t="str">
        <f t="shared" si="1"/>
        <v>Inside Sales_Sales_Inside Sales_Dealer</v>
      </c>
      <c r="B31" t="s">
        <v>425</v>
      </c>
      <c r="C31" t="s">
        <v>18</v>
      </c>
      <c r="D31" t="s">
        <v>1</v>
      </c>
      <c r="E31" t="s">
        <v>7</v>
      </c>
      <c r="F31" t="s">
        <v>18</v>
      </c>
      <c r="G31" t="s">
        <v>48</v>
      </c>
      <c r="J31" t="s">
        <v>377</v>
      </c>
      <c r="K31" t="str">
        <f t="shared" si="0"/>
        <v>SLS_INS-PUR</v>
      </c>
      <c r="L31" t="str">
        <f t="shared" si="2"/>
        <v>SLS_INS-PUR</v>
      </c>
      <c r="N31" t="str">
        <f t="shared" si="3"/>
        <v>Inside Sales_Sales_Inside Sales_Dealer_Inside Sales_Sales_Purchasing_Inside Sales_Dealer</v>
      </c>
    </row>
    <row r="32" spans="1:14">
      <c r="A32" t="str">
        <f t="shared" si="1"/>
        <v>Inside Sales Tools_Sales_Inside Sales_Avantage Tool</v>
      </c>
      <c r="B32" t="s">
        <v>426</v>
      </c>
      <c r="C32" t="s">
        <v>353</v>
      </c>
      <c r="D32" t="s">
        <v>1</v>
      </c>
      <c r="F32" t="s">
        <v>18</v>
      </c>
      <c r="G32" t="s">
        <v>24</v>
      </c>
      <c r="J32" t="s">
        <v>377</v>
      </c>
      <c r="K32" t="str">
        <f t="shared" si="0"/>
        <v>SLS_INS</v>
      </c>
      <c r="L32" t="str">
        <f t="shared" si="2"/>
        <v>SLS_INS</v>
      </c>
      <c r="N32" t="str">
        <f t="shared" si="3"/>
        <v>Inside Sales Tools_Sales_Inside Sales_Avantage Tool_Inside Sales Tools_Sales__Inside Sales_Avantage Tool</v>
      </c>
    </row>
    <row r="33" spans="1:14">
      <c r="A33" t="str">
        <f t="shared" si="1"/>
        <v>Instant Print Manager_Sales_Inside Sales_Specialty Printing</v>
      </c>
      <c r="B33" t="s">
        <v>427</v>
      </c>
      <c r="C33" t="s">
        <v>355</v>
      </c>
      <c r="D33" t="s">
        <v>1</v>
      </c>
      <c r="F33" t="s">
        <v>18</v>
      </c>
      <c r="G33" t="s">
        <v>25</v>
      </c>
      <c r="J33" t="s">
        <v>377</v>
      </c>
      <c r="K33" t="str">
        <f t="shared" si="0"/>
        <v>SLS_INS</v>
      </c>
      <c r="L33" t="str">
        <f t="shared" si="2"/>
        <v>SLS_INS</v>
      </c>
      <c r="N33" t="str">
        <f t="shared" si="3"/>
        <v>Instant Print Manager_Sales_Inside Sales_Specialty Printing_Instant Print Manager_Sales__Inside Sales_Specialty Printing</v>
      </c>
    </row>
    <row r="34" spans="1:14">
      <c r="A34" t="str">
        <f t="shared" si="1"/>
        <v>Lighting Gallery Assistant Manager_Sales_Inside Sales_Lighting Gallery</v>
      </c>
      <c r="B34" t="s">
        <v>428</v>
      </c>
      <c r="C34" t="s">
        <v>356</v>
      </c>
      <c r="D34" t="s">
        <v>1</v>
      </c>
      <c r="E34" t="s">
        <v>7</v>
      </c>
      <c r="F34" t="s">
        <v>18</v>
      </c>
      <c r="G34" t="s">
        <v>22</v>
      </c>
      <c r="J34" t="s">
        <v>377</v>
      </c>
      <c r="K34" t="str">
        <f t="shared" si="0"/>
        <v>SLS_INS-PUR</v>
      </c>
      <c r="L34" t="str">
        <f t="shared" si="2"/>
        <v>SLS_INS-PUR</v>
      </c>
      <c r="N34" t="str">
        <f t="shared" si="3"/>
        <v>Lighting Gallery Assistant Manager_Sales_Inside Sales_Lighting Gallery_Lighting Gallery Assistant Manager_Sales_Purchasing_Inside Sales_Lighting Gallery</v>
      </c>
    </row>
    <row r="35" spans="1:14">
      <c r="A35" t="str">
        <f t="shared" si="1"/>
        <v>Lighting Gallery Sales_Sales_Inside Sales_Lighting Gallery</v>
      </c>
      <c r="B35" t="s">
        <v>429</v>
      </c>
      <c r="C35" t="s">
        <v>358</v>
      </c>
      <c r="D35" t="s">
        <v>1</v>
      </c>
      <c r="F35" t="s">
        <v>18</v>
      </c>
      <c r="G35" t="s">
        <v>22</v>
      </c>
      <c r="J35" t="s">
        <v>377</v>
      </c>
      <c r="K35" t="str">
        <f t="shared" si="0"/>
        <v>SLS_INS</v>
      </c>
      <c r="L35" t="str">
        <f t="shared" si="2"/>
        <v>SLS_INS</v>
      </c>
      <c r="N35" t="str">
        <f t="shared" si="3"/>
        <v>Lighting Gallery Sales_Sales_Inside Sales_Lighting Gallery_Lighting Gallery Sales_Sales__Inside Sales_Lighting Gallery</v>
      </c>
    </row>
    <row r="36" spans="1:14">
      <c r="A36" t="str">
        <f t="shared" si="1"/>
        <v>Office Supervisor_Sales_Inside Sales_Specialty Printing</v>
      </c>
      <c r="B36" t="s">
        <v>430</v>
      </c>
      <c r="C36" t="s">
        <v>359</v>
      </c>
      <c r="D36" t="s">
        <v>1</v>
      </c>
      <c r="F36" t="s">
        <v>18</v>
      </c>
      <c r="G36" t="s">
        <v>25</v>
      </c>
      <c r="J36" t="s">
        <v>377</v>
      </c>
      <c r="K36" t="str">
        <f t="shared" si="0"/>
        <v>SLS_INS</v>
      </c>
      <c r="L36" t="str">
        <f t="shared" si="2"/>
        <v>SLS_INS</v>
      </c>
      <c r="N36" t="str">
        <f t="shared" si="3"/>
        <v>Office Supervisor_Sales_Inside Sales_Specialty Printing_Office Supervisor_Sales__Inside Sales_Specialty Printing</v>
      </c>
    </row>
    <row r="37" spans="1:14">
      <c r="A37" t="str">
        <f t="shared" si="1"/>
        <v>Outside Sales_Sales_Inside Sales_</v>
      </c>
      <c r="B37" t="s">
        <v>431</v>
      </c>
      <c r="C37" t="s">
        <v>19</v>
      </c>
      <c r="D37" t="s">
        <v>1</v>
      </c>
      <c r="F37" t="s">
        <v>18</v>
      </c>
      <c r="J37" t="s">
        <v>377</v>
      </c>
      <c r="K37" t="str">
        <f t="shared" si="0"/>
        <v>SLS_INS</v>
      </c>
      <c r="L37" t="str">
        <f t="shared" si="2"/>
        <v>SLS_INS</v>
      </c>
      <c r="N37" t="str">
        <f t="shared" si="3"/>
        <v>Outside Sales_Sales_Inside Sales__Outside Sales_Sales__Inside Sales_</v>
      </c>
    </row>
    <row r="38" spans="1:14">
      <c r="A38" t="str">
        <f t="shared" si="1"/>
        <v>Paper Inside Sales_Sales_Inside Sales_Paper</v>
      </c>
      <c r="B38" t="s">
        <v>432</v>
      </c>
      <c r="C38" t="s">
        <v>360</v>
      </c>
      <c r="D38" t="s">
        <v>1</v>
      </c>
      <c r="F38" t="s">
        <v>18</v>
      </c>
      <c r="G38" t="s">
        <v>26</v>
      </c>
      <c r="J38" t="s">
        <v>377</v>
      </c>
      <c r="K38" t="str">
        <f t="shared" si="0"/>
        <v>SLS_INS</v>
      </c>
      <c r="L38" t="str">
        <f t="shared" si="2"/>
        <v>SLS_INS</v>
      </c>
      <c r="N38" t="str">
        <f t="shared" si="3"/>
        <v>Paper Inside Sales_Sales_Inside Sales_Paper_Paper Inside Sales_Sales__Inside Sales_Paper</v>
      </c>
    </row>
    <row r="39" spans="1:14">
      <c r="A39" t="str">
        <f t="shared" si="1"/>
        <v>Quotes Commercial Lighting_Sales_Inside Sales_Quotes</v>
      </c>
      <c r="B39" t="s">
        <v>433</v>
      </c>
      <c r="C39" t="s">
        <v>362</v>
      </c>
      <c r="D39" t="s">
        <v>1</v>
      </c>
      <c r="F39" t="s">
        <v>18</v>
      </c>
      <c r="G39" t="s">
        <v>51</v>
      </c>
      <c r="J39" t="s">
        <v>377</v>
      </c>
      <c r="K39" t="str">
        <f t="shared" si="0"/>
        <v>SLS_INS</v>
      </c>
      <c r="L39" t="str">
        <f t="shared" si="2"/>
        <v>SLS_INS</v>
      </c>
      <c r="N39" t="str">
        <f t="shared" si="3"/>
        <v>Quotes Commercial Lighting_Sales_Inside Sales_Quotes_Quotes Commercial Lighting_Sales__Inside Sales_Quotes</v>
      </c>
    </row>
    <row r="40" spans="1:14">
      <c r="A40" t="str">
        <f t="shared" si="1"/>
        <v>Quotes Managers_Sales_Inside Sales_Quotes</v>
      </c>
      <c r="B40" t="s">
        <v>434</v>
      </c>
      <c r="C40" t="s">
        <v>363</v>
      </c>
      <c r="D40" t="s">
        <v>1</v>
      </c>
      <c r="E40" t="s">
        <v>7</v>
      </c>
      <c r="F40" t="s">
        <v>18</v>
      </c>
      <c r="G40" t="s">
        <v>51</v>
      </c>
      <c r="J40" t="s">
        <v>377</v>
      </c>
      <c r="K40" t="str">
        <f t="shared" si="0"/>
        <v>SLS_INS-PUR</v>
      </c>
      <c r="L40" t="str">
        <f t="shared" si="2"/>
        <v>SLS_INS-PUR</v>
      </c>
      <c r="N40" t="str">
        <f t="shared" si="3"/>
        <v>Quotes Managers_Sales_Inside Sales_Quotes_Quotes Managers_Sales_Purchasing_Inside Sales_Quotes</v>
      </c>
    </row>
    <row r="41" spans="1:14">
      <c r="A41" t="str">
        <f t="shared" si="1"/>
        <v>Scott Signs Sales_Sales_Inside Sales_Specialty Printing</v>
      </c>
      <c r="B41" t="s">
        <v>435</v>
      </c>
      <c r="C41" t="s">
        <v>365</v>
      </c>
      <c r="D41" t="s">
        <v>1</v>
      </c>
      <c r="F41" t="s">
        <v>18</v>
      </c>
      <c r="G41" t="s">
        <v>25</v>
      </c>
      <c r="J41" t="s">
        <v>377</v>
      </c>
      <c r="K41" t="str">
        <f t="shared" si="0"/>
        <v>SLS_INS</v>
      </c>
      <c r="L41" t="str">
        <f t="shared" si="2"/>
        <v>SLS_INS</v>
      </c>
      <c r="N41" t="str">
        <f t="shared" si="3"/>
        <v>Scott Signs Sales_Sales_Inside Sales_Specialty Printing_Scott Signs Sales_Sales__Inside Sales_Specialty Printing</v>
      </c>
    </row>
    <row r="42" spans="1:14">
      <c r="A42" t="str">
        <f t="shared" si="1"/>
        <v>Scott Signs Sales_Sales_Inside Sales_Specialty Printing</v>
      </c>
      <c r="B42" t="s">
        <v>436</v>
      </c>
      <c r="C42" t="s">
        <v>365</v>
      </c>
      <c r="D42" t="s">
        <v>1</v>
      </c>
      <c r="E42" t="s">
        <v>7</v>
      </c>
      <c r="F42" t="s">
        <v>18</v>
      </c>
      <c r="G42" t="s">
        <v>25</v>
      </c>
      <c r="J42" t="s">
        <v>377</v>
      </c>
      <c r="K42" t="str">
        <f t="shared" si="0"/>
        <v>SLS_INS-PUR</v>
      </c>
      <c r="L42" t="str">
        <f t="shared" si="2"/>
        <v>SLS_INS-PUR</v>
      </c>
      <c r="N42" t="str">
        <f t="shared" si="3"/>
        <v>Scott Signs Sales_Sales_Inside Sales_Specialty Printing_Scott Signs Sales_Sales_Purchasing_Inside Sales_Specialty Printing</v>
      </c>
    </row>
    <row r="43" spans="1:14">
      <c r="A43" t="str">
        <f t="shared" si="1"/>
        <v>Scott Signs Sales, Production_Sales_Inside Sales_Specialty Printing</v>
      </c>
      <c r="B43" t="s">
        <v>437</v>
      </c>
      <c r="C43" t="s">
        <v>364</v>
      </c>
      <c r="D43" t="s">
        <v>1</v>
      </c>
      <c r="F43" t="s">
        <v>18</v>
      </c>
      <c r="G43" t="s">
        <v>25</v>
      </c>
      <c r="J43" t="s">
        <v>377</v>
      </c>
      <c r="K43" t="str">
        <f t="shared" si="0"/>
        <v>SLS_INS</v>
      </c>
      <c r="L43" t="str">
        <f t="shared" si="2"/>
        <v>SLS_INS</v>
      </c>
      <c r="N43" t="str">
        <f t="shared" si="3"/>
        <v>Scott Signs Sales, Production_Sales_Inside Sales_Specialty Printing_Scott Signs Sales, Production_Sales__Inside Sales_Specialty Printing</v>
      </c>
    </row>
    <row r="44" spans="1:14">
      <c r="A44" t="str">
        <f t="shared" si="1"/>
        <v>Senior Project Manager_Sales_Inside Sales_Project Management</v>
      </c>
      <c r="B44" t="s">
        <v>438</v>
      </c>
      <c r="C44" t="s">
        <v>366</v>
      </c>
      <c r="D44" t="s">
        <v>1</v>
      </c>
      <c r="F44" t="s">
        <v>18</v>
      </c>
      <c r="G44" t="s">
        <v>45</v>
      </c>
      <c r="J44" t="s">
        <v>377</v>
      </c>
      <c r="K44" t="str">
        <f t="shared" si="0"/>
        <v>SLS_INS</v>
      </c>
      <c r="L44" t="str">
        <f t="shared" si="2"/>
        <v>SLS_INS</v>
      </c>
      <c r="N44" t="str">
        <f t="shared" si="3"/>
        <v>Senior Project Manager_Sales_Inside Sales_Project Management_Senior Project Manager_Sales__Inside Sales_Project Management</v>
      </c>
    </row>
    <row r="45" spans="1:14">
      <c r="A45" t="str">
        <f t="shared" si="1"/>
        <v>Specialty Lamp Manager_Sales_Inside Sales_SLD</v>
      </c>
      <c r="B45" t="s">
        <v>439</v>
      </c>
      <c r="C45" t="s">
        <v>367</v>
      </c>
      <c r="D45" t="s">
        <v>1</v>
      </c>
      <c r="E45" t="s">
        <v>7</v>
      </c>
      <c r="F45" t="s">
        <v>18</v>
      </c>
      <c r="G45" t="s">
        <v>47</v>
      </c>
      <c r="J45" t="s">
        <v>377</v>
      </c>
      <c r="K45" t="str">
        <f t="shared" si="0"/>
        <v>SLS_INS-PUR</v>
      </c>
      <c r="L45" t="str">
        <f t="shared" si="2"/>
        <v>SLS_INS-PUR</v>
      </c>
      <c r="N45" t="str">
        <f t="shared" si="3"/>
        <v>Specialty Lamp Manager_Sales_Inside Sales_SLD_Specialty Lamp Manager_Sales_Purchasing_Inside Sales_SLD</v>
      </c>
    </row>
    <row r="46" spans="1:14">
      <c r="A46" t="str">
        <f t="shared" si="1"/>
        <v>Specialty Printing &amp; Scott Signs Manager_Sales_Inside Sales_Specialty Printing</v>
      </c>
      <c r="B46" t="s">
        <v>440</v>
      </c>
      <c r="C46" t="s">
        <v>368</v>
      </c>
      <c r="D46" t="s">
        <v>1</v>
      </c>
      <c r="E46" t="s">
        <v>7</v>
      </c>
      <c r="F46" t="s">
        <v>18</v>
      </c>
      <c r="G46" t="s">
        <v>25</v>
      </c>
      <c r="J46" t="s">
        <v>377</v>
      </c>
      <c r="K46" t="str">
        <f t="shared" si="0"/>
        <v>SLS_INS-PUR</v>
      </c>
      <c r="L46" t="str">
        <f t="shared" si="2"/>
        <v>SLS_INS-PUR</v>
      </c>
      <c r="N46" t="str">
        <f t="shared" si="3"/>
        <v>Specialty Printing &amp; Scott Signs Manager_Sales_Inside Sales_Specialty Printing_Specialty Printing &amp; Scott Signs Manager_Sales_Purchasing_Inside Sales_Specialty Printing</v>
      </c>
    </row>
    <row r="47" spans="1:14">
      <c r="A47" t="str">
        <f t="shared" si="1"/>
        <v>Lighting Gallery Manager_Sales_Lighting Gallery_Lighting Gallery</v>
      </c>
      <c r="B47" t="s">
        <v>441</v>
      </c>
      <c r="C47" t="s">
        <v>357</v>
      </c>
      <c r="D47" t="s">
        <v>1</v>
      </c>
      <c r="F47" t="s">
        <v>22</v>
      </c>
      <c r="G47" t="s">
        <v>22</v>
      </c>
      <c r="J47" t="s">
        <v>377</v>
      </c>
      <c r="K47" t="str">
        <f t="shared" si="0"/>
        <v>SLS_INS</v>
      </c>
      <c r="L47" t="str">
        <f t="shared" si="2"/>
        <v>SLS_INS</v>
      </c>
      <c r="N47" t="str">
        <f t="shared" si="3"/>
        <v>Lighting Gallery Manager_Sales_Lighting Gallery_Lighting Gallery_Lighting Gallery Manager_Sales__Lighting Gallery_Lighting Gallery</v>
      </c>
    </row>
    <row r="48" spans="1:14">
      <c r="A48" t="str">
        <f t="shared" si="1"/>
        <v>Lighting Gallery Sales_Sales_Lighting Gallery_Lighting Gallery</v>
      </c>
      <c r="B48" t="s">
        <v>442</v>
      </c>
      <c r="C48" t="s">
        <v>358</v>
      </c>
      <c r="D48" t="s">
        <v>1</v>
      </c>
      <c r="F48" t="s">
        <v>22</v>
      </c>
      <c r="G48" t="s">
        <v>22</v>
      </c>
      <c r="J48" t="s">
        <v>377</v>
      </c>
      <c r="K48" t="str">
        <f t="shared" si="0"/>
        <v>SLS_INS</v>
      </c>
      <c r="L48" t="str">
        <f t="shared" si="2"/>
        <v>SLS_INS</v>
      </c>
      <c r="N48" t="str">
        <f t="shared" si="3"/>
        <v>Lighting Gallery Sales_Sales_Lighting Gallery_Lighting Gallery_Lighting Gallery Sales_Sales__Lighting Gallery_Lighting Gallery</v>
      </c>
    </row>
    <row r="49" spans="1:14">
      <c r="A49" t="str">
        <f t="shared" si="1"/>
        <v>Assistant Branch Sales Manager_Sales_Managers_</v>
      </c>
      <c r="B49" t="s">
        <v>443</v>
      </c>
      <c r="C49" t="s">
        <v>329</v>
      </c>
      <c r="D49" t="s">
        <v>1</v>
      </c>
      <c r="F49" t="s">
        <v>21</v>
      </c>
      <c r="J49" t="s">
        <v>379</v>
      </c>
      <c r="K49" t="str">
        <f t="shared" si="0"/>
        <v>SLS_MNS</v>
      </c>
      <c r="L49" t="str">
        <f t="shared" si="2"/>
        <v>SLS_MNS</v>
      </c>
      <c r="N49" t="str">
        <f t="shared" si="3"/>
        <v>Assistant Branch Sales Manager_Sales_Managers__Assistant Branch Sales Manager_Sales__Managers_</v>
      </c>
    </row>
    <row r="50" spans="1:14">
      <c r="A50" t="str">
        <f t="shared" si="1"/>
        <v>Assistant Sales Manager_Sales_Managers_</v>
      </c>
      <c r="B50" t="s">
        <v>444</v>
      </c>
      <c r="C50" t="s">
        <v>330</v>
      </c>
      <c r="D50" t="s">
        <v>1</v>
      </c>
      <c r="F50" t="s">
        <v>21</v>
      </c>
      <c r="J50" t="s">
        <v>379</v>
      </c>
      <c r="K50" t="str">
        <f t="shared" si="0"/>
        <v>SLS_MNS</v>
      </c>
      <c r="L50" t="str">
        <f t="shared" si="2"/>
        <v>SLS_MNS</v>
      </c>
      <c r="N50" t="str">
        <f t="shared" si="3"/>
        <v>Assistant Sales Manager_Sales_Managers__Assistant Sales Manager_Sales__Managers_</v>
      </c>
    </row>
    <row r="51" spans="1:14">
      <c r="A51" t="str">
        <f t="shared" si="1"/>
        <v>Branch Sales Manager_Sales_Managers_</v>
      </c>
      <c r="B51" t="s">
        <v>445</v>
      </c>
      <c r="C51" t="s">
        <v>335</v>
      </c>
      <c r="D51" t="s">
        <v>1</v>
      </c>
      <c r="F51" t="s">
        <v>21</v>
      </c>
      <c r="J51" t="s">
        <v>379</v>
      </c>
      <c r="K51" t="str">
        <f t="shared" si="0"/>
        <v>SLS_MNS</v>
      </c>
      <c r="L51" t="str">
        <f t="shared" si="2"/>
        <v>SLS_MNS</v>
      </c>
      <c r="N51" t="str">
        <f t="shared" si="3"/>
        <v>Branch Sales Manager_Sales_Managers__Branch Sales Manager_Sales__Managers_</v>
      </c>
    </row>
    <row r="52" spans="1:14">
      <c r="A52" t="str">
        <f t="shared" si="1"/>
        <v>Dealer Manager_Sales_Managers_Dealer</v>
      </c>
      <c r="B52" t="s">
        <v>446</v>
      </c>
      <c r="C52" t="s">
        <v>341</v>
      </c>
      <c r="D52" t="s">
        <v>1</v>
      </c>
      <c r="F52" t="s">
        <v>21</v>
      </c>
      <c r="G52" t="s">
        <v>48</v>
      </c>
      <c r="J52" t="s">
        <v>379</v>
      </c>
      <c r="K52" t="str">
        <f t="shared" si="0"/>
        <v>SLS_MNS</v>
      </c>
      <c r="L52" t="str">
        <f t="shared" si="2"/>
        <v>SLS_MNS</v>
      </c>
      <c r="N52" t="str">
        <f t="shared" si="3"/>
        <v>Dealer Manager_Sales_Managers_Dealer_Dealer Manager_Sales__Managers_Dealer</v>
      </c>
    </row>
    <row r="53" spans="1:14">
      <c r="A53" t="str">
        <f t="shared" si="1"/>
        <v>Director of Project Business_Sales_Managers_</v>
      </c>
      <c r="B53" t="s">
        <v>447</v>
      </c>
      <c r="C53" t="s">
        <v>342</v>
      </c>
      <c r="D53" t="s">
        <v>1</v>
      </c>
      <c r="F53" t="s">
        <v>21</v>
      </c>
      <c r="J53" t="s">
        <v>379</v>
      </c>
      <c r="K53" t="str">
        <f t="shared" si="0"/>
        <v>SLS_MNS</v>
      </c>
      <c r="L53" t="str">
        <f t="shared" si="2"/>
        <v>SLS_MNS</v>
      </c>
      <c r="N53" t="str">
        <f t="shared" si="3"/>
        <v>Director of Project Business_Sales_Managers__Director of Project Business_Sales__Managers_</v>
      </c>
    </row>
    <row r="54" spans="1:14">
      <c r="A54" t="str">
        <f t="shared" si="1"/>
        <v>General Manager_Sales_Managers_</v>
      </c>
      <c r="B54" t="s">
        <v>448</v>
      </c>
      <c r="C54" t="s">
        <v>351</v>
      </c>
      <c r="D54" t="s">
        <v>1</v>
      </c>
      <c r="F54" t="s">
        <v>21</v>
      </c>
      <c r="J54" t="s">
        <v>379</v>
      </c>
      <c r="K54" t="str">
        <f t="shared" si="0"/>
        <v>SLS_MNS</v>
      </c>
      <c r="L54" t="str">
        <f t="shared" si="2"/>
        <v>SLS_MNS</v>
      </c>
      <c r="N54" t="str">
        <f t="shared" si="3"/>
        <v>General Manager_Sales_Managers__General Manager_Sales__Managers_</v>
      </c>
    </row>
    <row r="55" spans="1:14">
      <c r="A55" t="str">
        <f t="shared" si="1"/>
        <v>Tool Manager_Sales_Managers_Avantage Tool</v>
      </c>
      <c r="B55" t="s">
        <v>449</v>
      </c>
      <c r="C55" t="s">
        <v>371</v>
      </c>
      <c r="D55" t="s">
        <v>1</v>
      </c>
      <c r="E55" t="s">
        <v>7</v>
      </c>
      <c r="F55" t="s">
        <v>21</v>
      </c>
      <c r="G55" t="s">
        <v>24</v>
      </c>
      <c r="J55" t="s">
        <v>378</v>
      </c>
      <c r="K55" t="str">
        <f t="shared" si="0"/>
        <v>SLS_OUT-PUR</v>
      </c>
      <c r="L55" t="str">
        <f t="shared" si="2"/>
        <v>SLS_OUT-PUR</v>
      </c>
      <c r="N55" t="str">
        <f t="shared" si="3"/>
        <v>Tool Manager_Sales_Managers_Avantage Tool_Tool Manager_Sales_Purchasing_Managers_Avantage Tool</v>
      </c>
    </row>
    <row r="56" spans="1:14">
      <c r="A56" t="str">
        <f t="shared" si="1"/>
        <v>Apparatus Outside Sales_Sales_Outside Sales_Apparatus</v>
      </c>
      <c r="B56" t="s">
        <v>450</v>
      </c>
      <c r="C56" t="s">
        <v>326</v>
      </c>
      <c r="D56" t="s">
        <v>1</v>
      </c>
      <c r="F56" t="s">
        <v>19</v>
      </c>
      <c r="G56" t="s">
        <v>46</v>
      </c>
      <c r="J56" t="s">
        <v>378</v>
      </c>
      <c r="K56" t="str">
        <f t="shared" si="0"/>
        <v>SLS_OUT</v>
      </c>
      <c r="L56" t="str">
        <f t="shared" si="2"/>
        <v>SLS_OUT</v>
      </c>
      <c r="N56" t="str">
        <f t="shared" si="3"/>
        <v>Apparatus Outside Sales_Sales_Outside Sales_Apparatus_Apparatus Outside Sales_Sales__Outside Sales_Apparatus</v>
      </c>
    </row>
    <row r="57" spans="1:14">
      <c r="A57" t="str">
        <f t="shared" si="1"/>
        <v>Inside/Outside Sales_Sales_Outside Sales_</v>
      </c>
      <c r="B57" t="s">
        <v>451</v>
      </c>
      <c r="C57" t="s">
        <v>354</v>
      </c>
      <c r="D57" t="s">
        <v>1</v>
      </c>
      <c r="F57" t="s">
        <v>19</v>
      </c>
      <c r="J57" t="s">
        <v>378</v>
      </c>
      <c r="K57" t="str">
        <f t="shared" si="0"/>
        <v>SLS_OUT</v>
      </c>
      <c r="L57" t="str">
        <f t="shared" si="2"/>
        <v>SLS_OUT</v>
      </c>
      <c r="N57" t="str">
        <f t="shared" si="3"/>
        <v>Inside/Outside Sales_Sales_Outside Sales__Inside/Outside Sales_Sales__Outside Sales_</v>
      </c>
    </row>
    <row r="58" spans="1:14">
      <c r="A58" t="str">
        <f t="shared" si="1"/>
        <v>Outside Sales_Sales_Outside Sales_</v>
      </c>
      <c r="B58" t="s">
        <v>452</v>
      </c>
      <c r="C58" t="s">
        <v>19</v>
      </c>
      <c r="D58" t="s">
        <v>1</v>
      </c>
      <c r="F58" t="s">
        <v>19</v>
      </c>
      <c r="J58" t="s">
        <v>378</v>
      </c>
      <c r="K58" t="str">
        <f t="shared" si="0"/>
        <v>SLS_OUT</v>
      </c>
      <c r="L58" t="str">
        <f t="shared" si="2"/>
        <v>SLS_OUT</v>
      </c>
      <c r="N58" t="str">
        <f t="shared" si="3"/>
        <v>Outside Sales_Sales_Outside Sales__Outside Sales_Sales__Outside Sales_</v>
      </c>
    </row>
    <row r="59" spans="1:14">
      <c r="A59" t="str">
        <f t="shared" si="1"/>
        <v>Outside Sales_Sales_Outside Sales_Avantage Tool</v>
      </c>
      <c r="B59" t="s">
        <v>453</v>
      </c>
      <c r="C59" t="s">
        <v>19</v>
      </c>
      <c r="D59" t="s">
        <v>1</v>
      </c>
      <c r="F59" t="s">
        <v>19</v>
      </c>
      <c r="G59" t="s">
        <v>24</v>
      </c>
      <c r="J59" t="s">
        <v>378</v>
      </c>
      <c r="K59" t="str">
        <f t="shared" si="0"/>
        <v>SLS_OUT</v>
      </c>
      <c r="L59" t="str">
        <f t="shared" si="2"/>
        <v>SLS_OUT</v>
      </c>
      <c r="N59" t="str">
        <f t="shared" si="3"/>
        <v>Outside Sales_Sales_Outside Sales_Avantage Tool_Outside Sales_Sales__Outside Sales_Avantage Tool</v>
      </c>
    </row>
    <row r="60" spans="1:14">
      <c r="A60" t="str">
        <f t="shared" si="1"/>
        <v>Outside Sales_Sales_Outside Sales_Dealer</v>
      </c>
      <c r="B60" t="s">
        <v>454</v>
      </c>
      <c r="C60" t="s">
        <v>19</v>
      </c>
      <c r="D60" t="s">
        <v>1</v>
      </c>
      <c r="F60" t="s">
        <v>19</v>
      </c>
      <c r="G60" t="s">
        <v>48</v>
      </c>
      <c r="J60" t="s">
        <v>378</v>
      </c>
      <c r="K60" t="str">
        <f t="shared" si="0"/>
        <v>SLS_OUT</v>
      </c>
      <c r="L60" t="str">
        <f t="shared" si="2"/>
        <v>SLS_OUT</v>
      </c>
      <c r="N60" t="str">
        <f t="shared" si="3"/>
        <v>Outside Sales_Sales_Outside Sales_Dealer_Outside Sales_Sales__Outside Sales_Dealer</v>
      </c>
    </row>
    <row r="61" spans="1:14">
      <c r="A61" t="str">
        <f t="shared" si="1"/>
        <v>Outside Sales_Sales_Outside Sales_Palco</v>
      </c>
      <c r="B61" t="s">
        <v>455</v>
      </c>
      <c r="C61" t="s">
        <v>19</v>
      </c>
      <c r="D61" t="s">
        <v>1</v>
      </c>
      <c r="F61" t="s">
        <v>19</v>
      </c>
      <c r="G61" t="s">
        <v>49</v>
      </c>
      <c r="J61" t="s">
        <v>378</v>
      </c>
      <c r="K61" t="str">
        <f t="shared" si="0"/>
        <v>SLS_OUT</v>
      </c>
      <c r="L61" t="str">
        <f t="shared" si="2"/>
        <v>SLS_OUT</v>
      </c>
      <c r="N61" t="str">
        <f t="shared" si="3"/>
        <v>Outside Sales_Sales_Outside Sales_Palco_Outside Sales_Sales__Outside Sales_Palco</v>
      </c>
    </row>
    <row r="62" spans="1:14">
      <c r="A62" t="str">
        <f t="shared" si="1"/>
        <v>Specialty Printing Sales_Sales_Outside Sales_Specialty Printing</v>
      </c>
      <c r="B62" t="s">
        <v>456</v>
      </c>
      <c r="C62" t="s">
        <v>369</v>
      </c>
      <c r="D62" t="s">
        <v>1</v>
      </c>
      <c r="F62" t="s">
        <v>19</v>
      </c>
      <c r="G62" t="s">
        <v>25</v>
      </c>
      <c r="J62" t="s">
        <v>378</v>
      </c>
      <c r="K62" t="str">
        <f t="shared" si="0"/>
        <v>SLS_OUT</v>
      </c>
      <c r="L62" t="str">
        <f t="shared" si="2"/>
        <v>SLS_OUT</v>
      </c>
      <c r="N62" t="str">
        <f t="shared" si="3"/>
        <v>Specialty Printing Sales_Sales_Outside Sales_Specialty Printing_Specialty Printing Sales_Sales__Outside Sales_Specialty Printing</v>
      </c>
    </row>
    <row r="63" spans="1:14">
      <c r="A63" t="str">
        <f t="shared" si="1"/>
        <v>Tool Outside Sales_Sales_Outside Sales_Avantage Tool</v>
      </c>
      <c r="B63" t="s">
        <v>457</v>
      </c>
      <c r="C63" t="s">
        <v>372</v>
      </c>
      <c r="D63" t="s">
        <v>1</v>
      </c>
      <c r="F63" t="s">
        <v>19</v>
      </c>
      <c r="G63" t="s">
        <v>24</v>
      </c>
      <c r="J63" t="s">
        <v>378</v>
      </c>
      <c r="K63" t="str">
        <f t="shared" si="0"/>
        <v>SLS_OUT</v>
      </c>
      <c r="L63" t="str">
        <f t="shared" si="2"/>
        <v>SLS_OUT</v>
      </c>
      <c r="N63" t="str">
        <f t="shared" si="3"/>
        <v>Tool Outside Sales_Sales_Outside Sales_Avantage Tool_Tool Outside Sales_Sales__Outside Sales_Avantage Tool</v>
      </c>
    </row>
    <row r="64" spans="1:14">
      <c r="A64" t="str">
        <f t="shared" si="1"/>
        <v>Paper Inside Sales_Sales_Paper_</v>
      </c>
      <c r="B64" t="s">
        <v>458</v>
      </c>
      <c r="C64" t="s">
        <v>360</v>
      </c>
      <c r="D64" t="s">
        <v>1</v>
      </c>
      <c r="E64" t="s">
        <v>7</v>
      </c>
      <c r="F64" t="s">
        <v>26</v>
      </c>
      <c r="J64" t="s">
        <v>377</v>
      </c>
      <c r="K64" t="str">
        <f>IF(LOWER(E64)="purchasing",(J64&amp;"-"&amp;"PUR"),J64)</f>
        <v>SLS_INS-PUR</v>
      </c>
      <c r="L64" t="str">
        <f t="shared" si="2"/>
        <v>SLS_INS-PUR</v>
      </c>
      <c r="N64" t="str">
        <f t="shared" si="3"/>
        <v>Paper Inside Sales_Sales_Paper__Paper Inside Sales_Sales_Purchasing_Paper_</v>
      </c>
    </row>
    <row r="65" spans="1:14">
      <c r="A65" t="str">
        <f t="shared" si="1"/>
        <v>Print &amp; Stitch Manager_Sales_Specialty Printing_</v>
      </c>
      <c r="B65" t="s">
        <v>459</v>
      </c>
      <c r="C65" t="s">
        <v>361</v>
      </c>
      <c r="D65" t="s">
        <v>1</v>
      </c>
      <c r="F65" t="s">
        <v>25</v>
      </c>
      <c r="J65" t="s">
        <v>379</v>
      </c>
      <c r="K65" t="str">
        <f t="shared" ref="K65:K70" si="4">IF(LOWER(E65)="purchasing",(J65&amp;"-"&amp;"PUR"),J65)</f>
        <v>SLS_MNS</v>
      </c>
      <c r="L65" t="str">
        <f t="shared" si="2"/>
        <v>SLS_MNS</v>
      </c>
      <c r="N65" t="str">
        <f t="shared" si="3"/>
        <v>Print &amp; Stitch Manager_Sales_Specialty Printing__Print &amp; Stitch Manager_Sales__Specialty Printing_</v>
      </c>
    </row>
    <row r="66" spans="1:14">
      <c r="A66" t="str">
        <f t="shared" si="1"/>
        <v>Branch Sales Manager_Sales__</v>
      </c>
      <c r="B66" t="s">
        <v>460</v>
      </c>
      <c r="C66" t="s">
        <v>335</v>
      </c>
      <c r="D66" t="s">
        <v>1</v>
      </c>
      <c r="J66" t="s">
        <v>379</v>
      </c>
      <c r="K66" t="str">
        <f t="shared" si="4"/>
        <v>SLS_MNS</v>
      </c>
      <c r="L66" t="str">
        <f t="shared" si="2"/>
        <v>SLS_MNS</v>
      </c>
      <c r="N66" t="str">
        <f t="shared" si="3"/>
        <v>Branch Sales Manager_Sales___Branch Sales Manager_Sales___</v>
      </c>
    </row>
    <row r="67" spans="1:14">
      <c r="A67" t="str">
        <f t="shared" ref="A67:A70" si="5">CONCATENATE(C67,"_",D67,"_",F67,"_",G67)</f>
        <v>Counter Sales_Sales__</v>
      </c>
      <c r="B67" t="s">
        <v>461</v>
      </c>
      <c r="C67" t="s">
        <v>20</v>
      </c>
      <c r="D67" t="s">
        <v>1</v>
      </c>
      <c r="J67" t="s">
        <v>376</v>
      </c>
      <c r="K67" t="str">
        <f t="shared" si="4"/>
        <v>SLS_COU</v>
      </c>
      <c r="L67" t="str">
        <f t="shared" ref="L67:L70" si="6">IF(ISERROR((FIND("CLD",C67,1))),K67,(K67&amp;"_PJM"))</f>
        <v>SLS_COU</v>
      </c>
      <c r="N67" t="str">
        <f t="shared" ref="N67:N70" si="7">CONCATENATE(A67,"_",C67,"_",D67,"_",E67,"_",F67,"_",G67)</f>
        <v>Counter Sales_Sales___Counter Sales_Sales___</v>
      </c>
    </row>
    <row r="68" spans="1:14">
      <c r="A68" t="str">
        <f t="shared" si="5"/>
        <v>ERP Lead Process Specialist_Sales__</v>
      </c>
      <c r="B68" t="s">
        <v>462</v>
      </c>
      <c r="C68" t="s">
        <v>349</v>
      </c>
      <c r="D68" t="s">
        <v>1</v>
      </c>
      <c r="E68" t="s">
        <v>2</v>
      </c>
      <c r="J68" t="s">
        <v>380</v>
      </c>
      <c r="K68" t="str">
        <f t="shared" si="4"/>
        <v>ERP_SOL</v>
      </c>
      <c r="L68" t="str">
        <f t="shared" si="6"/>
        <v>ERP_SOL</v>
      </c>
      <c r="N68" t="str">
        <f t="shared" si="7"/>
        <v>ERP Lead Process Specialist_Sales___ERP Lead Process Specialist_Sales_ISM__</v>
      </c>
    </row>
    <row r="69" spans="1:14">
      <c r="A69" t="str">
        <f t="shared" si="5"/>
        <v>Executive Sales Manager_Sales__</v>
      </c>
      <c r="B69" t="s">
        <v>463</v>
      </c>
      <c r="C69" t="s">
        <v>350</v>
      </c>
      <c r="D69" t="s">
        <v>1</v>
      </c>
      <c r="J69" t="s">
        <v>379</v>
      </c>
      <c r="K69" t="str">
        <f t="shared" si="4"/>
        <v>SLS_MNS</v>
      </c>
      <c r="L69" t="str">
        <f t="shared" si="6"/>
        <v>SLS_MNS</v>
      </c>
      <c r="N69" t="str">
        <f t="shared" si="7"/>
        <v>Executive Sales Manager_Sales___Executive Sales Manager_Sales___</v>
      </c>
    </row>
    <row r="70" spans="1:14">
      <c r="A70" t="str">
        <f t="shared" si="5"/>
        <v>Tools Counter Sales_Sales__</v>
      </c>
      <c r="B70" t="s">
        <v>464</v>
      </c>
      <c r="C70" t="s">
        <v>373</v>
      </c>
      <c r="D70" t="s">
        <v>1</v>
      </c>
      <c r="J70" t="s">
        <v>376</v>
      </c>
      <c r="K70" t="str">
        <f t="shared" si="4"/>
        <v>SLS_COU</v>
      </c>
      <c r="L70" t="str">
        <f t="shared" si="6"/>
        <v>SLS_COU</v>
      </c>
      <c r="N70" t="str">
        <f t="shared" si="7"/>
        <v>Tools Counter Sales_Sales___Tools Counter Sales_Sales___</v>
      </c>
    </row>
  </sheetData>
  <sortState xmlns:xlrd2="http://schemas.microsoft.com/office/spreadsheetml/2017/richdata2" ref="A2:H70">
    <sortCondition ref="F2:F70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AAD4-F9F5-463D-A3A8-6B1460B50EF6}">
  <dimension ref="A1:M26"/>
  <sheetViews>
    <sheetView workbookViewId="0">
      <selection activeCell="A29" sqref="A29"/>
    </sheetView>
  </sheetViews>
  <sheetFormatPr defaultRowHeight="14.5"/>
  <cols>
    <col min="1" max="1" width="40.36328125" customWidth="1"/>
    <col min="4" max="4" width="30" customWidth="1"/>
    <col min="13" max="13" width="16.26953125" customWidth="1"/>
  </cols>
  <sheetData>
    <row r="1" spans="1:13">
      <c r="A1" s="1" t="s">
        <v>219</v>
      </c>
      <c r="B1" s="1" t="s">
        <v>103</v>
      </c>
      <c r="C1" s="1" t="s">
        <v>229</v>
      </c>
      <c r="D1" s="1" t="s">
        <v>66</v>
      </c>
      <c r="E1" s="1" t="s">
        <v>0</v>
      </c>
      <c r="F1" s="1" t="s">
        <v>156</v>
      </c>
      <c r="G1" s="1" t="s">
        <v>17</v>
      </c>
      <c r="H1" s="1" t="s">
        <v>44</v>
      </c>
      <c r="I1" s="1" t="s">
        <v>183</v>
      </c>
      <c r="J1" s="1" t="s">
        <v>382</v>
      </c>
      <c r="K1" s="1" t="s">
        <v>10</v>
      </c>
      <c r="L1" s="2" t="s">
        <v>102</v>
      </c>
      <c r="M1" t="s">
        <v>125</v>
      </c>
    </row>
    <row r="2" spans="1:13">
      <c r="A2" t="str">
        <f>CONCATENATE(D2,"_",E2,"_",F2,"_",G2,"_",H2)</f>
        <v>CDL Driver_SMT___</v>
      </c>
      <c r="B2" t="s">
        <v>104</v>
      </c>
      <c r="C2" t="s">
        <v>230</v>
      </c>
      <c r="D2" t="s">
        <v>67</v>
      </c>
      <c r="E2" t="s">
        <v>6</v>
      </c>
      <c r="J2" t="s">
        <v>383</v>
      </c>
      <c r="K2" t="s">
        <v>6</v>
      </c>
      <c r="L2" t="s">
        <v>88</v>
      </c>
      <c r="M2" t="s">
        <v>384</v>
      </c>
    </row>
    <row r="3" spans="1:13">
      <c r="A3" t="str">
        <f t="shared" ref="A3:A26" si="0">CONCATENATE(D3,"_",E3,"_",F3,"_",G3,"_",H3)</f>
        <v>CDL Driver_SMT___</v>
      </c>
      <c r="B3" t="s">
        <v>105</v>
      </c>
      <c r="C3" t="s">
        <v>230</v>
      </c>
      <c r="D3" t="s">
        <v>67</v>
      </c>
      <c r="E3" t="s">
        <v>6</v>
      </c>
      <c r="J3" t="s">
        <v>383</v>
      </c>
      <c r="K3" t="s">
        <v>6</v>
      </c>
      <c r="L3" t="s">
        <v>88</v>
      </c>
      <c r="M3" t="s">
        <v>384</v>
      </c>
    </row>
    <row r="4" spans="1:13">
      <c r="A4" t="str">
        <f t="shared" si="0"/>
        <v>CDL Driver_SMT___</v>
      </c>
      <c r="B4" t="s">
        <v>109</v>
      </c>
      <c r="C4" t="s">
        <v>230</v>
      </c>
      <c r="D4" t="s">
        <v>67</v>
      </c>
      <c r="E4" t="s">
        <v>6</v>
      </c>
      <c r="J4" t="s">
        <v>383</v>
      </c>
      <c r="K4" t="s">
        <v>6</v>
      </c>
      <c r="L4" t="s">
        <v>88</v>
      </c>
      <c r="M4" t="s">
        <v>384</v>
      </c>
    </row>
    <row r="5" spans="1:13">
      <c r="A5" t="str">
        <f t="shared" si="0"/>
        <v>CDL Driver_SMT___</v>
      </c>
      <c r="B5" t="s">
        <v>112</v>
      </c>
      <c r="C5" t="s">
        <v>230</v>
      </c>
      <c r="D5" t="s">
        <v>67</v>
      </c>
      <c r="E5" t="s">
        <v>6</v>
      </c>
      <c r="J5" t="s">
        <v>383</v>
      </c>
      <c r="K5" t="s">
        <v>6</v>
      </c>
      <c r="L5" t="s">
        <v>88</v>
      </c>
      <c r="M5" t="s">
        <v>384</v>
      </c>
    </row>
    <row r="6" spans="1:13">
      <c r="A6" t="str">
        <f t="shared" si="0"/>
        <v>CDL Driver_SMT___</v>
      </c>
      <c r="B6" t="s">
        <v>114</v>
      </c>
      <c r="C6" t="s">
        <v>230</v>
      </c>
      <c r="D6" t="s">
        <v>67</v>
      </c>
      <c r="E6" t="s">
        <v>6</v>
      </c>
      <c r="J6" t="s">
        <v>383</v>
      </c>
      <c r="K6" t="s">
        <v>6</v>
      </c>
      <c r="L6" t="s">
        <v>88</v>
      </c>
      <c r="M6" t="s">
        <v>384</v>
      </c>
    </row>
    <row r="7" spans="1:13">
      <c r="A7" t="str">
        <f t="shared" si="0"/>
        <v>CDL Driver_SMT___</v>
      </c>
      <c r="B7" t="s">
        <v>115</v>
      </c>
      <c r="C7" t="s">
        <v>230</v>
      </c>
      <c r="D7" t="s">
        <v>67</v>
      </c>
      <c r="E7" t="s">
        <v>6</v>
      </c>
      <c r="J7" t="s">
        <v>383</v>
      </c>
      <c r="K7" t="s">
        <v>6</v>
      </c>
      <c r="L7" t="s">
        <v>88</v>
      </c>
      <c r="M7" t="s">
        <v>384</v>
      </c>
    </row>
    <row r="8" spans="1:13">
      <c r="A8" t="str">
        <f t="shared" si="0"/>
        <v>CDL Driver_SMT___</v>
      </c>
      <c r="B8" t="s">
        <v>116</v>
      </c>
      <c r="C8" t="s">
        <v>230</v>
      </c>
      <c r="D8" t="s">
        <v>67</v>
      </c>
      <c r="E8" t="s">
        <v>6</v>
      </c>
      <c r="J8" t="s">
        <v>383</v>
      </c>
      <c r="K8" t="s">
        <v>6</v>
      </c>
      <c r="L8" t="s">
        <v>88</v>
      </c>
      <c r="M8" t="s">
        <v>384</v>
      </c>
    </row>
    <row r="9" spans="1:13">
      <c r="A9" t="str">
        <f t="shared" si="0"/>
        <v>CDL Driver_SMT___</v>
      </c>
      <c r="B9" t="s">
        <v>117</v>
      </c>
      <c r="C9" t="s">
        <v>230</v>
      </c>
      <c r="D9" t="s">
        <v>67</v>
      </c>
      <c r="E9" t="s">
        <v>6</v>
      </c>
      <c r="J9" t="s">
        <v>383</v>
      </c>
      <c r="K9" t="s">
        <v>6</v>
      </c>
      <c r="L9" t="s">
        <v>88</v>
      </c>
      <c r="M9" t="s">
        <v>384</v>
      </c>
    </row>
    <row r="10" spans="1:13">
      <c r="A10" t="str">
        <f t="shared" si="0"/>
        <v>CDL Driver_SMT___</v>
      </c>
      <c r="B10" t="s">
        <v>108</v>
      </c>
      <c r="C10" t="s">
        <v>264</v>
      </c>
      <c r="D10" t="s">
        <v>67</v>
      </c>
      <c r="E10" t="s">
        <v>6</v>
      </c>
      <c r="K10" t="s">
        <v>6</v>
      </c>
      <c r="L10" t="s">
        <v>88</v>
      </c>
      <c r="M10" t="s">
        <v>384</v>
      </c>
    </row>
    <row r="11" spans="1:13">
      <c r="A11" t="str">
        <f t="shared" si="0"/>
        <v>Logistics Assistant Supervisor_SMT___</v>
      </c>
      <c r="B11" t="s">
        <v>109</v>
      </c>
      <c r="C11" t="s">
        <v>230</v>
      </c>
      <c r="D11" t="s">
        <v>385</v>
      </c>
      <c r="E11" t="s">
        <v>6</v>
      </c>
      <c r="J11" t="s">
        <v>383</v>
      </c>
      <c r="K11" t="s">
        <v>6</v>
      </c>
      <c r="L11" t="s">
        <v>56</v>
      </c>
      <c r="M11" t="s">
        <v>386</v>
      </c>
    </row>
    <row r="12" spans="1:13">
      <c r="A12" t="str">
        <f t="shared" si="0"/>
        <v>Logistics Manager_SMT___</v>
      </c>
      <c r="B12" t="s">
        <v>109</v>
      </c>
      <c r="C12" t="s">
        <v>230</v>
      </c>
      <c r="D12" t="s">
        <v>387</v>
      </c>
      <c r="E12" t="s">
        <v>6</v>
      </c>
      <c r="J12" t="s">
        <v>383</v>
      </c>
      <c r="K12" t="s">
        <v>6</v>
      </c>
      <c r="L12" t="s">
        <v>56</v>
      </c>
      <c r="M12" t="s">
        <v>386</v>
      </c>
    </row>
    <row r="13" spans="1:13">
      <c r="A13" t="str">
        <f t="shared" si="0"/>
        <v>Mechanic_SMT___</v>
      </c>
      <c r="B13" t="s">
        <v>109</v>
      </c>
      <c r="C13" t="s">
        <v>230</v>
      </c>
      <c r="D13" t="s">
        <v>388</v>
      </c>
      <c r="E13" t="s">
        <v>6</v>
      </c>
      <c r="J13" t="s">
        <v>383</v>
      </c>
      <c r="K13" t="s">
        <v>6</v>
      </c>
      <c r="L13" t="s">
        <v>393</v>
      </c>
      <c r="M13" t="s">
        <v>389</v>
      </c>
    </row>
    <row r="14" spans="1:13">
      <c r="A14" t="str">
        <f t="shared" si="0"/>
        <v>Non CDL Driver_SMT___</v>
      </c>
      <c r="B14" t="s">
        <v>104</v>
      </c>
      <c r="C14" t="s">
        <v>230</v>
      </c>
      <c r="D14" t="s">
        <v>218</v>
      </c>
      <c r="E14" t="s">
        <v>6</v>
      </c>
      <c r="J14" t="s">
        <v>383</v>
      </c>
      <c r="K14" t="s">
        <v>6</v>
      </c>
      <c r="L14" t="s">
        <v>394</v>
      </c>
      <c r="M14" t="s">
        <v>390</v>
      </c>
    </row>
    <row r="15" spans="1:13">
      <c r="A15" t="str">
        <f t="shared" si="0"/>
        <v>Non CDL Driver_SMT___</v>
      </c>
      <c r="B15" t="s">
        <v>105</v>
      </c>
      <c r="C15" t="s">
        <v>230</v>
      </c>
      <c r="D15" t="s">
        <v>218</v>
      </c>
      <c r="E15" t="s">
        <v>6</v>
      </c>
      <c r="J15" t="s">
        <v>383</v>
      </c>
      <c r="K15" t="s">
        <v>6</v>
      </c>
      <c r="L15" t="s">
        <v>394</v>
      </c>
      <c r="M15" t="s">
        <v>390</v>
      </c>
    </row>
    <row r="16" spans="1:13">
      <c r="A16" t="str">
        <f t="shared" si="0"/>
        <v>Non CDL Driver_SMT___</v>
      </c>
      <c r="B16" t="s">
        <v>109</v>
      </c>
      <c r="C16" t="s">
        <v>230</v>
      </c>
      <c r="D16" t="s">
        <v>218</v>
      </c>
      <c r="E16" t="s">
        <v>6</v>
      </c>
      <c r="J16" t="s">
        <v>383</v>
      </c>
      <c r="K16" t="s">
        <v>6</v>
      </c>
      <c r="L16" t="s">
        <v>394</v>
      </c>
      <c r="M16" t="s">
        <v>390</v>
      </c>
    </row>
    <row r="17" spans="1:13">
      <c r="A17" t="str">
        <f t="shared" si="0"/>
        <v>Non CDL Driver_SMT___</v>
      </c>
      <c r="B17" t="s">
        <v>110</v>
      </c>
      <c r="C17" t="s">
        <v>230</v>
      </c>
      <c r="D17" t="s">
        <v>218</v>
      </c>
      <c r="E17" t="s">
        <v>6</v>
      </c>
      <c r="J17" t="s">
        <v>383</v>
      </c>
      <c r="K17" t="s">
        <v>6</v>
      </c>
      <c r="L17" t="s">
        <v>394</v>
      </c>
      <c r="M17" t="s">
        <v>390</v>
      </c>
    </row>
    <row r="18" spans="1:13">
      <c r="A18" t="str">
        <f t="shared" si="0"/>
        <v>Non CDL Driver_SMT___</v>
      </c>
      <c r="B18" t="s">
        <v>112</v>
      </c>
      <c r="C18" t="s">
        <v>230</v>
      </c>
      <c r="D18" t="s">
        <v>218</v>
      </c>
      <c r="E18" t="s">
        <v>6</v>
      </c>
      <c r="J18" t="s">
        <v>383</v>
      </c>
      <c r="K18" t="s">
        <v>6</v>
      </c>
      <c r="L18" t="s">
        <v>394</v>
      </c>
      <c r="M18" t="s">
        <v>390</v>
      </c>
    </row>
    <row r="19" spans="1:13">
      <c r="A19" t="str">
        <f t="shared" si="0"/>
        <v>Non CDL Driver_SMT___</v>
      </c>
      <c r="B19" t="s">
        <v>114</v>
      </c>
      <c r="C19" t="s">
        <v>230</v>
      </c>
      <c r="D19" t="s">
        <v>218</v>
      </c>
      <c r="E19" t="s">
        <v>6</v>
      </c>
      <c r="J19" t="s">
        <v>383</v>
      </c>
      <c r="K19" t="s">
        <v>6</v>
      </c>
      <c r="L19" t="s">
        <v>394</v>
      </c>
      <c r="M19" t="s">
        <v>390</v>
      </c>
    </row>
    <row r="20" spans="1:13">
      <c r="A20" t="str">
        <f t="shared" si="0"/>
        <v>Non CDL Driver_SMT___</v>
      </c>
      <c r="B20" t="s">
        <v>115</v>
      </c>
      <c r="C20" t="s">
        <v>230</v>
      </c>
      <c r="D20" t="s">
        <v>218</v>
      </c>
      <c r="E20" t="s">
        <v>6</v>
      </c>
      <c r="J20" t="s">
        <v>383</v>
      </c>
      <c r="K20" t="s">
        <v>6</v>
      </c>
      <c r="L20" t="s">
        <v>394</v>
      </c>
      <c r="M20" t="s">
        <v>390</v>
      </c>
    </row>
    <row r="21" spans="1:13">
      <c r="A21" t="str">
        <f t="shared" si="0"/>
        <v>Non CDL Driver_SMT___</v>
      </c>
      <c r="B21" t="s">
        <v>116</v>
      </c>
      <c r="C21" t="s">
        <v>230</v>
      </c>
      <c r="D21" t="s">
        <v>218</v>
      </c>
      <c r="E21" t="s">
        <v>6</v>
      </c>
      <c r="K21" t="s">
        <v>6</v>
      </c>
      <c r="L21" t="s">
        <v>394</v>
      </c>
      <c r="M21" t="s">
        <v>390</v>
      </c>
    </row>
    <row r="22" spans="1:13">
      <c r="A22" t="str">
        <f t="shared" si="0"/>
        <v>Non CDL Driver_SMT___</v>
      </c>
      <c r="B22" t="s">
        <v>117</v>
      </c>
      <c r="C22" t="s">
        <v>230</v>
      </c>
      <c r="D22" t="s">
        <v>218</v>
      </c>
      <c r="E22" t="s">
        <v>6</v>
      </c>
      <c r="J22" t="s">
        <v>383</v>
      </c>
      <c r="K22" t="s">
        <v>6</v>
      </c>
      <c r="L22" t="s">
        <v>394</v>
      </c>
      <c r="M22" t="s">
        <v>390</v>
      </c>
    </row>
    <row r="23" spans="1:13">
      <c r="A23" t="str">
        <f t="shared" si="0"/>
        <v>Non CDL Driver_SMT___</v>
      </c>
      <c r="B23" t="s">
        <v>119</v>
      </c>
      <c r="C23" t="s">
        <v>230</v>
      </c>
      <c r="D23" t="s">
        <v>218</v>
      </c>
      <c r="E23" t="s">
        <v>6</v>
      </c>
      <c r="J23" t="s">
        <v>383</v>
      </c>
      <c r="K23" t="s">
        <v>6</v>
      </c>
      <c r="L23" t="s">
        <v>394</v>
      </c>
      <c r="M23" t="s">
        <v>390</v>
      </c>
    </row>
    <row r="24" spans="1:13">
      <c r="A24" t="str">
        <f t="shared" si="0"/>
        <v>Non CDL Driver_SMT___</v>
      </c>
      <c r="B24" t="s">
        <v>108</v>
      </c>
      <c r="C24" t="s">
        <v>264</v>
      </c>
      <c r="D24" t="s">
        <v>218</v>
      </c>
      <c r="E24" t="s">
        <v>6</v>
      </c>
      <c r="K24" t="s">
        <v>6</v>
      </c>
      <c r="L24" t="s">
        <v>394</v>
      </c>
      <c r="M24" t="s">
        <v>390</v>
      </c>
    </row>
    <row r="25" spans="1:13">
      <c r="A25" t="str">
        <f t="shared" si="0"/>
        <v>Shuttle Driver_SMT___</v>
      </c>
      <c r="B25" t="s">
        <v>109</v>
      </c>
      <c r="C25" t="s">
        <v>230</v>
      </c>
      <c r="D25" t="s">
        <v>392</v>
      </c>
      <c r="E25" t="s">
        <v>6</v>
      </c>
      <c r="J25" t="s">
        <v>383</v>
      </c>
      <c r="K25" t="s">
        <v>6</v>
      </c>
      <c r="L25" t="s">
        <v>395</v>
      </c>
      <c r="M25" t="s">
        <v>391</v>
      </c>
    </row>
    <row r="26" spans="1:13">
      <c r="A26" t="str">
        <f t="shared" si="0"/>
        <v>Shuttle Driver_SMT___</v>
      </c>
      <c r="B26" t="s">
        <v>112</v>
      </c>
      <c r="C26" t="s">
        <v>264</v>
      </c>
      <c r="D26" t="s">
        <v>392</v>
      </c>
      <c r="E26" t="s">
        <v>6</v>
      </c>
      <c r="K26" t="s">
        <v>6</v>
      </c>
      <c r="L26" t="s">
        <v>395</v>
      </c>
      <c r="M26" t="s">
        <v>391</v>
      </c>
    </row>
  </sheetData>
  <autoFilter ref="A1:M26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C444-BDAB-4A99-B4E2-D56EA604ED6D}">
  <dimension ref="A1:B19"/>
  <sheetViews>
    <sheetView workbookViewId="0">
      <selection sqref="A1:B19"/>
    </sheetView>
  </sheetViews>
  <sheetFormatPr defaultRowHeight="14.5"/>
  <cols>
    <col min="1" max="1" width="14.1796875" bestFit="1" customWidth="1"/>
  </cols>
  <sheetData>
    <row r="1" spans="1:2">
      <c r="A1" s="15" t="s">
        <v>103</v>
      </c>
      <c r="B1" s="15" t="s">
        <v>121</v>
      </c>
    </row>
    <row r="2" spans="1:2">
      <c r="A2" s="14" t="s">
        <v>104</v>
      </c>
      <c r="B2" s="14" t="s">
        <v>122</v>
      </c>
    </row>
    <row r="3" spans="1:2">
      <c r="A3" s="14" t="s">
        <v>22</v>
      </c>
      <c r="B3" s="14" t="s">
        <v>123</v>
      </c>
    </row>
    <row r="4" spans="1:2">
      <c r="A4" s="14" t="s">
        <v>105</v>
      </c>
      <c r="B4" s="14" t="s">
        <v>122</v>
      </c>
    </row>
    <row r="5" spans="1:2">
      <c r="A5" s="14" t="s">
        <v>106</v>
      </c>
      <c r="B5" s="14" t="s">
        <v>122</v>
      </c>
    </row>
    <row r="6" spans="1:2">
      <c r="A6" s="14" t="s">
        <v>107</v>
      </c>
      <c r="B6" s="14" t="s">
        <v>124</v>
      </c>
    </row>
    <row r="7" spans="1:2">
      <c r="A7" s="14" t="s">
        <v>108</v>
      </c>
      <c r="B7" s="14" t="s">
        <v>122</v>
      </c>
    </row>
    <row r="8" spans="1:2">
      <c r="A8" s="14" t="s">
        <v>109</v>
      </c>
      <c r="B8" s="14" t="s">
        <v>124</v>
      </c>
    </row>
    <row r="9" spans="1:2">
      <c r="A9" s="14" t="s">
        <v>110</v>
      </c>
      <c r="B9" s="14" t="s">
        <v>124</v>
      </c>
    </row>
    <row r="10" spans="1:2">
      <c r="A10" s="14" t="s">
        <v>111</v>
      </c>
      <c r="B10" s="14" t="s">
        <v>122</v>
      </c>
    </row>
    <row r="11" spans="1:2">
      <c r="A11" s="14" t="s">
        <v>112</v>
      </c>
      <c r="B11" s="14" t="s">
        <v>124</v>
      </c>
    </row>
    <row r="12" spans="1:2">
      <c r="A12" s="14" t="s">
        <v>113</v>
      </c>
      <c r="B12" s="14" t="s">
        <v>123</v>
      </c>
    </row>
    <row r="13" spans="1:2">
      <c r="A13" s="14" t="s">
        <v>114</v>
      </c>
      <c r="B13" s="14" t="s">
        <v>123</v>
      </c>
    </row>
    <row r="14" spans="1:2">
      <c r="A14" s="14" t="s">
        <v>115</v>
      </c>
      <c r="B14" s="14" t="s">
        <v>123</v>
      </c>
    </row>
    <row r="15" spans="1:2">
      <c r="A15" s="14" t="s">
        <v>116</v>
      </c>
      <c r="B15" s="14" t="s">
        <v>122</v>
      </c>
    </row>
    <row r="16" spans="1:2">
      <c r="A16" s="14" t="s">
        <v>117</v>
      </c>
      <c r="B16" s="14" t="s">
        <v>123</v>
      </c>
    </row>
    <row r="17" spans="1:2">
      <c r="A17" s="14" t="s">
        <v>118</v>
      </c>
      <c r="B17" s="14" t="s">
        <v>123</v>
      </c>
    </row>
    <row r="18" spans="1:2">
      <c r="A18" s="14" t="s">
        <v>119</v>
      </c>
      <c r="B18" s="14" t="s">
        <v>123</v>
      </c>
    </row>
    <row r="19" spans="1:2">
      <c r="A19" s="14" t="s">
        <v>120</v>
      </c>
      <c r="B19" s="14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9956-DA24-4C7A-B203-F518F3705A4F}">
  <dimension ref="A1:H1"/>
  <sheetViews>
    <sheetView workbookViewId="0">
      <selection activeCell="B8" sqref="B8"/>
    </sheetView>
  </sheetViews>
  <sheetFormatPr defaultRowHeight="14.5"/>
  <cols>
    <col min="1" max="1" width="18" customWidth="1"/>
    <col min="2" max="2" width="16.81640625" customWidth="1"/>
    <col min="3" max="3" width="20.36328125" customWidth="1"/>
    <col min="4" max="4" width="19.81640625" customWidth="1"/>
    <col min="5" max="5" width="16.08984375" customWidth="1"/>
    <col min="6" max="6" width="15.453125" customWidth="1"/>
    <col min="8" max="8" width="17.7265625" customWidth="1"/>
  </cols>
  <sheetData>
    <row r="1" spans="1:8">
      <c r="A1" s="1" t="s">
        <v>10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78FE-6C3F-4E8F-85A0-4E6D433EDDEE}">
  <dimension ref="A1:K225"/>
  <sheetViews>
    <sheetView workbookViewId="0">
      <selection sqref="A1:K1"/>
    </sheetView>
  </sheetViews>
  <sheetFormatPr defaultRowHeight="14.5"/>
  <cols>
    <col min="2" max="2" width="29.453125" bestFit="1" customWidth="1"/>
    <col min="3" max="3" width="19.90625" customWidth="1"/>
  </cols>
  <sheetData>
    <row r="1" spans="1:11">
      <c r="A1" t="s">
        <v>533</v>
      </c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</row>
    <row r="2" spans="1:11">
      <c r="A2" t="s">
        <v>544</v>
      </c>
      <c r="B2" t="s">
        <v>545</v>
      </c>
      <c r="C2">
        <v>1</v>
      </c>
      <c r="D2" t="s">
        <v>546</v>
      </c>
      <c r="K2" t="s">
        <v>467</v>
      </c>
    </row>
    <row r="3" spans="1:11">
      <c r="A3" t="s">
        <v>547</v>
      </c>
      <c r="B3" t="s">
        <v>548</v>
      </c>
      <c r="E3" t="s">
        <v>549</v>
      </c>
      <c r="K3" t="s">
        <v>467</v>
      </c>
    </row>
    <row r="4" spans="1:11">
      <c r="A4" t="s">
        <v>550</v>
      </c>
      <c r="B4" t="s">
        <v>551</v>
      </c>
      <c r="D4" t="s">
        <v>552</v>
      </c>
      <c r="E4" t="s">
        <v>553</v>
      </c>
      <c r="K4" t="s">
        <v>467</v>
      </c>
    </row>
    <row r="5" spans="1:11">
      <c r="A5" t="s">
        <v>554</v>
      </c>
      <c r="B5" t="s">
        <v>555</v>
      </c>
      <c r="D5" t="s">
        <v>556</v>
      </c>
      <c r="E5" t="s">
        <v>557</v>
      </c>
      <c r="K5" t="s">
        <v>467</v>
      </c>
    </row>
    <row r="6" spans="1:11">
      <c r="A6" t="s">
        <v>558</v>
      </c>
      <c r="B6" t="s">
        <v>559</v>
      </c>
      <c r="D6" t="s">
        <v>560</v>
      </c>
      <c r="E6" t="s">
        <v>553</v>
      </c>
      <c r="K6" t="s">
        <v>467</v>
      </c>
    </row>
    <row r="7" spans="1:11">
      <c r="A7" t="s">
        <v>561</v>
      </c>
      <c r="B7" t="s">
        <v>562</v>
      </c>
      <c r="K7" t="s">
        <v>467</v>
      </c>
    </row>
    <row r="8" spans="1:11">
      <c r="A8" t="s">
        <v>563</v>
      </c>
      <c r="B8" t="s">
        <v>564</v>
      </c>
      <c r="E8" t="s">
        <v>549</v>
      </c>
      <c r="K8" t="s">
        <v>467</v>
      </c>
    </row>
    <row r="9" spans="1:11">
      <c r="A9" t="s">
        <v>565</v>
      </c>
      <c r="B9" t="s">
        <v>566</v>
      </c>
      <c r="D9" t="s">
        <v>567</v>
      </c>
      <c r="K9" t="s">
        <v>467</v>
      </c>
    </row>
    <row r="10" spans="1:11">
      <c r="A10" t="s">
        <v>568</v>
      </c>
      <c r="B10" t="s">
        <v>569</v>
      </c>
      <c r="D10" t="s">
        <v>8</v>
      </c>
      <c r="K10" t="s">
        <v>467</v>
      </c>
    </row>
    <row r="11" spans="1:11">
      <c r="A11" t="s">
        <v>570</v>
      </c>
      <c r="B11" t="s">
        <v>571</v>
      </c>
      <c r="D11" t="s">
        <v>546</v>
      </c>
      <c r="E11" t="s">
        <v>553</v>
      </c>
      <c r="F11" t="s">
        <v>572</v>
      </c>
      <c r="K11" t="s">
        <v>467</v>
      </c>
    </row>
    <row r="12" spans="1:11">
      <c r="A12" t="s">
        <v>573</v>
      </c>
      <c r="B12" t="s">
        <v>574</v>
      </c>
      <c r="D12" t="s">
        <v>556</v>
      </c>
      <c r="E12" t="s">
        <v>553</v>
      </c>
      <c r="K12" t="s">
        <v>467</v>
      </c>
    </row>
    <row r="13" spans="1:11">
      <c r="A13" t="s">
        <v>575</v>
      </c>
      <c r="B13" t="s">
        <v>576</v>
      </c>
      <c r="D13" t="s">
        <v>577</v>
      </c>
      <c r="E13" t="s">
        <v>553</v>
      </c>
      <c r="K13" t="s">
        <v>467</v>
      </c>
    </row>
    <row r="14" spans="1:11">
      <c r="A14" t="s">
        <v>578</v>
      </c>
      <c r="B14" t="s">
        <v>579</v>
      </c>
      <c r="D14" t="s">
        <v>546</v>
      </c>
      <c r="K14" t="s">
        <v>467</v>
      </c>
    </row>
    <row r="15" spans="1:11">
      <c r="A15" t="s">
        <v>580</v>
      </c>
      <c r="B15" t="s">
        <v>581</v>
      </c>
      <c r="C15">
        <v>1</v>
      </c>
      <c r="D15" t="s">
        <v>546</v>
      </c>
      <c r="K15" t="s">
        <v>467</v>
      </c>
    </row>
    <row r="16" spans="1:11">
      <c r="A16" t="s">
        <v>582</v>
      </c>
      <c r="B16" t="s">
        <v>583</v>
      </c>
      <c r="D16" t="s">
        <v>584</v>
      </c>
      <c r="K16" t="s">
        <v>467</v>
      </c>
    </row>
    <row r="17" spans="1:11">
      <c r="A17" t="s">
        <v>585</v>
      </c>
      <c r="B17" t="s">
        <v>586</v>
      </c>
      <c r="K17" t="s">
        <v>467</v>
      </c>
    </row>
    <row r="18" spans="1:11">
      <c r="A18" t="s">
        <v>587</v>
      </c>
      <c r="B18" t="s">
        <v>588</v>
      </c>
      <c r="D18" t="s">
        <v>556</v>
      </c>
      <c r="E18" t="s">
        <v>589</v>
      </c>
      <c r="K18" t="s">
        <v>467</v>
      </c>
    </row>
    <row r="19" spans="1:11">
      <c r="A19" t="s">
        <v>590</v>
      </c>
      <c r="B19" t="s">
        <v>591</v>
      </c>
      <c r="K19" t="s">
        <v>467</v>
      </c>
    </row>
    <row r="20" spans="1:11">
      <c r="A20" t="s">
        <v>592</v>
      </c>
      <c r="B20" t="s">
        <v>593</v>
      </c>
      <c r="C20">
        <v>13</v>
      </c>
      <c r="D20" t="s">
        <v>567</v>
      </c>
      <c r="K20" t="s">
        <v>594</v>
      </c>
    </row>
    <row r="21" spans="1:11">
      <c r="A21" t="s">
        <v>595</v>
      </c>
      <c r="B21" t="s">
        <v>596</v>
      </c>
      <c r="D21" t="s">
        <v>597</v>
      </c>
      <c r="E21" t="s">
        <v>553</v>
      </c>
      <c r="K21" t="s">
        <v>467</v>
      </c>
    </row>
    <row r="22" spans="1:11">
      <c r="A22" t="s">
        <v>598</v>
      </c>
      <c r="B22" t="s">
        <v>599</v>
      </c>
      <c r="E22" t="s">
        <v>549</v>
      </c>
      <c r="K22" t="s">
        <v>467</v>
      </c>
    </row>
    <row r="23" spans="1:11">
      <c r="A23" t="s">
        <v>600</v>
      </c>
      <c r="B23" t="s">
        <v>601</v>
      </c>
      <c r="E23" t="s">
        <v>549</v>
      </c>
      <c r="K23" t="s">
        <v>467</v>
      </c>
    </row>
    <row r="24" spans="1:11">
      <c r="A24" t="s">
        <v>602</v>
      </c>
      <c r="B24" t="s">
        <v>603</v>
      </c>
      <c r="D24" t="s">
        <v>567</v>
      </c>
      <c r="K24" t="s">
        <v>467</v>
      </c>
    </row>
    <row r="25" spans="1:11">
      <c r="A25" t="s">
        <v>604</v>
      </c>
      <c r="B25" t="s">
        <v>605</v>
      </c>
      <c r="D25" t="s">
        <v>556</v>
      </c>
      <c r="E25" t="s">
        <v>553</v>
      </c>
      <c r="K25" t="s">
        <v>467</v>
      </c>
    </row>
    <row r="26" spans="1:11">
      <c r="A26" t="s">
        <v>606</v>
      </c>
      <c r="B26" t="s">
        <v>607</v>
      </c>
      <c r="K26" t="s">
        <v>467</v>
      </c>
    </row>
    <row r="27" spans="1:11">
      <c r="A27" t="s">
        <v>608</v>
      </c>
      <c r="B27" t="s">
        <v>609</v>
      </c>
      <c r="C27">
        <v>1</v>
      </c>
      <c r="D27" t="s">
        <v>546</v>
      </c>
      <c r="E27" t="s">
        <v>553</v>
      </c>
      <c r="K27" t="s">
        <v>467</v>
      </c>
    </row>
    <row r="28" spans="1:11">
      <c r="A28" t="s">
        <v>610</v>
      </c>
      <c r="B28" t="s">
        <v>611</v>
      </c>
      <c r="K28" t="s">
        <v>467</v>
      </c>
    </row>
    <row r="29" spans="1:11">
      <c r="A29" t="s">
        <v>612</v>
      </c>
      <c r="B29" t="s">
        <v>213</v>
      </c>
      <c r="D29" t="s">
        <v>535</v>
      </c>
      <c r="E29" t="s">
        <v>553</v>
      </c>
      <c r="K29" t="s">
        <v>467</v>
      </c>
    </row>
    <row r="30" spans="1:11">
      <c r="A30" t="s">
        <v>613</v>
      </c>
      <c r="B30" t="s">
        <v>614</v>
      </c>
      <c r="K30" t="s">
        <v>467</v>
      </c>
    </row>
    <row r="31" spans="1:11">
      <c r="A31" t="s">
        <v>615</v>
      </c>
      <c r="B31" t="s">
        <v>616</v>
      </c>
      <c r="D31" t="s">
        <v>617</v>
      </c>
      <c r="K31" t="s">
        <v>467</v>
      </c>
    </row>
    <row r="32" spans="1:11">
      <c r="A32" t="s">
        <v>618</v>
      </c>
      <c r="B32" t="s">
        <v>619</v>
      </c>
      <c r="D32" t="s">
        <v>556</v>
      </c>
      <c r="K32" t="s">
        <v>467</v>
      </c>
    </row>
    <row r="33" spans="1:11">
      <c r="A33" t="s">
        <v>620</v>
      </c>
      <c r="B33" t="s">
        <v>621</v>
      </c>
      <c r="C33">
        <v>1</v>
      </c>
      <c r="D33" t="s">
        <v>546</v>
      </c>
      <c r="E33" t="s">
        <v>553</v>
      </c>
      <c r="K33" t="s">
        <v>467</v>
      </c>
    </row>
    <row r="34" spans="1:11">
      <c r="A34" t="s">
        <v>622</v>
      </c>
      <c r="B34" t="s">
        <v>623</v>
      </c>
      <c r="D34" t="s">
        <v>556</v>
      </c>
      <c r="K34" t="s">
        <v>467</v>
      </c>
    </row>
    <row r="35" spans="1:11">
      <c r="A35" t="s">
        <v>624</v>
      </c>
      <c r="B35" t="s">
        <v>625</v>
      </c>
      <c r="D35" t="s">
        <v>617</v>
      </c>
      <c r="K35" t="s">
        <v>467</v>
      </c>
    </row>
    <row r="36" spans="1:11">
      <c r="A36" t="s">
        <v>626</v>
      </c>
      <c r="B36" t="s">
        <v>627</v>
      </c>
      <c r="E36" t="s">
        <v>628</v>
      </c>
      <c r="K36" t="s">
        <v>467</v>
      </c>
    </row>
    <row r="37" spans="1:11">
      <c r="A37" t="s">
        <v>629</v>
      </c>
      <c r="B37" t="s">
        <v>199</v>
      </c>
      <c r="D37" t="s">
        <v>630</v>
      </c>
      <c r="K37" t="s">
        <v>467</v>
      </c>
    </row>
    <row r="38" spans="1:11">
      <c r="A38" t="s">
        <v>631</v>
      </c>
      <c r="B38" t="s">
        <v>632</v>
      </c>
      <c r="C38">
        <v>18</v>
      </c>
      <c r="D38" t="s">
        <v>633</v>
      </c>
      <c r="K38" t="s">
        <v>467</v>
      </c>
    </row>
    <row r="39" spans="1:11">
      <c r="A39" t="s">
        <v>634</v>
      </c>
      <c r="B39" t="s">
        <v>635</v>
      </c>
      <c r="D39" t="s">
        <v>584</v>
      </c>
      <c r="K39" t="s">
        <v>467</v>
      </c>
    </row>
    <row r="40" spans="1:11">
      <c r="A40" t="s">
        <v>636</v>
      </c>
      <c r="B40" t="s">
        <v>637</v>
      </c>
      <c r="C40">
        <v>1</v>
      </c>
      <c r="D40" t="s">
        <v>546</v>
      </c>
      <c r="K40" t="s">
        <v>467</v>
      </c>
    </row>
    <row r="41" spans="1:11">
      <c r="A41" t="s">
        <v>638</v>
      </c>
      <c r="B41" t="s">
        <v>639</v>
      </c>
      <c r="E41" t="s">
        <v>549</v>
      </c>
      <c r="K41" t="s">
        <v>467</v>
      </c>
    </row>
    <row r="42" spans="1:11">
      <c r="A42" t="s">
        <v>640</v>
      </c>
      <c r="B42" t="s">
        <v>641</v>
      </c>
      <c r="D42" t="s">
        <v>535</v>
      </c>
      <c r="E42" t="s">
        <v>553</v>
      </c>
      <c r="K42" t="s">
        <v>467</v>
      </c>
    </row>
    <row r="43" spans="1:11">
      <c r="A43" t="s">
        <v>642</v>
      </c>
      <c r="B43" t="s">
        <v>643</v>
      </c>
      <c r="E43" t="s">
        <v>549</v>
      </c>
      <c r="K43" t="s">
        <v>467</v>
      </c>
    </row>
    <row r="44" spans="1:11">
      <c r="A44" t="s">
        <v>644</v>
      </c>
      <c r="B44" t="s">
        <v>645</v>
      </c>
      <c r="D44" t="s">
        <v>556</v>
      </c>
      <c r="K44" t="s">
        <v>467</v>
      </c>
    </row>
    <row r="45" spans="1:11">
      <c r="A45" t="s">
        <v>646</v>
      </c>
      <c r="B45" t="s">
        <v>647</v>
      </c>
      <c r="D45" t="s">
        <v>556</v>
      </c>
      <c r="E45" t="s">
        <v>553</v>
      </c>
      <c r="K45" t="s">
        <v>467</v>
      </c>
    </row>
    <row r="46" spans="1:11">
      <c r="A46" t="s">
        <v>648</v>
      </c>
      <c r="B46" t="s">
        <v>215</v>
      </c>
      <c r="D46" t="s">
        <v>556</v>
      </c>
      <c r="E46" t="s">
        <v>553</v>
      </c>
      <c r="K46" t="s">
        <v>467</v>
      </c>
    </row>
    <row r="47" spans="1:11">
      <c r="A47" t="s">
        <v>649</v>
      </c>
      <c r="B47" t="s">
        <v>650</v>
      </c>
      <c r="D47" t="s">
        <v>556</v>
      </c>
      <c r="E47" t="s">
        <v>553</v>
      </c>
      <c r="K47" t="s">
        <v>467</v>
      </c>
    </row>
    <row r="48" spans="1:11">
      <c r="A48" t="s">
        <v>651</v>
      </c>
      <c r="B48" t="s">
        <v>652</v>
      </c>
      <c r="D48" t="s">
        <v>556</v>
      </c>
      <c r="E48" t="s">
        <v>653</v>
      </c>
      <c r="K48" t="s">
        <v>467</v>
      </c>
    </row>
    <row r="49" spans="1:11">
      <c r="A49" t="s">
        <v>654</v>
      </c>
      <c r="B49" t="s">
        <v>655</v>
      </c>
      <c r="K49" t="s">
        <v>467</v>
      </c>
    </row>
    <row r="50" spans="1:11">
      <c r="A50" t="s">
        <v>656</v>
      </c>
      <c r="B50" t="s">
        <v>657</v>
      </c>
      <c r="E50" t="s">
        <v>549</v>
      </c>
      <c r="K50" t="s">
        <v>467</v>
      </c>
    </row>
    <row r="51" spans="1:11">
      <c r="A51" t="s">
        <v>658</v>
      </c>
      <c r="B51" t="s">
        <v>659</v>
      </c>
      <c r="C51">
        <v>18</v>
      </c>
      <c r="D51" t="s">
        <v>633</v>
      </c>
      <c r="K51" t="s">
        <v>467</v>
      </c>
    </row>
    <row r="52" spans="1:11">
      <c r="A52" t="s">
        <v>660</v>
      </c>
      <c r="B52" t="s">
        <v>660</v>
      </c>
      <c r="C52">
        <v>1</v>
      </c>
      <c r="K52" t="s">
        <v>594</v>
      </c>
    </row>
    <row r="53" spans="1:11">
      <c r="A53" t="s">
        <v>661</v>
      </c>
      <c r="B53" t="s">
        <v>662</v>
      </c>
      <c r="E53" t="s">
        <v>549</v>
      </c>
      <c r="K53" t="s">
        <v>467</v>
      </c>
    </row>
    <row r="54" spans="1:11">
      <c r="A54" t="s">
        <v>663</v>
      </c>
      <c r="B54" t="s">
        <v>664</v>
      </c>
      <c r="D54" t="s">
        <v>556</v>
      </c>
      <c r="K54" t="s">
        <v>467</v>
      </c>
    </row>
    <row r="55" spans="1:11">
      <c r="A55" t="s">
        <v>665</v>
      </c>
      <c r="B55" t="s">
        <v>666</v>
      </c>
      <c r="D55" t="s">
        <v>556</v>
      </c>
      <c r="E55" t="s">
        <v>653</v>
      </c>
      <c r="K55" t="s">
        <v>467</v>
      </c>
    </row>
    <row r="56" spans="1:11">
      <c r="A56" t="s">
        <v>667</v>
      </c>
      <c r="B56" t="s">
        <v>668</v>
      </c>
      <c r="D56" t="s">
        <v>584</v>
      </c>
      <c r="E56" t="s">
        <v>553</v>
      </c>
      <c r="K56" t="s">
        <v>467</v>
      </c>
    </row>
    <row r="57" spans="1:11">
      <c r="A57" t="s">
        <v>669</v>
      </c>
      <c r="B57" t="s">
        <v>670</v>
      </c>
      <c r="D57" t="s">
        <v>556</v>
      </c>
      <c r="E57" t="s">
        <v>557</v>
      </c>
      <c r="K57" t="s">
        <v>467</v>
      </c>
    </row>
    <row r="58" spans="1:11">
      <c r="A58" t="s">
        <v>671</v>
      </c>
      <c r="B58" t="s">
        <v>672</v>
      </c>
      <c r="D58" t="s">
        <v>556</v>
      </c>
      <c r="K58" t="s">
        <v>467</v>
      </c>
    </row>
    <row r="59" spans="1:11">
      <c r="A59" t="s">
        <v>673</v>
      </c>
      <c r="B59" t="s">
        <v>674</v>
      </c>
      <c r="C59">
        <v>1</v>
      </c>
      <c r="D59" t="s">
        <v>546</v>
      </c>
      <c r="K59" t="s">
        <v>467</v>
      </c>
    </row>
    <row r="60" spans="1:11">
      <c r="A60" t="s">
        <v>675</v>
      </c>
      <c r="B60" t="s">
        <v>676</v>
      </c>
      <c r="C60">
        <v>1</v>
      </c>
      <c r="K60" t="s">
        <v>594</v>
      </c>
    </row>
    <row r="61" spans="1:11">
      <c r="A61" t="s">
        <v>677</v>
      </c>
      <c r="B61" t="s">
        <v>678</v>
      </c>
      <c r="D61" t="s">
        <v>556</v>
      </c>
      <c r="K61" t="s">
        <v>594</v>
      </c>
    </row>
    <row r="62" spans="1:11">
      <c r="A62" t="s">
        <v>679</v>
      </c>
      <c r="B62" t="s">
        <v>680</v>
      </c>
      <c r="K62" t="s">
        <v>467</v>
      </c>
    </row>
    <row r="63" spans="1:11">
      <c r="A63" t="s">
        <v>681</v>
      </c>
      <c r="B63" t="s">
        <v>682</v>
      </c>
      <c r="D63" t="s">
        <v>556</v>
      </c>
      <c r="K63" t="s">
        <v>467</v>
      </c>
    </row>
    <row r="64" spans="1:11">
      <c r="A64" t="s">
        <v>683</v>
      </c>
      <c r="B64" t="s">
        <v>684</v>
      </c>
      <c r="D64" t="s">
        <v>556</v>
      </c>
      <c r="F64" t="s">
        <v>685</v>
      </c>
      <c r="K64" t="s">
        <v>467</v>
      </c>
    </row>
    <row r="65" spans="1:11">
      <c r="A65" t="s">
        <v>686</v>
      </c>
      <c r="B65" t="s">
        <v>687</v>
      </c>
      <c r="D65" t="s">
        <v>556</v>
      </c>
      <c r="E65" t="s">
        <v>553</v>
      </c>
      <c r="K65" t="s">
        <v>467</v>
      </c>
    </row>
    <row r="66" spans="1:11">
      <c r="A66" t="s">
        <v>688</v>
      </c>
      <c r="B66" t="s">
        <v>689</v>
      </c>
      <c r="K66" t="s">
        <v>467</v>
      </c>
    </row>
    <row r="67" spans="1:11">
      <c r="A67" t="s">
        <v>690</v>
      </c>
      <c r="B67" t="s">
        <v>691</v>
      </c>
      <c r="D67" t="s">
        <v>556</v>
      </c>
      <c r="E67" t="s">
        <v>553</v>
      </c>
      <c r="K67" t="s">
        <v>467</v>
      </c>
    </row>
    <row r="68" spans="1:11">
      <c r="A68" t="s">
        <v>692</v>
      </c>
      <c r="B68" t="s">
        <v>693</v>
      </c>
      <c r="K68" t="s">
        <v>467</v>
      </c>
    </row>
    <row r="69" spans="1:11">
      <c r="A69" t="s">
        <v>694</v>
      </c>
      <c r="B69" t="s">
        <v>695</v>
      </c>
      <c r="D69" t="s">
        <v>556</v>
      </c>
      <c r="E69" t="s">
        <v>553</v>
      </c>
      <c r="K69" t="s">
        <v>467</v>
      </c>
    </row>
    <row r="70" spans="1:11">
      <c r="A70" t="s">
        <v>696</v>
      </c>
      <c r="B70" t="s">
        <v>697</v>
      </c>
      <c r="D70" t="s">
        <v>556</v>
      </c>
      <c r="K70" t="s">
        <v>467</v>
      </c>
    </row>
    <row r="71" spans="1:11">
      <c r="A71" t="s">
        <v>698</v>
      </c>
      <c r="B71" t="s">
        <v>699</v>
      </c>
      <c r="D71" t="s">
        <v>556</v>
      </c>
      <c r="E71" t="s">
        <v>700</v>
      </c>
      <c r="K71" t="s">
        <v>467</v>
      </c>
    </row>
    <row r="72" spans="1:11">
      <c r="A72" t="s">
        <v>701</v>
      </c>
      <c r="B72" t="s">
        <v>702</v>
      </c>
      <c r="D72" t="s">
        <v>556</v>
      </c>
      <c r="E72" t="s">
        <v>703</v>
      </c>
      <c r="K72" t="s">
        <v>467</v>
      </c>
    </row>
    <row r="73" spans="1:11">
      <c r="A73" t="s">
        <v>704</v>
      </c>
      <c r="B73" t="s">
        <v>705</v>
      </c>
      <c r="E73" t="s">
        <v>549</v>
      </c>
      <c r="K73" t="s">
        <v>467</v>
      </c>
    </row>
    <row r="74" spans="1:11">
      <c r="A74" t="s">
        <v>706</v>
      </c>
      <c r="B74" t="s">
        <v>707</v>
      </c>
      <c r="D74" t="s">
        <v>560</v>
      </c>
      <c r="K74" t="s">
        <v>467</v>
      </c>
    </row>
    <row r="75" spans="1:11">
      <c r="A75" t="s">
        <v>708</v>
      </c>
      <c r="B75" t="s">
        <v>709</v>
      </c>
      <c r="D75" t="s">
        <v>556</v>
      </c>
      <c r="E75" t="s">
        <v>710</v>
      </c>
      <c r="K75" t="s">
        <v>467</v>
      </c>
    </row>
    <row r="76" spans="1:11">
      <c r="A76" t="s">
        <v>711</v>
      </c>
      <c r="B76" t="s">
        <v>712</v>
      </c>
      <c r="D76" t="s">
        <v>546</v>
      </c>
      <c r="K76" t="s">
        <v>467</v>
      </c>
    </row>
    <row r="77" spans="1:11">
      <c r="A77" t="s">
        <v>713</v>
      </c>
      <c r="B77" t="s">
        <v>714</v>
      </c>
      <c r="D77" t="s">
        <v>556</v>
      </c>
      <c r="E77" t="s">
        <v>557</v>
      </c>
      <c r="K77" t="s">
        <v>467</v>
      </c>
    </row>
    <row r="78" spans="1:11">
      <c r="A78" t="s">
        <v>715</v>
      </c>
      <c r="B78" t="s">
        <v>716</v>
      </c>
      <c r="D78" t="s">
        <v>556</v>
      </c>
      <c r="E78" t="s">
        <v>653</v>
      </c>
      <c r="K78" t="s">
        <v>467</v>
      </c>
    </row>
    <row r="79" spans="1:11">
      <c r="A79" t="s">
        <v>717</v>
      </c>
      <c r="B79" t="s">
        <v>718</v>
      </c>
      <c r="D79" t="s">
        <v>546</v>
      </c>
      <c r="K79" t="s">
        <v>467</v>
      </c>
    </row>
    <row r="80" spans="1:11">
      <c r="A80" t="s">
        <v>719</v>
      </c>
      <c r="B80" t="s">
        <v>720</v>
      </c>
      <c r="K80" t="s">
        <v>467</v>
      </c>
    </row>
    <row r="81" spans="1:11">
      <c r="A81" t="s">
        <v>721</v>
      </c>
      <c r="B81" t="s">
        <v>722</v>
      </c>
      <c r="E81" t="s">
        <v>549</v>
      </c>
      <c r="K81" t="s">
        <v>467</v>
      </c>
    </row>
    <row r="82" spans="1:11">
      <c r="A82" t="s">
        <v>723</v>
      </c>
      <c r="B82" t="s">
        <v>724</v>
      </c>
      <c r="D82" t="s">
        <v>556</v>
      </c>
      <c r="K82" t="s">
        <v>467</v>
      </c>
    </row>
    <row r="83" spans="1:11">
      <c r="A83" t="s">
        <v>725</v>
      </c>
      <c r="B83" t="s">
        <v>726</v>
      </c>
      <c r="D83" t="s">
        <v>556</v>
      </c>
      <c r="E83" t="s">
        <v>589</v>
      </c>
      <c r="K83" t="s">
        <v>467</v>
      </c>
    </row>
    <row r="84" spans="1:11">
      <c r="A84" t="s">
        <v>727</v>
      </c>
      <c r="B84" t="s">
        <v>728</v>
      </c>
      <c r="D84" t="s">
        <v>617</v>
      </c>
      <c r="E84" t="s">
        <v>729</v>
      </c>
      <c r="K84" t="s">
        <v>467</v>
      </c>
    </row>
    <row r="85" spans="1:11">
      <c r="A85" t="s">
        <v>730</v>
      </c>
      <c r="B85" t="s">
        <v>731</v>
      </c>
      <c r="D85" t="s">
        <v>556</v>
      </c>
      <c r="E85" t="s">
        <v>732</v>
      </c>
      <c r="K85" t="s">
        <v>467</v>
      </c>
    </row>
    <row r="86" spans="1:11">
      <c r="A86" t="s">
        <v>733</v>
      </c>
      <c r="B86" t="s">
        <v>734</v>
      </c>
      <c r="D86" t="s">
        <v>556</v>
      </c>
      <c r="K86" t="s">
        <v>467</v>
      </c>
    </row>
    <row r="87" spans="1:11">
      <c r="A87" t="s">
        <v>735</v>
      </c>
      <c r="B87" t="s">
        <v>736</v>
      </c>
      <c r="D87" t="s">
        <v>584</v>
      </c>
      <c r="E87" t="s">
        <v>553</v>
      </c>
      <c r="K87" t="s">
        <v>467</v>
      </c>
    </row>
    <row r="88" spans="1:11">
      <c r="A88" t="s">
        <v>737</v>
      </c>
      <c r="B88" t="s">
        <v>738</v>
      </c>
      <c r="K88" t="s">
        <v>467</v>
      </c>
    </row>
    <row r="89" spans="1:11">
      <c r="A89" t="s">
        <v>739</v>
      </c>
      <c r="B89" t="s">
        <v>740</v>
      </c>
      <c r="D89" t="s">
        <v>556</v>
      </c>
      <c r="K89" t="s">
        <v>467</v>
      </c>
    </row>
    <row r="90" spans="1:11">
      <c r="A90" t="s">
        <v>741</v>
      </c>
      <c r="B90" t="s">
        <v>742</v>
      </c>
      <c r="E90" t="s">
        <v>549</v>
      </c>
      <c r="K90" t="s">
        <v>467</v>
      </c>
    </row>
    <row r="91" spans="1:11">
      <c r="A91" t="s">
        <v>743</v>
      </c>
      <c r="B91" t="s">
        <v>744</v>
      </c>
      <c r="K91" t="s">
        <v>467</v>
      </c>
    </row>
    <row r="92" spans="1:11">
      <c r="A92" t="s">
        <v>745</v>
      </c>
      <c r="B92" t="s">
        <v>746</v>
      </c>
      <c r="K92" t="s">
        <v>467</v>
      </c>
    </row>
    <row r="93" spans="1:11">
      <c r="A93" t="s">
        <v>747</v>
      </c>
      <c r="B93" t="s">
        <v>748</v>
      </c>
      <c r="K93" t="s">
        <v>467</v>
      </c>
    </row>
    <row r="94" spans="1:11">
      <c r="A94" t="s">
        <v>2</v>
      </c>
      <c r="B94" t="s">
        <v>749</v>
      </c>
      <c r="K94" t="s">
        <v>467</v>
      </c>
    </row>
    <row r="95" spans="1:11">
      <c r="A95" t="s">
        <v>750</v>
      </c>
      <c r="B95" t="s">
        <v>751</v>
      </c>
      <c r="D95" t="s">
        <v>556</v>
      </c>
      <c r="K95" t="s">
        <v>594</v>
      </c>
    </row>
    <row r="96" spans="1:11">
      <c r="A96" t="s">
        <v>752</v>
      </c>
      <c r="B96" t="s">
        <v>753</v>
      </c>
      <c r="K96" t="s">
        <v>594</v>
      </c>
    </row>
    <row r="97" spans="1:11">
      <c r="A97" t="s">
        <v>754</v>
      </c>
      <c r="B97" t="s">
        <v>755</v>
      </c>
      <c r="D97" t="s">
        <v>556</v>
      </c>
      <c r="K97" t="s">
        <v>467</v>
      </c>
    </row>
    <row r="98" spans="1:11">
      <c r="A98" t="s">
        <v>756</v>
      </c>
      <c r="B98" t="s">
        <v>211</v>
      </c>
      <c r="D98" t="s">
        <v>535</v>
      </c>
      <c r="E98" t="s">
        <v>553</v>
      </c>
      <c r="K98" t="s">
        <v>467</v>
      </c>
    </row>
    <row r="99" spans="1:11">
      <c r="A99" t="s">
        <v>757</v>
      </c>
      <c r="B99" t="s">
        <v>758</v>
      </c>
      <c r="D99" t="s">
        <v>556</v>
      </c>
      <c r="K99" t="s">
        <v>467</v>
      </c>
    </row>
    <row r="100" spans="1:11">
      <c r="A100" t="s">
        <v>759</v>
      </c>
      <c r="B100" t="s">
        <v>760</v>
      </c>
      <c r="D100" t="s">
        <v>560</v>
      </c>
      <c r="K100" t="s">
        <v>467</v>
      </c>
    </row>
    <row r="101" spans="1:11">
      <c r="A101" t="s">
        <v>761</v>
      </c>
      <c r="B101" t="s">
        <v>762</v>
      </c>
      <c r="D101" t="s">
        <v>556</v>
      </c>
      <c r="K101" t="s">
        <v>467</v>
      </c>
    </row>
    <row r="102" spans="1:11">
      <c r="A102" t="s">
        <v>763</v>
      </c>
      <c r="B102" t="s">
        <v>764</v>
      </c>
      <c r="D102" t="s">
        <v>556</v>
      </c>
      <c r="E102" t="s">
        <v>765</v>
      </c>
      <c r="K102" t="s">
        <v>467</v>
      </c>
    </row>
    <row r="103" spans="1:11">
      <c r="A103" t="s">
        <v>766</v>
      </c>
      <c r="B103" t="s">
        <v>767</v>
      </c>
      <c r="D103" t="s">
        <v>556</v>
      </c>
      <c r="E103" t="s">
        <v>700</v>
      </c>
      <c r="K103" t="s">
        <v>467</v>
      </c>
    </row>
    <row r="104" spans="1:11">
      <c r="A104" t="s">
        <v>768</v>
      </c>
      <c r="B104" t="s">
        <v>769</v>
      </c>
      <c r="D104" t="s">
        <v>546</v>
      </c>
      <c r="K104" t="s">
        <v>467</v>
      </c>
    </row>
    <row r="105" spans="1:11">
      <c r="A105" t="s">
        <v>770</v>
      </c>
      <c r="B105" t="s">
        <v>771</v>
      </c>
      <c r="K105" t="s">
        <v>467</v>
      </c>
    </row>
    <row r="106" spans="1:11">
      <c r="A106" t="s">
        <v>772</v>
      </c>
      <c r="B106" t="s">
        <v>773</v>
      </c>
      <c r="D106" t="s">
        <v>556</v>
      </c>
      <c r="E106" t="s">
        <v>553</v>
      </c>
      <c r="K106" t="s">
        <v>467</v>
      </c>
    </row>
    <row r="107" spans="1:11">
      <c r="A107" t="s">
        <v>774</v>
      </c>
      <c r="B107" t="s">
        <v>775</v>
      </c>
      <c r="D107" t="s">
        <v>546</v>
      </c>
      <c r="K107" t="s">
        <v>467</v>
      </c>
    </row>
    <row r="108" spans="1:11">
      <c r="A108" t="s">
        <v>776</v>
      </c>
      <c r="B108" t="s">
        <v>777</v>
      </c>
      <c r="D108" t="s">
        <v>556</v>
      </c>
      <c r="K108" t="s">
        <v>467</v>
      </c>
    </row>
    <row r="109" spans="1:11">
      <c r="A109" t="s">
        <v>778</v>
      </c>
      <c r="B109" t="s">
        <v>779</v>
      </c>
      <c r="D109" t="s">
        <v>556</v>
      </c>
      <c r="K109" t="s">
        <v>467</v>
      </c>
    </row>
    <row r="110" spans="1:11">
      <c r="A110" t="s">
        <v>780</v>
      </c>
      <c r="B110" t="s">
        <v>781</v>
      </c>
      <c r="D110" t="s">
        <v>560</v>
      </c>
      <c r="K110" t="s">
        <v>467</v>
      </c>
    </row>
    <row r="111" spans="1:11">
      <c r="A111" t="s">
        <v>782</v>
      </c>
      <c r="B111" t="s">
        <v>783</v>
      </c>
      <c r="K111" t="s">
        <v>467</v>
      </c>
    </row>
    <row r="112" spans="1:11">
      <c r="A112" t="s">
        <v>784</v>
      </c>
      <c r="B112" t="s">
        <v>785</v>
      </c>
      <c r="D112" t="s">
        <v>556</v>
      </c>
      <c r="F112" t="s">
        <v>685</v>
      </c>
      <c r="K112" t="s">
        <v>467</v>
      </c>
    </row>
    <row r="113" spans="1:11">
      <c r="A113" t="s">
        <v>786</v>
      </c>
      <c r="B113" t="s">
        <v>787</v>
      </c>
      <c r="D113" t="s">
        <v>556</v>
      </c>
      <c r="E113" t="s">
        <v>653</v>
      </c>
      <c r="K113" t="s">
        <v>467</v>
      </c>
    </row>
    <row r="114" spans="1:11">
      <c r="A114" t="s">
        <v>788</v>
      </c>
      <c r="B114" t="s">
        <v>789</v>
      </c>
      <c r="C114">
        <v>4</v>
      </c>
      <c r="D114" t="s">
        <v>790</v>
      </c>
      <c r="K114" t="s">
        <v>594</v>
      </c>
    </row>
    <row r="115" spans="1:11">
      <c r="A115" t="s">
        <v>791</v>
      </c>
      <c r="B115" t="s">
        <v>792</v>
      </c>
      <c r="D115" t="s">
        <v>556</v>
      </c>
      <c r="K115" t="s">
        <v>467</v>
      </c>
    </row>
    <row r="116" spans="1:11">
      <c r="A116" t="s">
        <v>793</v>
      </c>
      <c r="B116" t="s">
        <v>201</v>
      </c>
      <c r="D116" t="s">
        <v>535</v>
      </c>
      <c r="E116" t="s">
        <v>553</v>
      </c>
      <c r="K116" t="s">
        <v>467</v>
      </c>
    </row>
    <row r="117" spans="1:11">
      <c r="A117" t="s">
        <v>794</v>
      </c>
      <c r="B117" t="s">
        <v>795</v>
      </c>
      <c r="E117" t="s">
        <v>549</v>
      </c>
      <c r="K117" t="s">
        <v>467</v>
      </c>
    </row>
    <row r="118" spans="1:11">
      <c r="A118" t="s">
        <v>796</v>
      </c>
      <c r="B118" t="s">
        <v>797</v>
      </c>
      <c r="E118" t="s">
        <v>549</v>
      </c>
      <c r="K118" t="s">
        <v>467</v>
      </c>
    </row>
    <row r="119" spans="1:11">
      <c r="A119" t="s">
        <v>798</v>
      </c>
      <c r="B119" t="s">
        <v>799</v>
      </c>
      <c r="D119" t="s">
        <v>556</v>
      </c>
      <c r="K119" t="s">
        <v>594</v>
      </c>
    </row>
    <row r="120" spans="1:11">
      <c r="A120" t="s">
        <v>800</v>
      </c>
      <c r="B120" t="s">
        <v>801</v>
      </c>
      <c r="D120" t="s">
        <v>802</v>
      </c>
      <c r="E120" t="s">
        <v>553</v>
      </c>
      <c r="K120" t="s">
        <v>467</v>
      </c>
    </row>
    <row r="121" spans="1:11">
      <c r="A121" t="s">
        <v>803</v>
      </c>
      <c r="B121" t="s">
        <v>804</v>
      </c>
      <c r="D121" t="s">
        <v>584</v>
      </c>
      <c r="E121" t="s">
        <v>553</v>
      </c>
      <c r="K121" t="s">
        <v>467</v>
      </c>
    </row>
    <row r="122" spans="1:11">
      <c r="A122" t="s">
        <v>805</v>
      </c>
      <c r="B122" t="s">
        <v>806</v>
      </c>
      <c r="E122" t="s">
        <v>549</v>
      </c>
      <c r="K122" t="s">
        <v>467</v>
      </c>
    </row>
    <row r="123" spans="1:11">
      <c r="A123" t="s">
        <v>807</v>
      </c>
      <c r="B123" t="s">
        <v>808</v>
      </c>
      <c r="C123">
        <v>4</v>
      </c>
      <c r="D123" t="s">
        <v>790</v>
      </c>
      <c r="K123" t="s">
        <v>594</v>
      </c>
    </row>
    <row r="124" spans="1:11">
      <c r="A124" t="s">
        <v>809</v>
      </c>
      <c r="B124" t="s">
        <v>810</v>
      </c>
      <c r="D124" t="s">
        <v>811</v>
      </c>
      <c r="E124" t="s">
        <v>553</v>
      </c>
      <c r="K124" t="s">
        <v>467</v>
      </c>
    </row>
    <row r="125" spans="1:11">
      <c r="A125" t="s">
        <v>812</v>
      </c>
      <c r="B125" t="s">
        <v>813</v>
      </c>
      <c r="C125">
        <v>4</v>
      </c>
      <c r="D125" t="s">
        <v>790</v>
      </c>
      <c r="K125" t="s">
        <v>467</v>
      </c>
    </row>
    <row r="126" spans="1:11">
      <c r="A126" t="s">
        <v>814</v>
      </c>
      <c r="B126" t="s">
        <v>815</v>
      </c>
      <c r="D126" t="s">
        <v>556</v>
      </c>
      <c r="E126" t="s">
        <v>589</v>
      </c>
      <c r="K126" t="s">
        <v>467</v>
      </c>
    </row>
    <row r="127" spans="1:11">
      <c r="A127" t="s">
        <v>816</v>
      </c>
      <c r="B127" t="s">
        <v>817</v>
      </c>
      <c r="D127" t="s">
        <v>8</v>
      </c>
      <c r="K127" t="s">
        <v>467</v>
      </c>
    </row>
    <row r="128" spans="1:11">
      <c r="A128" t="s">
        <v>818</v>
      </c>
      <c r="B128" t="s">
        <v>819</v>
      </c>
      <c r="D128" t="s">
        <v>556</v>
      </c>
      <c r="K128" t="s">
        <v>467</v>
      </c>
    </row>
    <row r="129" spans="1:11">
      <c r="A129" t="s">
        <v>820</v>
      </c>
      <c r="B129" t="s">
        <v>821</v>
      </c>
      <c r="K129" t="s">
        <v>467</v>
      </c>
    </row>
    <row r="130" spans="1:11">
      <c r="A130" t="s">
        <v>822</v>
      </c>
      <c r="B130" t="s">
        <v>823</v>
      </c>
      <c r="D130" t="s">
        <v>556</v>
      </c>
      <c r="E130" t="s">
        <v>824</v>
      </c>
      <c r="K130" t="s">
        <v>467</v>
      </c>
    </row>
    <row r="131" spans="1:11">
      <c r="A131" t="s">
        <v>825</v>
      </c>
      <c r="B131" t="s">
        <v>826</v>
      </c>
      <c r="D131" t="s">
        <v>556</v>
      </c>
      <c r="E131" t="s">
        <v>710</v>
      </c>
      <c r="K131" t="s">
        <v>467</v>
      </c>
    </row>
    <row r="132" spans="1:11">
      <c r="A132" t="s">
        <v>827</v>
      </c>
      <c r="B132" t="s">
        <v>828</v>
      </c>
      <c r="D132" t="s">
        <v>630</v>
      </c>
      <c r="K132" t="s">
        <v>467</v>
      </c>
    </row>
    <row r="133" spans="1:11">
      <c r="A133" t="s">
        <v>829</v>
      </c>
      <c r="B133" t="s">
        <v>830</v>
      </c>
      <c r="D133" t="s">
        <v>556</v>
      </c>
      <c r="K133" t="s">
        <v>467</v>
      </c>
    </row>
    <row r="134" spans="1:11">
      <c r="A134" t="s">
        <v>831</v>
      </c>
      <c r="B134" t="s">
        <v>832</v>
      </c>
      <c r="D134" t="s">
        <v>584</v>
      </c>
      <c r="E134" t="s">
        <v>553</v>
      </c>
      <c r="K134" t="s">
        <v>467</v>
      </c>
    </row>
    <row r="135" spans="1:11">
      <c r="A135" t="s">
        <v>833</v>
      </c>
      <c r="B135" t="s">
        <v>834</v>
      </c>
      <c r="K135" t="s">
        <v>467</v>
      </c>
    </row>
    <row r="136" spans="1:11">
      <c r="A136" t="s">
        <v>835</v>
      </c>
      <c r="B136" t="s">
        <v>836</v>
      </c>
      <c r="D136" t="s">
        <v>546</v>
      </c>
      <c r="F136" t="s">
        <v>837</v>
      </c>
      <c r="K136" t="s">
        <v>467</v>
      </c>
    </row>
    <row r="137" spans="1:11">
      <c r="A137" t="s">
        <v>838</v>
      </c>
      <c r="B137" t="s">
        <v>839</v>
      </c>
      <c r="D137" t="s">
        <v>556</v>
      </c>
      <c r="K137" t="s">
        <v>467</v>
      </c>
    </row>
    <row r="138" spans="1:11">
      <c r="A138" t="s">
        <v>840</v>
      </c>
      <c r="B138" t="s">
        <v>841</v>
      </c>
      <c r="K138" t="s">
        <v>467</v>
      </c>
    </row>
    <row r="139" spans="1:11">
      <c r="A139" t="s">
        <v>842</v>
      </c>
      <c r="B139" t="s">
        <v>843</v>
      </c>
      <c r="C139">
        <v>1</v>
      </c>
      <c r="E139" t="s">
        <v>549</v>
      </c>
      <c r="K139" t="s">
        <v>467</v>
      </c>
    </row>
    <row r="140" spans="1:11">
      <c r="A140" t="s">
        <v>844</v>
      </c>
      <c r="B140" t="s">
        <v>845</v>
      </c>
      <c r="D140" t="s">
        <v>552</v>
      </c>
      <c r="E140" t="s">
        <v>553</v>
      </c>
      <c r="K140" t="s">
        <v>467</v>
      </c>
    </row>
    <row r="141" spans="1:11">
      <c r="A141" t="s">
        <v>846</v>
      </c>
      <c r="B141" t="s">
        <v>847</v>
      </c>
      <c r="D141" t="s">
        <v>535</v>
      </c>
      <c r="K141" t="s">
        <v>467</v>
      </c>
    </row>
    <row r="142" spans="1:11">
      <c r="A142" t="s">
        <v>848</v>
      </c>
      <c r="B142" t="s">
        <v>849</v>
      </c>
      <c r="D142" t="s">
        <v>584</v>
      </c>
      <c r="E142" t="s">
        <v>553</v>
      </c>
      <c r="K142" t="s">
        <v>467</v>
      </c>
    </row>
    <row r="143" spans="1:11">
      <c r="A143" t="s">
        <v>850</v>
      </c>
      <c r="B143" t="s">
        <v>851</v>
      </c>
      <c r="D143" t="s">
        <v>535</v>
      </c>
      <c r="E143" t="s">
        <v>553</v>
      </c>
      <c r="K143" t="s">
        <v>467</v>
      </c>
    </row>
    <row r="144" spans="1:11">
      <c r="A144" t="s">
        <v>852</v>
      </c>
      <c r="B144" t="s">
        <v>853</v>
      </c>
      <c r="D144" t="s">
        <v>556</v>
      </c>
      <c r="E144" t="s">
        <v>553</v>
      </c>
      <c r="K144" t="s">
        <v>467</v>
      </c>
    </row>
    <row r="145" spans="1:11">
      <c r="A145" t="s">
        <v>854</v>
      </c>
      <c r="B145" t="s">
        <v>853</v>
      </c>
      <c r="K145" t="s">
        <v>594</v>
      </c>
    </row>
    <row r="146" spans="1:11">
      <c r="A146" t="s">
        <v>855</v>
      </c>
      <c r="B146" t="s">
        <v>856</v>
      </c>
      <c r="C146">
        <v>1</v>
      </c>
      <c r="D146" t="s">
        <v>584</v>
      </c>
      <c r="K146" t="s">
        <v>467</v>
      </c>
    </row>
    <row r="147" spans="1:11">
      <c r="A147" t="s">
        <v>857</v>
      </c>
      <c r="B147" t="s">
        <v>858</v>
      </c>
      <c r="D147" t="s">
        <v>556</v>
      </c>
      <c r="K147" t="s">
        <v>467</v>
      </c>
    </row>
    <row r="148" spans="1:11">
      <c r="A148" t="s">
        <v>859</v>
      </c>
      <c r="B148" t="s">
        <v>860</v>
      </c>
      <c r="D148" t="s">
        <v>556</v>
      </c>
      <c r="E148" t="s">
        <v>861</v>
      </c>
      <c r="K148" t="s">
        <v>467</v>
      </c>
    </row>
    <row r="149" spans="1:11">
      <c r="A149" t="s">
        <v>862</v>
      </c>
      <c r="B149" t="s">
        <v>863</v>
      </c>
      <c r="K149" t="s">
        <v>467</v>
      </c>
    </row>
    <row r="150" spans="1:11">
      <c r="A150" t="s">
        <v>864</v>
      </c>
      <c r="B150" t="s">
        <v>865</v>
      </c>
      <c r="D150" t="s">
        <v>556</v>
      </c>
      <c r="E150" t="s">
        <v>653</v>
      </c>
      <c r="K150" t="s">
        <v>467</v>
      </c>
    </row>
    <row r="151" spans="1:11">
      <c r="A151" t="s">
        <v>866</v>
      </c>
      <c r="B151" t="s">
        <v>867</v>
      </c>
      <c r="D151" t="s">
        <v>556</v>
      </c>
      <c r="E151" t="s">
        <v>653</v>
      </c>
      <c r="K151" t="s">
        <v>467</v>
      </c>
    </row>
    <row r="152" spans="1:11">
      <c r="A152" t="s">
        <v>868</v>
      </c>
      <c r="B152" t="s">
        <v>869</v>
      </c>
      <c r="D152" t="s">
        <v>546</v>
      </c>
      <c r="E152" t="s">
        <v>553</v>
      </c>
      <c r="K152" t="s">
        <v>467</v>
      </c>
    </row>
    <row r="153" spans="1:11">
      <c r="A153" t="s">
        <v>870</v>
      </c>
      <c r="B153" t="s">
        <v>871</v>
      </c>
      <c r="D153" t="s">
        <v>556</v>
      </c>
      <c r="K153" t="s">
        <v>467</v>
      </c>
    </row>
    <row r="154" spans="1:11">
      <c r="A154" t="s">
        <v>872</v>
      </c>
      <c r="B154" t="s">
        <v>873</v>
      </c>
      <c r="D154" t="s">
        <v>556</v>
      </c>
      <c r="F154" t="s">
        <v>685</v>
      </c>
      <c r="K154" t="s">
        <v>467</v>
      </c>
    </row>
    <row r="155" spans="1:11">
      <c r="A155" t="s">
        <v>874</v>
      </c>
      <c r="B155" t="s">
        <v>875</v>
      </c>
      <c r="D155" t="s">
        <v>535</v>
      </c>
      <c r="E155" t="s">
        <v>553</v>
      </c>
      <c r="K155" t="s">
        <v>467</v>
      </c>
    </row>
    <row r="156" spans="1:11">
      <c r="A156" t="s">
        <v>876</v>
      </c>
      <c r="B156" t="s">
        <v>877</v>
      </c>
      <c r="E156" t="s">
        <v>628</v>
      </c>
      <c r="K156" t="s">
        <v>467</v>
      </c>
    </row>
    <row r="157" spans="1:11">
      <c r="A157" t="s">
        <v>878</v>
      </c>
      <c r="B157" t="s">
        <v>879</v>
      </c>
      <c r="K157" t="s">
        <v>467</v>
      </c>
    </row>
    <row r="158" spans="1:11">
      <c r="A158" t="s">
        <v>880</v>
      </c>
      <c r="B158" t="s">
        <v>881</v>
      </c>
      <c r="D158" t="s">
        <v>556</v>
      </c>
      <c r="E158" t="s">
        <v>765</v>
      </c>
      <c r="K158" t="s">
        <v>467</v>
      </c>
    </row>
    <row r="159" spans="1:11">
      <c r="A159" t="s">
        <v>882</v>
      </c>
      <c r="B159" t="s">
        <v>883</v>
      </c>
      <c r="E159" t="s">
        <v>549</v>
      </c>
      <c r="K159" t="s">
        <v>467</v>
      </c>
    </row>
    <row r="160" spans="1:11">
      <c r="A160" t="s">
        <v>884</v>
      </c>
      <c r="B160" t="s">
        <v>885</v>
      </c>
      <c r="E160" t="s">
        <v>628</v>
      </c>
      <c r="K160" t="s">
        <v>467</v>
      </c>
    </row>
    <row r="161" spans="1:11">
      <c r="A161" t="s">
        <v>886</v>
      </c>
      <c r="B161" t="s">
        <v>887</v>
      </c>
      <c r="D161" t="s">
        <v>556</v>
      </c>
      <c r="E161" t="s">
        <v>553</v>
      </c>
      <c r="K161" t="s">
        <v>467</v>
      </c>
    </row>
    <row r="162" spans="1:11">
      <c r="A162" t="s">
        <v>888</v>
      </c>
      <c r="B162" t="s">
        <v>889</v>
      </c>
      <c r="D162" t="s">
        <v>556</v>
      </c>
      <c r="E162" t="s">
        <v>553</v>
      </c>
      <c r="K162" t="s">
        <v>467</v>
      </c>
    </row>
    <row r="163" spans="1:11">
      <c r="A163" t="s">
        <v>890</v>
      </c>
      <c r="B163" t="s">
        <v>891</v>
      </c>
      <c r="D163" t="s">
        <v>556</v>
      </c>
      <c r="E163" t="s">
        <v>553</v>
      </c>
      <c r="K163" t="s">
        <v>467</v>
      </c>
    </row>
    <row r="164" spans="1:11">
      <c r="A164" t="s">
        <v>892</v>
      </c>
      <c r="B164" t="s">
        <v>893</v>
      </c>
      <c r="D164" t="s">
        <v>556</v>
      </c>
      <c r="K164" t="s">
        <v>467</v>
      </c>
    </row>
    <row r="165" spans="1:11">
      <c r="A165" t="s">
        <v>894</v>
      </c>
      <c r="B165" t="s">
        <v>895</v>
      </c>
      <c r="D165" t="s">
        <v>556</v>
      </c>
      <c r="E165" t="s">
        <v>553</v>
      </c>
      <c r="K165" t="s">
        <v>467</v>
      </c>
    </row>
    <row r="166" spans="1:11">
      <c r="A166" t="s">
        <v>896</v>
      </c>
      <c r="B166" t="s">
        <v>897</v>
      </c>
      <c r="E166" t="s">
        <v>549</v>
      </c>
      <c r="K166" t="s">
        <v>467</v>
      </c>
    </row>
    <row r="167" spans="1:11">
      <c r="A167" t="s">
        <v>898</v>
      </c>
      <c r="B167" t="s">
        <v>899</v>
      </c>
      <c r="D167" t="s">
        <v>556</v>
      </c>
      <c r="E167" t="s">
        <v>824</v>
      </c>
      <c r="K167" t="s">
        <v>467</v>
      </c>
    </row>
    <row r="168" spans="1:11">
      <c r="A168" t="s">
        <v>900</v>
      </c>
      <c r="B168" t="s">
        <v>901</v>
      </c>
      <c r="D168" t="s">
        <v>584</v>
      </c>
      <c r="K168" t="s">
        <v>467</v>
      </c>
    </row>
    <row r="169" spans="1:11">
      <c r="A169" t="s">
        <v>902</v>
      </c>
      <c r="B169" t="s">
        <v>903</v>
      </c>
      <c r="D169" t="s">
        <v>8</v>
      </c>
      <c r="K169" t="s">
        <v>467</v>
      </c>
    </row>
    <row r="170" spans="1:11">
      <c r="A170" t="s">
        <v>904</v>
      </c>
      <c r="B170" t="s">
        <v>905</v>
      </c>
      <c r="D170" t="s">
        <v>597</v>
      </c>
      <c r="E170" t="s">
        <v>553</v>
      </c>
      <c r="K170" t="s">
        <v>467</v>
      </c>
    </row>
    <row r="171" spans="1:11">
      <c r="A171" t="s">
        <v>906</v>
      </c>
      <c r="B171" t="s">
        <v>907</v>
      </c>
      <c r="C171">
        <v>1</v>
      </c>
      <c r="K171" t="s">
        <v>594</v>
      </c>
    </row>
    <row r="172" spans="1:11">
      <c r="A172" t="s">
        <v>908</v>
      </c>
      <c r="B172" t="s">
        <v>909</v>
      </c>
      <c r="E172" t="s">
        <v>549</v>
      </c>
      <c r="K172" t="s">
        <v>467</v>
      </c>
    </row>
    <row r="173" spans="1:11">
      <c r="A173" t="s">
        <v>910</v>
      </c>
      <c r="B173" t="s">
        <v>911</v>
      </c>
      <c r="D173" t="s">
        <v>556</v>
      </c>
      <c r="K173" t="s">
        <v>467</v>
      </c>
    </row>
    <row r="174" spans="1:11">
      <c r="A174" t="s">
        <v>912</v>
      </c>
      <c r="B174" t="s">
        <v>913</v>
      </c>
      <c r="E174" t="s">
        <v>549</v>
      </c>
      <c r="K174" t="s">
        <v>467</v>
      </c>
    </row>
    <row r="175" spans="1:11">
      <c r="A175" t="s">
        <v>914</v>
      </c>
      <c r="B175" t="s">
        <v>915</v>
      </c>
      <c r="D175" t="s">
        <v>556</v>
      </c>
      <c r="E175" t="s">
        <v>653</v>
      </c>
      <c r="K175" t="s">
        <v>467</v>
      </c>
    </row>
    <row r="176" spans="1:11">
      <c r="A176" t="s">
        <v>916</v>
      </c>
      <c r="B176" t="s">
        <v>917</v>
      </c>
      <c r="E176" t="s">
        <v>549</v>
      </c>
      <c r="K176" t="s">
        <v>467</v>
      </c>
    </row>
    <row r="177" spans="1:11">
      <c r="A177" t="s">
        <v>918</v>
      </c>
      <c r="B177" t="s">
        <v>919</v>
      </c>
      <c r="C177">
        <v>1</v>
      </c>
      <c r="D177" t="s">
        <v>546</v>
      </c>
      <c r="E177" t="s">
        <v>553</v>
      </c>
      <c r="K177" t="s">
        <v>467</v>
      </c>
    </row>
    <row r="178" spans="1:11">
      <c r="A178" t="s">
        <v>920</v>
      </c>
      <c r="B178" t="s">
        <v>921</v>
      </c>
      <c r="D178" t="s">
        <v>584</v>
      </c>
      <c r="E178" t="s">
        <v>553</v>
      </c>
      <c r="K178" t="s">
        <v>467</v>
      </c>
    </row>
    <row r="179" spans="1:11">
      <c r="A179" t="s">
        <v>922</v>
      </c>
      <c r="B179" t="s">
        <v>923</v>
      </c>
      <c r="D179" t="s">
        <v>556</v>
      </c>
      <c r="K179" t="s">
        <v>467</v>
      </c>
    </row>
    <row r="180" spans="1:11">
      <c r="A180" t="s">
        <v>924</v>
      </c>
      <c r="B180" t="s">
        <v>925</v>
      </c>
      <c r="D180" t="s">
        <v>926</v>
      </c>
      <c r="E180" t="s">
        <v>553</v>
      </c>
      <c r="K180" t="s">
        <v>467</v>
      </c>
    </row>
    <row r="181" spans="1:11">
      <c r="A181" t="s">
        <v>927</v>
      </c>
      <c r="B181" t="s">
        <v>928</v>
      </c>
      <c r="D181" t="s">
        <v>560</v>
      </c>
      <c r="K181" t="s">
        <v>467</v>
      </c>
    </row>
    <row r="182" spans="1:11">
      <c r="A182" t="s">
        <v>929</v>
      </c>
      <c r="B182" t="s">
        <v>197</v>
      </c>
      <c r="D182" t="s">
        <v>535</v>
      </c>
      <c r="E182" t="s">
        <v>553</v>
      </c>
      <c r="K182" t="s">
        <v>467</v>
      </c>
    </row>
    <row r="183" spans="1:11">
      <c r="A183" t="s">
        <v>930</v>
      </c>
      <c r="B183" t="s">
        <v>931</v>
      </c>
      <c r="D183" t="s">
        <v>556</v>
      </c>
      <c r="K183" t="s">
        <v>467</v>
      </c>
    </row>
    <row r="184" spans="1:11">
      <c r="A184" t="s">
        <v>932</v>
      </c>
      <c r="B184" t="s">
        <v>933</v>
      </c>
      <c r="E184" t="s">
        <v>553</v>
      </c>
      <c r="K184" t="s">
        <v>467</v>
      </c>
    </row>
    <row r="185" spans="1:11">
      <c r="A185" t="s">
        <v>934</v>
      </c>
      <c r="B185" t="s">
        <v>935</v>
      </c>
      <c r="D185" t="s">
        <v>556</v>
      </c>
      <c r="E185" t="s">
        <v>824</v>
      </c>
      <c r="K185" t="s">
        <v>467</v>
      </c>
    </row>
    <row r="186" spans="1:11">
      <c r="A186" t="s">
        <v>936</v>
      </c>
      <c r="B186" t="s">
        <v>937</v>
      </c>
      <c r="C186">
        <v>9</v>
      </c>
      <c r="D186" t="s">
        <v>556</v>
      </c>
      <c r="K186" t="s">
        <v>594</v>
      </c>
    </row>
    <row r="187" spans="1:11">
      <c r="A187" t="s">
        <v>938</v>
      </c>
      <c r="B187" t="s">
        <v>939</v>
      </c>
      <c r="C187">
        <v>1</v>
      </c>
      <c r="D187" t="s">
        <v>584</v>
      </c>
      <c r="E187" t="s">
        <v>553</v>
      </c>
      <c r="K187" t="s">
        <v>467</v>
      </c>
    </row>
    <row r="188" spans="1:11">
      <c r="A188" t="s">
        <v>940</v>
      </c>
      <c r="B188" t="s">
        <v>941</v>
      </c>
      <c r="D188" t="s">
        <v>546</v>
      </c>
      <c r="E188" t="s">
        <v>553</v>
      </c>
      <c r="K188" t="s">
        <v>467</v>
      </c>
    </row>
    <row r="189" spans="1:11">
      <c r="A189" t="s">
        <v>942</v>
      </c>
      <c r="B189" t="s">
        <v>943</v>
      </c>
      <c r="K189" t="s">
        <v>467</v>
      </c>
    </row>
    <row r="190" spans="1:11">
      <c r="A190" t="s">
        <v>944</v>
      </c>
      <c r="B190" t="s">
        <v>945</v>
      </c>
      <c r="D190" t="s">
        <v>556</v>
      </c>
      <c r="K190" t="s">
        <v>594</v>
      </c>
    </row>
    <row r="191" spans="1:11">
      <c r="A191" t="s">
        <v>946</v>
      </c>
      <c r="B191" t="s">
        <v>947</v>
      </c>
      <c r="C191">
        <v>18</v>
      </c>
      <c r="D191" t="s">
        <v>633</v>
      </c>
      <c r="K191" t="s">
        <v>467</v>
      </c>
    </row>
    <row r="192" spans="1:11">
      <c r="A192" t="s">
        <v>948</v>
      </c>
      <c r="B192" t="s">
        <v>949</v>
      </c>
      <c r="D192" t="s">
        <v>556</v>
      </c>
      <c r="K192" t="s">
        <v>467</v>
      </c>
    </row>
    <row r="193" spans="1:11">
      <c r="A193" t="s">
        <v>950</v>
      </c>
      <c r="B193" t="s">
        <v>951</v>
      </c>
      <c r="D193" t="s">
        <v>546</v>
      </c>
      <c r="E193" t="s">
        <v>553</v>
      </c>
      <c r="K193" t="s">
        <v>467</v>
      </c>
    </row>
    <row r="194" spans="1:11">
      <c r="A194" t="s">
        <v>952</v>
      </c>
      <c r="B194" t="s">
        <v>953</v>
      </c>
      <c r="E194" t="s">
        <v>628</v>
      </c>
      <c r="K194" t="s">
        <v>467</v>
      </c>
    </row>
    <row r="195" spans="1:11">
      <c r="A195" t="s">
        <v>954</v>
      </c>
      <c r="B195" t="s">
        <v>955</v>
      </c>
      <c r="E195" t="s">
        <v>628</v>
      </c>
      <c r="K195" t="s">
        <v>467</v>
      </c>
    </row>
    <row r="196" spans="1:11">
      <c r="A196" t="s">
        <v>956</v>
      </c>
      <c r="B196" t="s">
        <v>957</v>
      </c>
      <c r="D196" t="s">
        <v>546</v>
      </c>
      <c r="E196" t="s">
        <v>553</v>
      </c>
      <c r="I196" t="s">
        <v>958</v>
      </c>
      <c r="J196" t="s">
        <v>959</v>
      </c>
      <c r="K196" t="s">
        <v>594</v>
      </c>
    </row>
    <row r="197" spans="1:11">
      <c r="A197" t="s">
        <v>960</v>
      </c>
      <c r="B197" t="s">
        <v>961</v>
      </c>
      <c r="E197" t="s">
        <v>549</v>
      </c>
      <c r="K197" t="s">
        <v>467</v>
      </c>
    </row>
    <row r="198" spans="1:11">
      <c r="A198" t="s">
        <v>962</v>
      </c>
      <c r="B198" t="s">
        <v>963</v>
      </c>
      <c r="D198" t="s">
        <v>556</v>
      </c>
      <c r="K198" t="s">
        <v>467</v>
      </c>
    </row>
    <row r="199" spans="1:11">
      <c r="A199" t="s">
        <v>964</v>
      </c>
      <c r="B199" t="s">
        <v>965</v>
      </c>
      <c r="E199" t="s">
        <v>549</v>
      </c>
      <c r="K199" t="s">
        <v>467</v>
      </c>
    </row>
    <row r="200" spans="1:11">
      <c r="A200" t="s">
        <v>966</v>
      </c>
      <c r="B200" t="s">
        <v>966</v>
      </c>
      <c r="K200" t="s">
        <v>467</v>
      </c>
    </row>
    <row r="201" spans="1:11">
      <c r="A201" t="s">
        <v>967</v>
      </c>
      <c r="B201" t="s">
        <v>968</v>
      </c>
      <c r="D201" t="s">
        <v>556</v>
      </c>
      <c r="K201" t="s">
        <v>467</v>
      </c>
    </row>
    <row r="202" spans="1:11">
      <c r="A202" t="s">
        <v>969</v>
      </c>
      <c r="B202" t="s">
        <v>970</v>
      </c>
      <c r="D202" t="s">
        <v>556</v>
      </c>
      <c r="K202" t="s">
        <v>467</v>
      </c>
    </row>
    <row r="203" spans="1:11">
      <c r="A203" t="s">
        <v>971</v>
      </c>
      <c r="B203" t="s">
        <v>972</v>
      </c>
      <c r="D203" t="s">
        <v>546</v>
      </c>
      <c r="K203" t="s">
        <v>467</v>
      </c>
    </row>
    <row r="204" spans="1:11">
      <c r="A204" t="s">
        <v>973</v>
      </c>
      <c r="B204" t="s">
        <v>974</v>
      </c>
      <c r="D204" t="s">
        <v>546</v>
      </c>
      <c r="E204" t="s">
        <v>553</v>
      </c>
      <c r="F204" t="s">
        <v>837</v>
      </c>
      <c r="K204" t="s">
        <v>467</v>
      </c>
    </row>
    <row r="205" spans="1:11">
      <c r="A205" t="s">
        <v>975</v>
      </c>
      <c r="B205" t="s">
        <v>976</v>
      </c>
      <c r="D205" t="s">
        <v>556</v>
      </c>
      <c r="E205" t="s">
        <v>557</v>
      </c>
      <c r="K205" t="s">
        <v>467</v>
      </c>
    </row>
    <row r="206" spans="1:11">
      <c r="A206" t="s">
        <v>977</v>
      </c>
      <c r="B206" t="s">
        <v>978</v>
      </c>
      <c r="D206" t="s">
        <v>556</v>
      </c>
      <c r="K206" t="s">
        <v>467</v>
      </c>
    </row>
    <row r="207" spans="1:11">
      <c r="A207" t="s">
        <v>979</v>
      </c>
      <c r="B207" t="s">
        <v>980</v>
      </c>
      <c r="E207" t="s">
        <v>549</v>
      </c>
      <c r="K207" t="s">
        <v>467</v>
      </c>
    </row>
    <row r="208" spans="1:11">
      <c r="A208" t="s">
        <v>981</v>
      </c>
      <c r="B208" t="s">
        <v>982</v>
      </c>
      <c r="D208" t="s">
        <v>556</v>
      </c>
      <c r="K208" t="s">
        <v>467</v>
      </c>
    </row>
    <row r="209" spans="1:11">
      <c r="A209" t="s">
        <v>983</v>
      </c>
      <c r="B209" t="s">
        <v>984</v>
      </c>
      <c r="E209" t="s">
        <v>549</v>
      </c>
      <c r="K209" t="s">
        <v>467</v>
      </c>
    </row>
    <row r="210" spans="1:11">
      <c r="A210" t="s">
        <v>985</v>
      </c>
      <c r="B210" t="s">
        <v>986</v>
      </c>
      <c r="D210" t="s">
        <v>556</v>
      </c>
      <c r="K210" t="s">
        <v>467</v>
      </c>
    </row>
    <row r="211" spans="1:11">
      <c r="A211" t="s">
        <v>987</v>
      </c>
      <c r="B211" t="s">
        <v>988</v>
      </c>
      <c r="D211" t="s">
        <v>556</v>
      </c>
      <c r="F211" t="s">
        <v>685</v>
      </c>
      <c r="K211" t="s">
        <v>467</v>
      </c>
    </row>
    <row r="212" spans="1:11">
      <c r="A212" t="s">
        <v>989</v>
      </c>
      <c r="B212" t="s">
        <v>990</v>
      </c>
      <c r="K212" t="s">
        <v>467</v>
      </c>
    </row>
    <row r="213" spans="1:11">
      <c r="A213" t="s">
        <v>991</v>
      </c>
      <c r="B213" t="s">
        <v>992</v>
      </c>
      <c r="D213" t="s">
        <v>560</v>
      </c>
      <c r="K213" t="s">
        <v>467</v>
      </c>
    </row>
    <row r="214" spans="1:11">
      <c r="A214" t="s">
        <v>993</v>
      </c>
      <c r="B214" t="s">
        <v>994</v>
      </c>
      <c r="D214" t="s">
        <v>552</v>
      </c>
      <c r="E214" t="s">
        <v>553</v>
      </c>
      <c r="K214" t="s">
        <v>467</v>
      </c>
    </row>
    <row r="215" spans="1:11">
      <c r="A215" t="s">
        <v>995</v>
      </c>
      <c r="B215" t="s">
        <v>996</v>
      </c>
      <c r="K215" t="s">
        <v>467</v>
      </c>
    </row>
    <row r="216" spans="1:11">
      <c r="A216" t="s">
        <v>997</v>
      </c>
      <c r="B216" t="s">
        <v>998</v>
      </c>
      <c r="E216" t="s">
        <v>549</v>
      </c>
      <c r="K216" t="s">
        <v>467</v>
      </c>
    </row>
    <row r="217" spans="1:11">
      <c r="A217" t="s">
        <v>999</v>
      </c>
      <c r="B217" t="s">
        <v>1000</v>
      </c>
      <c r="E217" t="s">
        <v>549</v>
      </c>
      <c r="K217" t="s">
        <v>467</v>
      </c>
    </row>
    <row r="218" spans="1:11">
      <c r="A218" t="s">
        <v>1001</v>
      </c>
      <c r="B218" t="s">
        <v>1002</v>
      </c>
      <c r="K218" t="s">
        <v>594</v>
      </c>
    </row>
    <row r="219" spans="1:11">
      <c r="A219" t="s">
        <v>1003</v>
      </c>
      <c r="B219" t="s">
        <v>1004</v>
      </c>
      <c r="K219" t="s">
        <v>594</v>
      </c>
    </row>
    <row r="220" spans="1:11">
      <c r="A220" t="s">
        <v>1005</v>
      </c>
      <c r="B220" t="s">
        <v>1006</v>
      </c>
      <c r="D220" t="s">
        <v>552</v>
      </c>
      <c r="E220" t="s">
        <v>553</v>
      </c>
      <c r="K220" t="s">
        <v>467</v>
      </c>
    </row>
    <row r="221" spans="1:11">
      <c r="A221" t="s">
        <v>1007</v>
      </c>
      <c r="B221" t="s">
        <v>1008</v>
      </c>
      <c r="K221" t="s">
        <v>594</v>
      </c>
    </row>
    <row r="222" spans="1:11">
      <c r="A222" t="s">
        <v>1009</v>
      </c>
      <c r="B222" t="s">
        <v>1010</v>
      </c>
      <c r="K222" t="s">
        <v>594</v>
      </c>
    </row>
    <row r="223" spans="1:11">
      <c r="A223" t="s">
        <v>1011</v>
      </c>
      <c r="B223" t="s">
        <v>1012</v>
      </c>
      <c r="K223" t="s">
        <v>594</v>
      </c>
    </row>
    <row r="224" spans="1:11">
      <c r="A224" t="s">
        <v>1013</v>
      </c>
      <c r="B224" t="s">
        <v>1014</v>
      </c>
      <c r="K224" t="s">
        <v>594</v>
      </c>
    </row>
    <row r="225" spans="1:11">
      <c r="A225" t="s">
        <v>1015</v>
      </c>
      <c r="B225" t="s">
        <v>1016</v>
      </c>
      <c r="K225" t="s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3A27-9A93-466C-9102-5B196BFEFA30}">
  <dimension ref="A1:F1"/>
  <sheetViews>
    <sheetView workbookViewId="0"/>
  </sheetViews>
  <sheetFormatPr defaultRowHeight="14.5"/>
  <sheetData>
    <row r="1" spans="1:6">
      <c r="A1" s="1" t="s">
        <v>10</v>
      </c>
      <c r="B1" s="1" t="s">
        <v>125</v>
      </c>
      <c r="C1" s="1" t="s">
        <v>132</v>
      </c>
      <c r="D1" s="1" t="s">
        <v>133</v>
      </c>
      <c r="E1" s="1" t="s">
        <v>134</v>
      </c>
      <c r="F1" s="1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3E1F-CDA3-4DC6-9986-085873244745}">
  <dimension ref="A1:F1"/>
  <sheetViews>
    <sheetView workbookViewId="0">
      <selection sqref="A1:F1"/>
    </sheetView>
  </sheetViews>
  <sheetFormatPr defaultRowHeight="14.5"/>
  <cols>
    <col min="2" max="2" width="19.36328125" customWidth="1"/>
  </cols>
  <sheetData>
    <row r="1" spans="1:6">
      <c r="A1" s="13" t="s">
        <v>66</v>
      </c>
      <c r="B1" s="13" t="s">
        <v>0</v>
      </c>
      <c r="C1" s="13" t="s">
        <v>156</v>
      </c>
      <c r="E1" s="1" t="s">
        <v>125</v>
      </c>
      <c r="F1" s="1" t="s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37EA-E09E-4F2D-9104-912ED582D330}">
  <dimension ref="A1:B1"/>
  <sheetViews>
    <sheetView workbookViewId="0"/>
  </sheetViews>
  <sheetFormatPr defaultRowHeight="14.5"/>
  <sheetData>
    <row r="1" spans="1:2">
      <c r="A1" s="1" t="s">
        <v>139</v>
      </c>
      <c r="B1" s="1" t="s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5F75-848D-4486-84C2-29D8BE733A14}">
  <dimension ref="B2"/>
  <sheetViews>
    <sheetView workbookViewId="0">
      <selection activeCell="B2" sqref="B2"/>
    </sheetView>
  </sheetViews>
  <sheetFormatPr defaultRowHeight="14.5"/>
  <sheetData>
    <row r="2" spans="2:2">
      <c r="B2" t="s">
        <v>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8AF7-232E-488E-8576-C7209915D5BB}">
  <dimension ref="A1:K57"/>
  <sheetViews>
    <sheetView workbookViewId="0">
      <pane xSplit="2" ySplit="1" topLeftCell="E4" activePane="bottomRight" state="frozen"/>
      <selection pane="topRight"/>
      <selection pane="bottomLeft"/>
      <selection pane="bottomRight" activeCell="K39" sqref="K39"/>
    </sheetView>
  </sheetViews>
  <sheetFormatPr defaultRowHeight="14.5"/>
  <cols>
    <col min="1" max="1" width="30" customWidth="1"/>
    <col min="2" max="2" width="24" customWidth="1"/>
    <col min="3" max="3" width="22" customWidth="1"/>
    <col min="4" max="4" width="28" customWidth="1"/>
    <col min="5" max="5" width="12" customWidth="1"/>
    <col min="11" max="11" width="114.26953125" bestFit="1" customWidth="1"/>
  </cols>
  <sheetData>
    <row r="1" spans="1:11">
      <c r="A1" s="4" t="s">
        <v>507</v>
      </c>
      <c r="B1" s="4" t="s">
        <v>506</v>
      </c>
      <c r="C1" s="4" t="s">
        <v>505</v>
      </c>
      <c r="D1" s="4" t="s">
        <v>504</v>
      </c>
      <c r="E1" s="4" t="s">
        <v>503</v>
      </c>
    </row>
    <row r="2" spans="1:11" ht="15.5">
      <c r="A2" t="s">
        <v>502</v>
      </c>
      <c r="B2" s="3" t="s">
        <v>501</v>
      </c>
      <c r="C2" t="s">
        <v>500</v>
      </c>
      <c r="D2" t="str">
        <f ca="1">IFERROR(INDIRECT("'"&amp;A2&amp;"'!"&amp;$C$2),"")</f>
        <v>raw</v>
      </c>
      <c r="E2" t="s">
        <v>467</v>
      </c>
      <c r="G2" t="str">
        <f ca="1">IFERROR(INDIRECT("'"&amp;A2&amp;"'!"&amp;$C$2),"")</f>
        <v>raw</v>
      </c>
    </row>
    <row r="3" spans="1:11" ht="15.5">
      <c r="A3" t="s">
        <v>499</v>
      </c>
      <c r="B3" s="3" t="s">
        <v>498</v>
      </c>
      <c r="D3" t="str">
        <f ca="1">IFERROR(INDIRECT("'"&amp;A3&amp;"'!"&amp;$C$2),"")</f>
        <v>old_name</v>
      </c>
      <c r="E3" t="s">
        <v>467</v>
      </c>
      <c r="G3" t="str">
        <f t="shared" ref="G3:G21" ca="1" si="0">IFERROR(INDIRECT("'"&amp;A3&amp;"'!"&amp;$C$2),"")</f>
        <v>old_name</v>
      </c>
    </row>
    <row r="4" spans="1:11" ht="17.5">
      <c r="A4" t="s">
        <v>497</v>
      </c>
      <c r="B4" s="3" t="s">
        <v>496</v>
      </c>
      <c r="D4" t="str">
        <f ca="1">IFERROR(INDIRECT("'"&amp;A4&amp;"'!"&amp;$C$2),"")</f>
        <v>Orig_Primary_Functional_Group</v>
      </c>
      <c r="E4" t="s">
        <v>467</v>
      </c>
      <c r="G4" t="str">
        <f t="shared" ca="1" si="0"/>
        <v>Orig_Primary_Functional_Group</v>
      </c>
      <c r="K4" s="6" t="s">
        <v>530</v>
      </c>
    </row>
    <row r="5" spans="1:11" ht="15.5">
      <c r="A5" t="s">
        <v>495</v>
      </c>
      <c r="B5" s="3" t="s">
        <v>494</v>
      </c>
      <c r="D5" t="str">
        <f ca="1">IFERROR(INDIRECT("'"&amp;A5&amp;"'!"&amp;$C$2),"")</f>
        <v>Primary Specialization</v>
      </c>
      <c r="E5" t="s">
        <v>467</v>
      </c>
      <c r="G5" t="str">
        <f t="shared" ca="1" si="0"/>
        <v>Primary Specialization</v>
      </c>
      <c r="K5" s="7"/>
    </row>
    <row r="6" spans="1:11" ht="15.5">
      <c r="A6" t="s">
        <v>493</v>
      </c>
      <c r="B6" s="3" t="s">
        <v>492</v>
      </c>
      <c r="D6" t="str">
        <f ca="1">IFERROR(INDIRECT("'"&amp;A6&amp;"'!"&amp;$C$2),"")</f>
        <v>Secondary Specialization</v>
      </c>
      <c r="E6" t="s">
        <v>467</v>
      </c>
      <c r="G6" t="str">
        <f t="shared" ca="1" si="0"/>
        <v>Secondary Specialization</v>
      </c>
      <c r="K6" s="7" t="s">
        <v>508</v>
      </c>
    </row>
    <row r="7" spans="1:11" ht="15.5">
      <c r="A7" t="s">
        <v>491</v>
      </c>
      <c r="B7" s="3" t="s">
        <v>490</v>
      </c>
      <c r="D7" t="str">
        <f ca="1">IFERROR(INDIRECT("'"&amp;A7&amp;"'!"&amp;$C$2),"")</f>
        <v>Primary Functional Group</v>
      </c>
      <c r="E7" t="s">
        <v>467</v>
      </c>
      <c r="G7" t="str">
        <f t="shared" ca="1" si="0"/>
        <v>Primary Functional Group</v>
      </c>
      <c r="K7" s="7"/>
    </row>
    <row r="8" spans="1:11" ht="15.5">
      <c r="A8" t="s">
        <v>489</v>
      </c>
      <c r="B8" s="3" t="s">
        <v>488</v>
      </c>
      <c r="D8" t="str">
        <f ca="1">IFERROR(INDIRECT("'"&amp;A8&amp;"'!"&amp;$C$2),"")</f>
        <v>Postion/Title</v>
      </c>
      <c r="E8" t="s">
        <v>467</v>
      </c>
      <c r="G8" t="str">
        <f t="shared" ca="1" si="0"/>
        <v>Postion/Title</v>
      </c>
      <c r="K8" s="7" t="s">
        <v>509</v>
      </c>
    </row>
    <row r="9" spans="1:11" ht="15.5">
      <c r="A9" t="s">
        <v>487</v>
      </c>
      <c r="B9" s="3" t="s">
        <v>486</v>
      </c>
      <c r="D9" t="str">
        <f ca="1">IFERROR(INDIRECT("'"&amp;A9&amp;"'!"&amp;$C$2),"")</f>
        <v>Postion/Title</v>
      </c>
      <c r="E9" t="s">
        <v>467</v>
      </c>
      <c r="G9" t="str">
        <f t="shared" ca="1" si="0"/>
        <v>Postion/Title</v>
      </c>
      <c r="K9" s="5"/>
    </row>
    <row r="10" spans="1:11" ht="15.5">
      <c r="A10" t="s">
        <v>485</v>
      </c>
      <c r="B10" s="3" t="s">
        <v>484</v>
      </c>
      <c r="D10" t="str">
        <f ca="1">IFERROR(INDIRECT("'"&amp;A10&amp;"'!"&amp;$C$2),"")</f>
        <v>KEY</v>
      </c>
      <c r="E10" t="s">
        <v>467</v>
      </c>
      <c r="G10" t="str">
        <f t="shared" ca="1" si="0"/>
        <v>KEY</v>
      </c>
      <c r="K10" s="8" t="str" cm="1">
        <f t="array" aca="1" ref="K10" ca="1">IFERROR(INDIRECT("'"&amp;A2&amp;"'!"&amp;$C$2),"")</f>
        <v>raw</v>
      </c>
    </row>
    <row r="11" spans="1:11" ht="15.5">
      <c r="A11" t="s">
        <v>483</v>
      </c>
      <c r="B11" s="3" t="s">
        <v>482</v>
      </c>
      <c r="D11" t="str">
        <f ca="1">IFERROR(INDIRECT("'"&amp;A11&amp;"'!"&amp;$C$2),"")</f>
        <v>Postion/Title</v>
      </c>
      <c r="E11" t="s">
        <v>467</v>
      </c>
      <c r="G11" t="str">
        <f t="shared" ca="1" si="0"/>
        <v>Postion/Title</v>
      </c>
      <c r="K11" s="7"/>
    </row>
    <row r="12" spans="1:11" ht="15.5">
      <c r="A12" t="s">
        <v>481</v>
      </c>
      <c r="B12" s="3" t="s">
        <v>480</v>
      </c>
      <c r="D12" t="str">
        <f ca="1">IFERROR(INDIRECT("'"&amp;A12&amp;"'!"&amp;$C$2),"")</f>
        <v>KEY</v>
      </c>
      <c r="E12" t="s">
        <v>467</v>
      </c>
      <c r="G12" t="str">
        <f t="shared" ca="1" si="0"/>
        <v>KEY</v>
      </c>
      <c r="K12" s="9"/>
    </row>
    <row r="13" spans="1:11" ht="15.5">
      <c r="A13" t="s">
        <v>479</v>
      </c>
      <c r="B13" s="3" t="s">
        <v>478</v>
      </c>
      <c r="D13" t="str">
        <f ca="1">IFERROR(INDIRECT("'"&amp;A13&amp;"'!"&amp;$C$2),"")</f>
        <v>KEY</v>
      </c>
      <c r="E13" t="s">
        <v>467</v>
      </c>
      <c r="G13" t="str">
        <f t="shared" ca="1" si="0"/>
        <v>KEY</v>
      </c>
      <c r="K13" s="10"/>
    </row>
    <row r="14" spans="1:11" ht="15.5">
      <c r="A14" t="s">
        <v>477</v>
      </c>
      <c r="B14" s="3" t="s">
        <v>476</v>
      </c>
      <c r="D14" t="str">
        <f ca="1">IFERROR(INDIRECT("'"&amp;A14&amp;"'!"&amp;$C$2),"")</f>
        <v>Location</v>
      </c>
      <c r="E14" t="s">
        <v>467</v>
      </c>
      <c r="G14" t="str">
        <f t="shared" ca="1" si="0"/>
        <v>Location</v>
      </c>
      <c r="K14" s="11" t="s">
        <v>510</v>
      </c>
    </row>
    <row r="15" spans="1:11" ht="15.5">
      <c r="A15" t="s">
        <v>475</v>
      </c>
      <c r="B15" s="3" t="s">
        <v>474</v>
      </c>
      <c r="D15" t="str">
        <f ca="1">IFERROR(INDIRECT("'"&amp;A15&amp;"'!"&amp;$C$2),"")</f>
        <v>Shrt_Func</v>
      </c>
      <c r="E15" t="s">
        <v>467</v>
      </c>
      <c r="G15" t="str">
        <f t="shared" ca="1" si="0"/>
        <v>Shrt_Func</v>
      </c>
      <c r="K15" s="10"/>
    </row>
    <row r="16" spans="1:11" ht="15.5">
      <c r="A16" t="s">
        <v>473</v>
      </c>
      <c r="B16" s="3" t="s">
        <v>472</v>
      </c>
      <c r="D16" t="str">
        <f ca="1">IFERROR(INDIRECT("'"&amp;A16&amp;"'!"&amp;$C$2),"")</f>
        <v>Shrt_Func</v>
      </c>
      <c r="E16" t="s">
        <v>467</v>
      </c>
      <c r="G16" t="str">
        <f t="shared" ca="1" si="0"/>
        <v>Shrt_Func</v>
      </c>
      <c r="K16" s="11" t="s">
        <v>511</v>
      </c>
    </row>
    <row r="17" spans="1:11" ht="15.5">
      <c r="A17" t="s">
        <v>471</v>
      </c>
      <c r="B17" s="3" t="s">
        <v>470</v>
      </c>
      <c r="D17" t="str">
        <f ca="1">IFERROR(INDIRECT("'"&amp;A17&amp;"'!"&amp;$C$2),"")</f>
        <v>Postion/Title</v>
      </c>
      <c r="E17" t="s">
        <v>467</v>
      </c>
      <c r="G17" t="str">
        <f t="shared" ca="1" si="0"/>
        <v>Postion/Title</v>
      </c>
      <c r="K17" s="10"/>
    </row>
    <row r="18" spans="1:11" ht="15.5">
      <c r="A18" t="s">
        <v>469</v>
      </c>
      <c r="B18" s="3" t="s">
        <v>468</v>
      </c>
      <c r="D18" t="str">
        <f ca="1">IFERROR(INDIRECT("'"&amp;A18&amp;"'!"&amp;$C$2),"")</f>
        <v>raw</v>
      </c>
      <c r="E18" t="s">
        <v>467</v>
      </c>
      <c r="G18" t="str">
        <f t="shared" ca="1" si="0"/>
        <v>raw</v>
      </c>
      <c r="K18" s="10" t="s">
        <v>512</v>
      </c>
    </row>
    <row r="19" spans="1:11">
      <c r="G19" t="str">
        <f t="shared" ca="1" si="0"/>
        <v/>
      </c>
      <c r="K19" s="7"/>
    </row>
    <row r="20" spans="1:11">
      <c r="G20" t="str">
        <f t="shared" ca="1" si="0"/>
        <v/>
      </c>
      <c r="K20" s="7" t="s">
        <v>513</v>
      </c>
    </row>
    <row r="21" spans="1:11">
      <c r="G21" t="str">
        <f t="shared" ca="1" si="0"/>
        <v/>
      </c>
      <c r="K21" s="7"/>
    </row>
    <row r="22" spans="1:11">
      <c r="K22" s="7" t="s">
        <v>514</v>
      </c>
    </row>
    <row r="24" spans="1:11" ht="17.5">
      <c r="K24" s="6" t="s">
        <v>515</v>
      </c>
    </row>
    <row r="25" spans="1:11">
      <c r="K25" s="7"/>
    </row>
    <row r="26" spans="1:11">
      <c r="K26" s="7" t="s">
        <v>516</v>
      </c>
    </row>
    <row r="27" spans="1:11">
      <c r="K27" s="7"/>
    </row>
    <row r="28" spans="1:11">
      <c r="K28" s="7" t="s">
        <v>517</v>
      </c>
    </row>
    <row r="29" spans="1:11">
      <c r="K29" s="9" t="s">
        <v>518</v>
      </c>
    </row>
    <row r="30" spans="1:11">
      <c r="K30" s="7"/>
    </row>
    <row r="31" spans="1:11">
      <c r="K31" s="7" t="s">
        <v>519</v>
      </c>
    </row>
    <row r="32" spans="1:11">
      <c r="K32" s="7"/>
    </row>
    <row r="33" spans="11:11">
      <c r="K33" s="7" t="s">
        <v>520</v>
      </c>
    </row>
    <row r="34" spans="11:11">
      <c r="K34" s="7"/>
    </row>
    <row r="35" spans="11:11">
      <c r="K35" s="7"/>
    </row>
    <row r="36" spans="11:11">
      <c r="K36" s="10"/>
    </row>
    <row r="37" spans="11:11">
      <c r="K37" s="10" t="s">
        <v>521</v>
      </c>
    </row>
    <row r="38" spans="11:11">
      <c r="K38" s="7"/>
    </row>
    <row r="39" spans="11:11">
      <c r="K39" s="7" t="s">
        <v>522</v>
      </c>
    </row>
    <row r="40" spans="11:11">
      <c r="K40" s="7"/>
    </row>
    <row r="41" spans="11:11">
      <c r="K41" s="7"/>
    </row>
    <row r="42" spans="11:11">
      <c r="K42" s="10"/>
    </row>
    <row r="43" spans="11:11">
      <c r="K43" s="10" t="s">
        <v>523</v>
      </c>
    </row>
    <row r="44" spans="11:11">
      <c r="K44" s="10"/>
    </row>
    <row r="45" spans="11:11">
      <c r="K45" s="10" t="s">
        <v>524</v>
      </c>
    </row>
    <row r="46" spans="11:11">
      <c r="K46" s="7"/>
    </row>
    <row r="47" spans="11:11">
      <c r="K47" s="7" t="s">
        <v>525</v>
      </c>
    </row>
    <row r="48" spans="11:11">
      <c r="K48" s="5"/>
    </row>
    <row r="49" spans="11:11">
      <c r="K49" s="8" t="str" cm="1">
        <f t="array" aca="1" ref="K49" ca="1">IFERROR(INDIRECT("'"&amp;A2&amp;"'!"&amp;$C$2),"")</f>
        <v>raw</v>
      </c>
    </row>
    <row r="50" spans="11:11">
      <c r="K50" s="7"/>
    </row>
    <row r="51" spans="11:11">
      <c r="K51" s="7" t="s">
        <v>526</v>
      </c>
    </row>
    <row r="53" spans="11:11">
      <c r="K53" t="s">
        <v>527</v>
      </c>
    </row>
    <row r="54" spans="11:11">
      <c r="K54" s="7"/>
    </row>
    <row r="55" spans="11:11">
      <c r="K55" s="12" t="s">
        <v>528</v>
      </c>
    </row>
    <row r="56" spans="11:11">
      <c r="K56" s="7"/>
    </row>
    <row r="57" spans="11:11">
      <c r="K57" s="12" t="s">
        <v>529</v>
      </c>
    </row>
  </sheetData>
  <autoFilter ref="A1:E18" xr:uid="{00000000-0009-0000-0000-000011000000}"/>
  <hyperlinks>
    <hyperlink ref="B2" location="'Title_Normalization'!A1" display="Go → Title_Normalization" xr:uid="{4B972296-B160-4FA3-A23D-693A3DD3A72B}"/>
    <hyperlink ref="B3" location="'Report_Labels'!A1" display="Go → Report_Labels" xr:uid="{6606C5F6-8D02-4286-8883-D1F5D487F7AA}"/>
    <hyperlink ref="B4" location="'PFGC_Conv'!A1" display="Go → PFGC_Conv" xr:uid="{4A6E78B6-08FB-403B-B69E-F0617E5AAEE6}"/>
    <hyperlink ref="B5" location="'PSP_Conv'!A1" display="Go → PSP_Conv" xr:uid="{41114F95-D8F0-42BF-9708-EF8286E1046C}"/>
    <hyperlink ref="B6" location="'SSPL_Conv'!A1" display="Go → SSPL_Conv" xr:uid="{805DF4FC-6E3F-4730-BC7B-1EB3BFC8B752}"/>
    <hyperlink ref="B7" location="'ISM_Hndl'!A1" display="Go → ISM_Hndl" xr:uid="{28CD8205-695D-494C-A267-2675DEC2B1CC}"/>
    <hyperlink ref="B8" location="'FIN_Hndl'!A1" display="Go → FIN_Hndl" xr:uid="{028956AF-77EE-4A47-8DF4-99AA0FA27695}"/>
    <hyperlink ref="B9" location="'OPS_Hndl'!A1" display="Go → OPS_Hndl" xr:uid="{8D010957-9BCE-4840-A846-DBF7140F12A4}"/>
    <hyperlink ref="B10" location="'OTH_Hndl'!A1" display="Go → OTH_Hndl" xr:uid="{CE091F91-187E-4423-9659-A38604372192}"/>
    <hyperlink ref="B11" location="'PMA_Hndl'!A1" display="Go → PMA_Hndl" xr:uid="{622AE153-71E5-440A-B6EE-B7C8F4AE299B}"/>
    <hyperlink ref="B12" location="'SLS_Hndl'!A1" display="Go → SLS_Hndl" xr:uid="{1732CF1C-9212-4640-A8D4-557BD44F74AC}"/>
    <hyperlink ref="B13" location="'SMT_Hndl'!A1" display="Go → SMT_Hndl" xr:uid="{BAD583D2-7EBB-4249-9AE8-2BA2C5EDE2A0}"/>
    <hyperlink ref="B14" location="'Loc_Sz'!A1" display="Go → Loc_Sz" xr:uid="{6B6365A3-ED22-44BB-AF66-3871505847FA}"/>
    <hyperlink ref="B15" location="'ROLE_Dict'!A1" display="Go → ROLE_Dict" xr:uid="{BD45823F-B78E-4654-B4F4-561A8F9E4212}"/>
    <hyperlink ref="B16" location="'ROLE_Extra'!A1" display="Go → ROLE_Extra" xr:uid="{4F17551C-D24A-4D8D-9200-726F2FD60C84}"/>
    <hyperlink ref="B17" location="'ROLE_Ordering'!A1" display="Go → ROLE_Ordering" xr:uid="{955F13B1-74D6-432F-BE91-B88D31234118}"/>
    <hyperlink ref="B18" location="'Location_Aliases'!A1" display="Go → Location_Aliases" xr:uid="{03FF79D4-FAF8-444F-AC72-976821A19E63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1246-3678-43F2-9FCF-8604AAF3DFFA}">
  <dimension ref="A1:K3"/>
  <sheetViews>
    <sheetView workbookViewId="0">
      <selection activeCell="K6" sqref="K6"/>
    </sheetView>
  </sheetViews>
  <sheetFormatPr defaultRowHeight="14.5"/>
  <cols>
    <col min="1" max="1" width="20.36328125" customWidth="1"/>
    <col min="2" max="2" width="38.08984375" customWidth="1"/>
    <col min="11" max="11" width="31.08984375" customWidth="1"/>
  </cols>
  <sheetData>
    <row r="1" spans="1:11">
      <c r="A1" t="s">
        <v>1017</v>
      </c>
      <c r="B1" t="s">
        <v>1018</v>
      </c>
      <c r="C1" t="s">
        <v>1019</v>
      </c>
      <c r="D1" t="s">
        <v>1020</v>
      </c>
      <c r="E1" t="s">
        <v>1021</v>
      </c>
      <c r="F1" t="s">
        <v>1022</v>
      </c>
      <c r="G1" t="s">
        <v>1023</v>
      </c>
      <c r="H1" t="s">
        <v>1024</v>
      </c>
      <c r="I1" t="s">
        <v>1030</v>
      </c>
      <c r="J1" t="s">
        <v>1031</v>
      </c>
      <c r="K1" t="s">
        <v>1025</v>
      </c>
    </row>
    <row r="2" spans="1:11">
      <c r="A2" t="s">
        <v>1026</v>
      </c>
      <c r="B2" t="s">
        <v>1027</v>
      </c>
      <c r="C2" t="s">
        <v>66</v>
      </c>
      <c r="D2" t="s">
        <v>0</v>
      </c>
      <c r="E2" t="s">
        <v>156</v>
      </c>
      <c r="F2" t="s">
        <v>17</v>
      </c>
      <c r="G2" t="s">
        <v>44</v>
      </c>
      <c r="K2" t="s">
        <v>1028</v>
      </c>
    </row>
    <row r="3" spans="1:11">
      <c r="A3" t="s">
        <v>1029</v>
      </c>
      <c r="B3" t="s">
        <v>1027</v>
      </c>
      <c r="C3" s="13" t="s">
        <v>103</v>
      </c>
      <c r="D3" t="s">
        <v>66</v>
      </c>
      <c r="E3" t="s">
        <v>0</v>
      </c>
      <c r="F3" t="s">
        <v>156</v>
      </c>
      <c r="G3" t="s">
        <v>17</v>
      </c>
      <c r="H3" t="s">
        <v>44</v>
      </c>
      <c r="K3" t="s">
        <v>1032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5738-2ACB-4A9A-B91B-682053CF9AE5}">
  <dimension ref="A1:K57"/>
  <sheetViews>
    <sheetView workbookViewId="0">
      <pane xSplit="2" ySplit="1" topLeftCell="C2" activePane="bottomRight" state="frozen"/>
      <selection pane="topRight"/>
      <selection pane="bottomLeft"/>
      <selection pane="bottomRight" activeCell="D2" sqref="D2"/>
    </sheetView>
  </sheetViews>
  <sheetFormatPr defaultRowHeight="14.5"/>
  <cols>
    <col min="1" max="1" width="30" customWidth="1"/>
    <col min="2" max="2" width="24" customWidth="1"/>
    <col min="3" max="3" width="22" customWidth="1"/>
    <col min="4" max="4" width="28" customWidth="1"/>
    <col min="5" max="5" width="22.90625" customWidth="1"/>
    <col min="11" max="11" width="114.26953125" bestFit="1" customWidth="1"/>
  </cols>
  <sheetData>
    <row r="1" spans="1:11">
      <c r="A1" s="4" t="s">
        <v>507</v>
      </c>
      <c r="B1" s="4" t="s">
        <v>506</v>
      </c>
      <c r="C1" s="4" t="s">
        <v>505</v>
      </c>
      <c r="D1" s="4" t="s">
        <v>504</v>
      </c>
      <c r="E1" s="4" t="s">
        <v>503</v>
      </c>
    </row>
    <row r="2" spans="1:11" ht="15.5">
      <c r="A2" t="s">
        <v>502</v>
      </c>
      <c r="B2" s="3" t="s">
        <v>501</v>
      </c>
      <c r="C2" t="s">
        <v>500</v>
      </c>
      <c r="D2" t="str">
        <f ca="1">IFERROR(INDIRECT("'"&amp;A2&amp;"'!"&amp;$C$2),"")</f>
        <v>raw</v>
      </c>
      <c r="E2" t="s">
        <v>467</v>
      </c>
      <c r="G2" t="str">
        <f ca="1">IFERROR(INDIRECT("'"&amp;A2&amp;"'!"&amp;$C$2),"")</f>
        <v>raw</v>
      </c>
    </row>
    <row r="3" spans="1:11" ht="15.5">
      <c r="B3" s="3" t="s">
        <v>501</v>
      </c>
      <c r="C3" t="s">
        <v>500</v>
      </c>
      <c r="D3" t="str">
        <f t="shared" ref="D3:D6" ca="1" si="0">IFERROR(INDIRECT("'"&amp;A3&amp;"'!"&amp;$C$2),"")</f>
        <v/>
      </c>
    </row>
    <row r="4" spans="1:11" ht="17.5">
      <c r="B4" s="3" t="s">
        <v>501</v>
      </c>
      <c r="C4" t="s">
        <v>500</v>
      </c>
      <c r="D4" t="str">
        <f t="shared" ca="1" si="0"/>
        <v/>
      </c>
      <c r="K4" s="6" t="s">
        <v>530</v>
      </c>
    </row>
    <row r="5" spans="1:11" ht="15.5">
      <c r="B5" s="3" t="s">
        <v>501</v>
      </c>
      <c r="C5" t="s">
        <v>500</v>
      </c>
      <c r="D5" t="str">
        <f t="shared" ca="1" si="0"/>
        <v/>
      </c>
      <c r="K5" s="7"/>
    </row>
    <row r="6" spans="1:11" ht="15.5">
      <c r="B6" s="3" t="s">
        <v>501</v>
      </c>
      <c r="C6" t="s">
        <v>500</v>
      </c>
      <c r="D6" t="str">
        <f t="shared" ca="1" si="0"/>
        <v/>
      </c>
      <c r="K6" s="7" t="s">
        <v>508</v>
      </c>
    </row>
    <row r="7" spans="1:11" ht="15.5">
      <c r="B7" s="3" t="s">
        <v>501</v>
      </c>
      <c r="C7" t="s">
        <v>500</v>
      </c>
      <c r="D7" t="str">
        <f t="shared" ref="D3:D19" ca="1" si="1">IFERROR(INDIRECT("'"&amp;A7&amp;"'!"&amp;$C$2),"")</f>
        <v/>
      </c>
      <c r="K7" s="7"/>
    </row>
    <row r="8" spans="1:11" ht="15.5">
      <c r="B8" s="3"/>
      <c r="C8" t="s">
        <v>500</v>
      </c>
      <c r="D8" t="str">
        <f t="shared" ca="1" si="1"/>
        <v/>
      </c>
      <c r="K8" s="7" t="s">
        <v>509</v>
      </c>
    </row>
    <row r="9" spans="1:11" ht="15.5">
      <c r="B9" s="3"/>
      <c r="C9" t="s">
        <v>500</v>
      </c>
      <c r="D9" t="str">
        <f t="shared" ca="1" si="1"/>
        <v/>
      </c>
      <c r="K9" s="5"/>
    </row>
    <row r="10" spans="1:11" ht="15.5">
      <c r="B10" s="3"/>
      <c r="C10" t="s">
        <v>500</v>
      </c>
      <c r="D10" t="str">
        <f t="shared" ca="1" si="1"/>
        <v/>
      </c>
      <c r="K10" s="8" t="str" cm="1">
        <f t="array" aca="1" ref="K10" ca="1">IFERROR(INDIRECT("'"&amp;A2&amp;"'!"&amp;$C$2),"")</f>
        <v>raw</v>
      </c>
    </row>
    <row r="11" spans="1:11" ht="15.5">
      <c r="B11" s="3"/>
      <c r="C11" t="s">
        <v>500</v>
      </c>
      <c r="D11" t="str">
        <f t="shared" ca="1" si="1"/>
        <v/>
      </c>
      <c r="K11" s="7"/>
    </row>
    <row r="12" spans="1:11" ht="15.5">
      <c r="B12" s="3"/>
      <c r="C12" t="s">
        <v>500</v>
      </c>
      <c r="D12" t="str">
        <f t="shared" ca="1" si="1"/>
        <v/>
      </c>
      <c r="K12" s="9"/>
    </row>
    <row r="13" spans="1:11" ht="15.5">
      <c r="B13" s="3"/>
      <c r="C13" t="s">
        <v>500</v>
      </c>
      <c r="D13" t="str">
        <f t="shared" ca="1" si="1"/>
        <v/>
      </c>
      <c r="K13" s="10"/>
    </row>
    <row r="14" spans="1:11" ht="15.5">
      <c r="B14" s="3"/>
      <c r="C14" t="s">
        <v>500</v>
      </c>
      <c r="D14" t="str">
        <f t="shared" ca="1" si="1"/>
        <v/>
      </c>
      <c r="K14" s="11" t="s">
        <v>510</v>
      </c>
    </row>
    <row r="15" spans="1:11" ht="15.5">
      <c r="B15" s="3"/>
      <c r="C15" t="s">
        <v>500</v>
      </c>
      <c r="D15" t="str">
        <f t="shared" ca="1" si="1"/>
        <v/>
      </c>
      <c r="K15" s="10"/>
    </row>
    <row r="16" spans="1:11" ht="15.5">
      <c r="B16" s="3"/>
      <c r="C16" t="s">
        <v>500</v>
      </c>
      <c r="D16" t="str">
        <f t="shared" ca="1" si="1"/>
        <v/>
      </c>
      <c r="K16" s="11" t="s">
        <v>511</v>
      </c>
    </row>
    <row r="17" spans="2:11" ht="15.5">
      <c r="B17" s="3"/>
      <c r="D17" t="str">
        <f t="shared" ca="1" si="1"/>
        <v/>
      </c>
      <c r="K17" s="10"/>
    </row>
    <row r="18" spans="2:11" ht="15.5">
      <c r="B18" s="3"/>
      <c r="D18" t="str">
        <f t="shared" ca="1" si="1"/>
        <v/>
      </c>
      <c r="K18" s="10" t="s">
        <v>512</v>
      </c>
    </row>
    <row r="19" spans="2:11">
      <c r="D19" t="str">
        <f t="shared" ca="1" si="1"/>
        <v/>
      </c>
      <c r="G19" t="str">
        <f t="shared" ref="G3:G21" ca="1" si="2">IFERROR(INDIRECT("'"&amp;A19&amp;"'!"&amp;$C$2),"")</f>
        <v/>
      </c>
      <c r="K19" s="7"/>
    </row>
    <row r="20" spans="2:11">
      <c r="D20" t="str">
        <f t="shared" ref="D3:D25" ca="1" si="3">IFERROR(INDIRECT("'"&amp;A20&amp;"'!"&amp;$C$2),"")</f>
        <v/>
      </c>
      <c r="G20" t="str">
        <f t="shared" ca="1" si="2"/>
        <v/>
      </c>
      <c r="K20" s="7" t="s">
        <v>513</v>
      </c>
    </row>
    <row r="21" spans="2:11">
      <c r="D21" t="str">
        <f t="shared" ca="1" si="3"/>
        <v/>
      </c>
      <c r="G21" t="str">
        <f t="shared" ca="1" si="2"/>
        <v/>
      </c>
      <c r="K21" s="7"/>
    </row>
    <row r="22" spans="2:11">
      <c r="D22" t="str">
        <f t="shared" ca="1" si="3"/>
        <v/>
      </c>
      <c r="K22" s="7" t="s">
        <v>514</v>
      </c>
    </row>
    <row r="23" spans="2:11">
      <c r="D23" t="str">
        <f t="shared" ca="1" si="3"/>
        <v/>
      </c>
    </row>
    <row r="24" spans="2:11" ht="17.5">
      <c r="D24" t="str">
        <f t="shared" ca="1" si="3"/>
        <v/>
      </c>
      <c r="K24" s="6" t="s">
        <v>515</v>
      </c>
    </row>
    <row r="25" spans="2:11">
      <c r="D25" t="str">
        <f t="shared" ca="1" si="3"/>
        <v/>
      </c>
      <c r="K25" s="7"/>
    </row>
    <row r="26" spans="2:11">
      <c r="K26" s="7" t="s">
        <v>516</v>
      </c>
    </row>
    <row r="27" spans="2:11">
      <c r="K27" s="7"/>
    </row>
    <row r="28" spans="2:11">
      <c r="K28" s="7" t="s">
        <v>517</v>
      </c>
    </row>
    <row r="29" spans="2:11">
      <c r="K29" s="9" t="s">
        <v>518</v>
      </c>
    </row>
    <row r="30" spans="2:11">
      <c r="K30" s="7"/>
    </row>
    <row r="31" spans="2:11">
      <c r="K31" s="7" t="s">
        <v>519</v>
      </c>
    </row>
    <row r="32" spans="2:11">
      <c r="K32" s="7"/>
    </row>
    <row r="33" spans="11:11">
      <c r="K33" s="7" t="s">
        <v>520</v>
      </c>
    </row>
    <row r="34" spans="11:11">
      <c r="K34" s="7"/>
    </row>
    <row r="35" spans="11:11">
      <c r="K35" s="7"/>
    </row>
    <row r="36" spans="11:11">
      <c r="K36" s="10"/>
    </row>
    <row r="37" spans="11:11">
      <c r="K37" s="10" t="s">
        <v>521</v>
      </c>
    </row>
    <row r="38" spans="11:11">
      <c r="K38" s="7"/>
    </row>
    <row r="39" spans="11:11">
      <c r="K39" s="7" t="s">
        <v>522</v>
      </c>
    </row>
    <row r="40" spans="11:11">
      <c r="K40" s="7"/>
    </row>
    <row r="41" spans="11:11">
      <c r="K41" s="7"/>
    </row>
    <row r="42" spans="11:11">
      <c r="K42" s="10"/>
    </row>
    <row r="43" spans="11:11">
      <c r="K43" s="10" t="s">
        <v>523</v>
      </c>
    </row>
    <row r="44" spans="11:11">
      <c r="K44" s="10"/>
    </row>
    <row r="45" spans="11:11">
      <c r="K45" s="10" t="s">
        <v>524</v>
      </c>
    </row>
    <row r="46" spans="11:11">
      <c r="K46" s="7"/>
    </row>
    <row r="47" spans="11:11">
      <c r="K47" s="7" t="s">
        <v>525</v>
      </c>
    </row>
    <row r="48" spans="11:11">
      <c r="K48" s="5"/>
    </row>
    <row r="49" spans="11:11">
      <c r="K49" s="8" t="str" cm="1">
        <f t="array" aca="1" ref="K49" ca="1">IFERROR(INDIRECT("'"&amp;A2&amp;"'!"&amp;$C$2),"")</f>
        <v>raw</v>
      </c>
    </row>
    <row r="50" spans="11:11">
      <c r="K50" s="7"/>
    </row>
    <row r="51" spans="11:11">
      <c r="K51" s="7" t="s">
        <v>526</v>
      </c>
    </row>
    <row r="53" spans="11:11">
      <c r="K53" t="s">
        <v>527</v>
      </c>
    </row>
    <row r="54" spans="11:11">
      <c r="K54" s="7"/>
    </row>
    <row r="55" spans="11:11">
      <c r="K55" s="12" t="s">
        <v>528</v>
      </c>
    </row>
    <row r="56" spans="11:11">
      <c r="K56" s="7"/>
    </row>
    <row r="57" spans="11:11">
      <c r="K57" s="12" t="s">
        <v>529</v>
      </c>
    </row>
  </sheetData>
  <autoFilter ref="A1:E18" xr:uid="{00000000-0009-0000-0000-000011000000}"/>
  <phoneticPr fontId="2" type="noConversion"/>
  <hyperlinks>
    <hyperlink ref="B2" location="Title_Normalization!A1" display="Go → Title_Normalization" xr:uid="{CE01A619-F36D-48DD-B83B-034F062D816E}"/>
    <hyperlink ref="B3:B7" location="Title_Normalization!A1" display="Go → Title_Normalization" xr:uid="{5B813DE0-8F06-4547-B902-040E305A049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Title_Normalization</vt:lpstr>
      <vt:lpstr>Report_Labels</vt:lpstr>
      <vt:lpstr>PFGC_Conv</vt:lpstr>
      <vt:lpstr>PSP_Conv</vt:lpstr>
      <vt:lpstr>SSPL_Conv</vt:lpstr>
      <vt:lpstr>ISM_Hndl</vt:lpstr>
      <vt:lpstr>FIN_Hndl</vt:lpstr>
      <vt:lpstr>OPS_Hndl</vt:lpstr>
      <vt:lpstr>OTH_Hndl</vt:lpstr>
      <vt:lpstr>PMA_Hndl</vt:lpstr>
      <vt:lpstr>SLS_Hndl</vt:lpstr>
      <vt:lpstr>SMT_Hndl</vt:lpstr>
      <vt:lpstr>Loc_Sz</vt:lpstr>
      <vt:lpstr>ROLE_Dict</vt:lpstr>
      <vt:lpstr>Oper_list_saso</vt:lpstr>
      <vt:lpstr>ROLE_Extra</vt:lpstr>
      <vt:lpstr>ROLE_Ordering</vt:lpstr>
      <vt:lpstr>Location_Aliases</vt:lpstr>
      <vt:lpstr>Sheet1</vt:lpstr>
      <vt:lpstr>Master_Tab_Directory</vt:lpstr>
      <vt:lpstr>ADDL_Keys</vt:lpstr>
      <vt:lpstr>Master_Tab_Directory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 R</dc:creator>
  <cp:lastModifiedBy>Subi R</cp:lastModifiedBy>
  <dcterms:created xsi:type="dcterms:W3CDTF">2025-08-13T19:07:12Z</dcterms:created>
  <dcterms:modified xsi:type="dcterms:W3CDTF">2025-08-15T14:14:04Z</dcterms:modified>
</cp:coreProperties>
</file>