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rajan\Documents\Python Scripts\"/>
    </mc:Choice>
  </mc:AlternateContent>
  <xr:revisionPtr revIDLastSave="0" documentId="13_ncr:1_{F196224D-2C2F-4052-B116-D74C9AAC167B}" xr6:coauthVersionLast="36" xr6:coauthVersionMax="36" xr10:uidLastSave="{00000000-0000-0000-0000-000000000000}"/>
  <bookViews>
    <workbookView xWindow="0" yWindow="0" windowWidth="19200" windowHeight="6930" xr2:uid="{FFAA34D7-5846-483F-B576-FDCC841424FA}"/>
  </bookViews>
  <sheets>
    <sheet name="Sheet1" sheetId="1" r:id="rId1"/>
    <sheet name="roug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2" l="1"/>
  <c r="E39" i="2"/>
  <c r="D39" i="2"/>
  <c r="F2" i="2"/>
  <c r="S2" i="2"/>
  <c r="O3" i="2"/>
  <c r="F3" i="2"/>
  <c r="O38" i="2"/>
  <c r="O37" i="2"/>
  <c r="F3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N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N38" i="2"/>
  <c r="N31" i="2"/>
  <c r="N32" i="2"/>
  <c r="N33" i="2"/>
  <c r="N34" i="2"/>
  <c r="N35" i="2"/>
  <c r="N36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M3" i="2"/>
  <c r="Q3" i="2"/>
  <c r="R3" i="2"/>
  <c r="S3" i="2"/>
  <c r="M4" i="2"/>
  <c r="O4" i="2"/>
  <c r="Q4" i="2"/>
  <c r="R4" i="2"/>
  <c r="S4" i="2"/>
  <c r="M5" i="2"/>
  <c r="O5" i="2"/>
  <c r="Q5" i="2"/>
  <c r="R5" i="2"/>
  <c r="S5" i="2"/>
  <c r="M6" i="2"/>
  <c r="O6" i="2"/>
  <c r="Q6" i="2"/>
  <c r="R6" i="2"/>
  <c r="S6" i="2"/>
  <c r="M7" i="2"/>
  <c r="O7" i="2"/>
  <c r="Q7" i="2"/>
  <c r="R7" i="2"/>
  <c r="S7" i="2"/>
  <c r="M8" i="2"/>
  <c r="O8" i="2"/>
  <c r="Q8" i="2"/>
  <c r="R8" i="2"/>
  <c r="S8" i="2"/>
  <c r="M9" i="2"/>
  <c r="O9" i="2"/>
  <c r="Q9" i="2"/>
  <c r="R9" i="2"/>
  <c r="S9" i="2"/>
  <c r="M10" i="2"/>
  <c r="O10" i="2"/>
  <c r="Q10" i="2"/>
  <c r="R10" i="2"/>
  <c r="S10" i="2"/>
  <c r="M11" i="2"/>
  <c r="O11" i="2"/>
  <c r="Q11" i="2"/>
  <c r="R11" i="2"/>
  <c r="S11" i="2"/>
  <c r="M12" i="2"/>
  <c r="O12" i="2"/>
  <c r="Q12" i="2"/>
  <c r="R12" i="2"/>
  <c r="S12" i="2"/>
  <c r="M13" i="2"/>
  <c r="O13" i="2"/>
  <c r="Q13" i="2"/>
  <c r="R13" i="2"/>
  <c r="S13" i="2"/>
  <c r="M14" i="2"/>
  <c r="O14" i="2"/>
  <c r="Q14" i="2"/>
  <c r="R14" i="2"/>
  <c r="S14" i="2"/>
  <c r="M15" i="2"/>
  <c r="O15" i="2"/>
  <c r="Q15" i="2"/>
  <c r="R15" i="2"/>
  <c r="S15" i="2"/>
  <c r="M16" i="2"/>
  <c r="O16" i="2"/>
  <c r="Q16" i="2"/>
  <c r="R16" i="2"/>
  <c r="S16" i="2"/>
  <c r="M17" i="2"/>
  <c r="O17" i="2"/>
  <c r="Q17" i="2"/>
  <c r="R17" i="2"/>
  <c r="S17" i="2"/>
  <c r="M18" i="2"/>
  <c r="O18" i="2"/>
  <c r="Q18" i="2"/>
  <c r="R18" i="2"/>
  <c r="S18" i="2"/>
  <c r="M19" i="2"/>
  <c r="O19" i="2"/>
  <c r="Q19" i="2"/>
  <c r="R19" i="2"/>
  <c r="S19" i="2"/>
  <c r="M20" i="2"/>
  <c r="O20" i="2"/>
  <c r="Q20" i="2"/>
  <c r="R20" i="2"/>
  <c r="S20" i="2"/>
  <c r="M21" i="2"/>
  <c r="O21" i="2"/>
  <c r="Q21" i="2"/>
  <c r="R21" i="2"/>
  <c r="S21" i="2"/>
  <c r="M22" i="2"/>
  <c r="O22" i="2"/>
  <c r="Q22" i="2"/>
  <c r="R22" i="2"/>
  <c r="S22" i="2"/>
  <c r="M23" i="2"/>
  <c r="O23" i="2"/>
  <c r="Q23" i="2"/>
  <c r="R23" i="2"/>
  <c r="S23" i="2"/>
  <c r="M24" i="2"/>
  <c r="O24" i="2"/>
  <c r="Q24" i="2"/>
  <c r="R24" i="2"/>
  <c r="S24" i="2"/>
  <c r="M25" i="2"/>
  <c r="O25" i="2"/>
  <c r="Q25" i="2"/>
  <c r="R25" i="2"/>
  <c r="S25" i="2"/>
  <c r="M26" i="2"/>
  <c r="O26" i="2"/>
  <c r="Q26" i="2"/>
  <c r="R26" i="2"/>
  <c r="S26" i="2"/>
  <c r="M27" i="2"/>
  <c r="O27" i="2"/>
  <c r="Q27" i="2"/>
  <c r="R27" i="2"/>
  <c r="S27" i="2"/>
  <c r="M28" i="2"/>
  <c r="O28" i="2"/>
  <c r="Q28" i="2"/>
  <c r="R28" i="2"/>
  <c r="S28" i="2"/>
  <c r="M29" i="2"/>
  <c r="O29" i="2"/>
  <c r="Q29" i="2"/>
  <c r="R29" i="2"/>
  <c r="S29" i="2"/>
  <c r="M30" i="2"/>
  <c r="O30" i="2"/>
  <c r="Q30" i="2"/>
  <c r="R30" i="2"/>
  <c r="S30" i="2"/>
  <c r="M31" i="2"/>
  <c r="O31" i="2"/>
  <c r="Q31" i="2"/>
  <c r="R31" i="2"/>
  <c r="S31" i="2"/>
  <c r="M32" i="2"/>
  <c r="O32" i="2"/>
  <c r="Q32" i="2"/>
  <c r="R32" i="2"/>
  <c r="S32" i="2"/>
  <c r="M33" i="2"/>
  <c r="O33" i="2"/>
  <c r="Q33" i="2"/>
  <c r="R33" i="2"/>
  <c r="S33" i="2"/>
  <c r="M34" i="2"/>
  <c r="O34" i="2"/>
  <c r="Q34" i="2"/>
  <c r="R34" i="2"/>
  <c r="S34" i="2"/>
  <c r="M35" i="2"/>
  <c r="O35" i="2"/>
  <c r="Q35" i="2"/>
  <c r="R35" i="2"/>
  <c r="S35" i="2"/>
  <c r="M36" i="2"/>
  <c r="O36" i="2"/>
  <c r="Q36" i="2"/>
  <c r="R36" i="2"/>
  <c r="S36" i="2"/>
  <c r="M37" i="2"/>
  <c r="Q37" i="2"/>
  <c r="R37" i="2"/>
  <c r="S37" i="2"/>
  <c r="M38" i="2"/>
  <c r="Q38" i="2"/>
  <c r="R38" i="2"/>
  <c r="S38" i="2"/>
  <c r="R2" i="2"/>
  <c r="Q2" i="2"/>
  <c r="O2" i="2" l="1"/>
</calcChain>
</file>

<file path=xl/sharedStrings.xml><?xml version="1.0" encoding="utf-8"?>
<sst xmlns="http://schemas.openxmlformats.org/spreadsheetml/2006/main" count="10" uniqueCount="10">
  <si>
    <t>Data1</t>
  </si>
  <si>
    <t>Data2</t>
  </si>
  <si>
    <t>Data3</t>
  </si>
  <si>
    <t>unif rand1</t>
  </si>
  <si>
    <t xml:space="preserve">r2 </t>
  </si>
  <si>
    <t>r3</t>
  </si>
  <si>
    <t>Exponenital</t>
  </si>
  <si>
    <t>Log normal</t>
  </si>
  <si>
    <t>Normal 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</si>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</sst>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230D-2D0E-4FF1-B83B-B8D3A7B80E78}">
  <dimension ref="A1:C38"/>
  <sheetViews>
    <sheetView tabSelected="1" workbookViewId="0">
      <selection activeCell="F13" sqref="F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11.521566465482472</v>
      </c>
      <c r="B2">
        <v>0.14458817815868297</v>
      </c>
      <c r="C2">
        <v>14.464104796096938</v>
      </c>
    </row>
    <row r="3" spans="1:3" x14ac:dyDescent="0.35">
      <c r="A3">
        <v>29.63135809242242</v>
      </c>
      <c r="B3">
        <v>2.2413311296090361</v>
      </c>
      <c r="C3">
        <v>6.2837024837615667</v>
      </c>
    </row>
    <row r="4" spans="1:3" x14ac:dyDescent="0.35">
      <c r="A4">
        <v>12.118288993181793</v>
      </c>
      <c r="B4">
        <v>2.7707783529320249</v>
      </c>
      <c r="C4">
        <v>3.1011443217629782</v>
      </c>
    </row>
    <row r="5" spans="1:3" x14ac:dyDescent="0.35">
      <c r="A5">
        <v>-4.8335245766822155</v>
      </c>
      <c r="B5">
        <v>3.0495298966109439</v>
      </c>
      <c r="C5">
        <v>13.275326212034905</v>
      </c>
    </row>
    <row r="6" spans="1:3" x14ac:dyDescent="0.35">
      <c r="A6">
        <v>18.469288822275896</v>
      </c>
      <c r="B6">
        <v>0.52932623999088468</v>
      </c>
      <c r="C6">
        <v>4.2540252729733234</v>
      </c>
    </row>
    <row r="7" spans="1:3" x14ac:dyDescent="0.35">
      <c r="A7">
        <v>31.612788899768098</v>
      </c>
      <c r="B7">
        <v>2.3560342854302974</v>
      </c>
      <c r="C7">
        <v>16.360238796135803</v>
      </c>
    </row>
    <row r="8" spans="1:3" x14ac:dyDescent="0.35">
      <c r="A8">
        <v>17.533325308634101</v>
      </c>
      <c r="B8">
        <v>1.7686778189050805</v>
      </c>
      <c r="C8">
        <v>8.9582579774648714</v>
      </c>
    </row>
    <row r="9" spans="1:3" x14ac:dyDescent="0.35">
      <c r="A9">
        <v>29.76875025116826</v>
      </c>
      <c r="B9">
        <v>8.4851428268432852E-2</v>
      </c>
      <c r="C9">
        <v>8.7442181333477969</v>
      </c>
    </row>
    <row r="10" spans="1:3" x14ac:dyDescent="0.35">
      <c r="A10">
        <v>15.96886343457113</v>
      </c>
      <c r="B10">
        <v>0.19609138277918384</v>
      </c>
      <c r="C10">
        <v>6.1269531870671905</v>
      </c>
    </row>
    <row r="11" spans="1:3" x14ac:dyDescent="0.35">
      <c r="A11">
        <v>18.640852591851157</v>
      </c>
      <c r="B11">
        <v>0.68693248860732259</v>
      </c>
      <c r="C11">
        <v>9.1678233210081608</v>
      </c>
    </row>
    <row r="12" spans="1:3" x14ac:dyDescent="0.35">
      <c r="A12">
        <v>22.708293624843186</v>
      </c>
      <c r="B12">
        <v>1.5577633955166932</v>
      </c>
      <c r="C12">
        <v>4.8046617098544404</v>
      </c>
    </row>
    <row r="13" spans="1:3" x14ac:dyDescent="0.35">
      <c r="A13">
        <v>22.330834587607939</v>
      </c>
      <c r="B13">
        <v>15.720216450543608</v>
      </c>
      <c r="C13">
        <v>6.8005358419661404</v>
      </c>
    </row>
    <row r="14" spans="1:3" x14ac:dyDescent="0.35">
      <c r="A14">
        <v>11.816590323509617</v>
      </c>
      <c r="B14">
        <v>1.4564857771582216</v>
      </c>
      <c r="C14">
        <v>10.676648535151669</v>
      </c>
    </row>
    <row r="15" spans="1:3" x14ac:dyDescent="0.35">
      <c r="A15">
        <v>29.946151207600252</v>
      </c>
      <c r="B15">
        <v>10.58325149858422</v>
      </c>
      <c r="C15">
        <v>7.0593105609409399</v>
      </c>
    </row>
    <row r="16" spans="1:3" x14ac:dyDescent="0.35">
      <c r="A16">
        <v>12.270800799397872</v>
      </c>
      <c r="B16">
        <v>5.1727554454281597</v>
      </c>
      <c r="C16">
        <v>10.604220095070188</v>
      </c>
    </row>
    <row r="17" spans="1:3" x14ac:dyDescent="0.35">
      <c r="A17">
        <v>16.927367570967412</v>
      </c>
      <c r="B17">
        <v>2.7956718999207139E-2</v>
      </c>
      <c r="C17">
        <v>6.6660998412798227</v>
      </c>
    </row>
    <row r="18" spans="1:3" x14ac:dyDescent="0.35">
      <c r="A18">
        <v>14.146958045551585</v>
      </c>
      <c r="B18">
        <v>3.8781881174725208</v>
      </c>
      <c r="C18">
        <v>15.121119607351757</v>
      </c>
    </row>
    <row r="19" spans="1:3" x14ac:dyDescent="0.35">
      <c r="A19">
        <v>11.227859225964663</v>
      </c>
      <c r="B19">
        <v>5.3911050596623289</v>
      </c>
      <c r="C19">
        <v>8.1763188126237445</v>
      </c>
    </row>
    <row r="20" spans="1:3" x14ac:dyDescent="0.35">
      <c r="A20">
        <v>21.101886362943787</v>
      </c>
      <c r="B20">
        <v>10.576340927480679</v>
      </c>
      <c r="C20">
        <v>10.84988915086026</v>
      </c>
    </row>
    <row r="21" spans="1:3" x14ac:dyDescent="0.35">
      <c r="A21">
        <v>35.512867813133752</v>
      </c>
      <c r="B21">
        <v>0.12249640908497234</v>
      </c>
      <c r="C21">
        <v>15.91740077537411</v>
      </c>
    </row>
    <row r="22" spans="1:3" x14ac:dyDescent="0.35">
      <c r="A22">
        <v>35.660594032245911</v>
      </c>
      <c r="B22">
        <v>2.5698629443030447</v>
      </c>
      <c r="C22">
        <v>24.030156341042712</v>
      </c>
    </row>
    <row r="23" spans="1:3" x14ac:dyDescent="0.35">
      <c r="A23">
        <v>26.345566095902786</v>
      </c>
      <c r="B23">
        <v>0.14196186873855826</v>
      </c>
      <c r="C23">
        <v>5.9525564142511964</v>
      </c>
    </row>
    <row r="24" spans="1:3" x14ac:dyDescent="0.35">
      <c r="A24">
        <v>4.9171776304843675</v>
      </c>
      <c r="B24">
        <v>4.538151953778371</v>
      </c>
      <c r="C24">
        <v>6.5604464995983411</v>
      </c>
    </row>
    <row r="25" spans="1:3" x14ac:dyDescent="0.35">
      <c r="A25">
        <v>6.6181622459250704</v>
      </c>
      <c r="B25">
        <v>3.0115011121169011</v>
      </c>
      <c r="C25">
        <v>4.5842265489365834</v>
      </c>
    </row>
    <row r="26" spans="1:3" x14ac:dyDescent="0.35">
      <c r="A26">
        <v>23.952997413881132</v>
      </c>
      <c r="B26">
        <v>0.26359347408950595</v>
      </c>
      <c r="C26">
        <v>8.3997028988563649</v>
      </c>
    </row>
    <row r="27" spans="1:3" x14ac:dyDescent="0.35">
      <c r="A27">
        <v>16.706128933740047</v>
      </c>
      <c r="B27">
        <v>2.4263383752142893</v>
      </c>
      <c r="C27">
        <v>5.9810265081874885</v>
      </c>
    </row>
    <row r="28" spans="1:3" x14ac:dyDescent="0.35">
      <c r="A28">
        <v>22.642661227817371</v>
      </c>
      <c r="B28">
        <v>2.854637432442575</v>
      </c>
      <c r="C28">
        <v>4.0454477045659196</v>
      </c>
    </row>
    <row r="29" spans="1:3" x14ac:dyDescent="0.35">
      <c r="A29">
        <v>24.053505517037127</v>
      </c>
      <c r="B29">
        <v>2.4060938975944439</v>
      </c>
      <c r="C29">
        <v>2.8769029753260176</v>
      </c>
    </row>
    <row r="30" spans="1:3" x14ac:dyDescent="0.35">
      <c r="A30">
        <v>17.665585338226304</v>
      </c>
      <c r="B30">
        <v>7.8664720269140904</v>
      </c>
      <c r="C30">
        <v>4.878118852282018</v>
      </c>
    </row>
    <row r="31" spans="1:3" x14ac:dyDescent="0.35">
      <c r="A31">
        <v>12.643983200680788</v>
      </c>
      <c r="B31">
        <v>5.8190935434981279</v>
      </c>
      <c r="C31">
        <v>3.3621574725828407</v>
      </c>
    </row>
    <row r="32" spans="1:3" x14ac:dyDescent="0.35">
      <c r="A32">
        <v>18.924198368186502</v>
      </c>
      <c r="B32">
        <v>10.757367021364413</v>
      </c>
      <c r="C32">
        <v>11.186340596528858</v>
      </c>
    </row>
    <row r="33" spans="1:3" x14ac:dyDescent="0.35">
      <c r="A33">
        <v>6.148913511827006</v>
      </c>
      <c r="B33">
        <v>3.4794320695015535</v>
      </c>
      <c r="C33">
        <v>4.8759935306022735</v>
      </c>
    </row>
    <row r="34" spans="1:3" x14ac:dyDescent="0.35">
      <c r="A34">
        <v>23.751182610047628</v>
      </c>
      <c r="B34">
        <v>2.1608337060618656</v>
      </c>
      <c r="C34">
        <v>11.411261372755716</v>
      </c>
    </row>
    <row r="35" spans="1:3" x14ac:dyDescent="0.35">
      <c r="A35">
        <v>21.491309203717304</v>
      </c>
      <c r="B35">
        <v>3.6809330639234812</v>
      </c>
      <c r="C35">
        <v>10.030929576846392</v>
      </c>
    </row>
    <row r="36" spans="1:3" x14ac:dyDescent="0.35">
      <c r="A36">
        <v>32.480045615581417</v>
      </c>
      <c r="B36">
        <v>3.0221120159614796</v>
      </c>
      <c r="C36">
        <v>6.4604608420396099</v>
      </c>
    </row>
    <row r="37" spans="1:3" x14ac:dyDescent="0.35">
      <c r="A37">
        <v>6.0733729810711949</v>
      </c>
      <c r="B37">
        <v>7.3331750743879249</v>
      </c>
      <c r="C37">
        <v>28.409492764442422</v>
      </c>
    </row>
    <row r="38" spans="1:3" x14ac:dyDescent="0.35">
      <c r="A38">
        <v>13.8475103666119</v>
      </c>
      <c r="B38">
        <v>3.6658680000000001</v>
      </c>
      <c r="C38">
        <v>11.173480199703297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935A-8198-4900-993A-D186C1DC4267}">
  <dimension ref="A1:T39"/>
  <sheetViews>
    <sheetView topLeftCell="A20" workbookViewId="0">
      <selection activeCell="H41" sqref="H41"/>
    </sheetView>
  </sheetViews>
  <sheetFormatPr defaultRowHeight="14.5" x14ac:dyDescent="0.35"/>
  <cols>
    <col min="2" max="2" width="8.26953125" customWidth="1"/>
    <col min="3" max="3" width="8.6328125" customWidth="1"/>
    <col min="4" max="4" width="13.54296875" customWidth="1"/>
    <col min="5" max="5" width="13.1796875" customWidth="1"/>
    <col min="6" max="6" width="11.90625" customWidth="1"/>
  </cols>
  <sheetData>
    <row r="1" spans="1:20" x14ac:dyDescent="0.35">
      <c r="A1" t="s">
        <v>3</v>
      </c>
      <c r="B1" t="s">
        <v>4</v>
      </c>
      <c r="C1" t="s">
        <v>5</v>
      </c>
      <c r="D1" t="s">
        <v>8</v>
      </c>
      <c r="E1" t="s">
        <v>6</v>
      </c>
      <c r="F1" t="s">
        <v>7</v>
      </c>
    </row>
    <row r="2" spans="1:20" x14ac:dyDescent="0.35">
      <c r="A2">
        <v>0.93308572351091634</v>
      </c>
      <c r="B2">
        <v>4.2449151110517502E-2</v>
      </c>
      <c r="C2">
        <v>0.91041906308320808</v>
      </c>
      <c r="D2">
        <f>_xlfn.NORM.INV(A2,20,10)</f>
        <v>34.991737887389434</v>
      </c>
      <c r="E2">
        <f>-1/(0.3)*LN(1-B2)</f>
        <v>0.14458817815868297</v>
      </c>
      <c r="F2">
        <f>EXP(_xlfn.NORM.INV(C2,2,0.5))</f>
        <v>14.464104796096938</v>
      </c>
      <c r="G2">
        <v>4.2449151110517502E-2</v>
      </c>
      <c r="I2">
        <v>11.521566465482472</v>
      </c>
      <c r="J2">
        <v>0.14458817815868297</v>
      </c>
      <c r="K2">
        <v>14.464104796096938</v>
      </c>
      <c r="M2">
        <f>_xlfn.NORM.DIST(I2,20,10,1)</f>
        <v>0.19826260763884618</v>
      </c>
      <c r="N2">
        <f>EXPONDIST(J2,0.3,1)</f>
        <v>4.2449151110517502E-2</v>
      </c>
      <c r="O2">
        <f>_xlfn.LOGNORM.DIST(K2,2,0.5,1)</f>
        <v>0.9104190630832083</v>
      </c>
      <c r="Q2">
        <f>_xlfn.NORM.DIST(I2,20,10,0)</f>
        <v>2.7849429370875024E-2</v>
      </c>
      <c r="R2">
        <f>_xlfn.EXPON.DIST(J2,0.3,0)</f>
        <v>0.28726525466684472</v>
      </c>
      <c r="S2">
        <f>_xlfn.LOGNORM.DIST(K2,2,0.5,0)</f>
        <v>2.2376528353996852E-2</v>
      </c>
    </row>
    <row r="3" spans="1:20" x14ac:dyDescent="0.35">
      <c r="A3">
        <v>0.5584999807885066</v>
      </c>
      <c r="B3">
        <v>0.48951771276915634</v>
      </c>
      <c r="C3">
        <v>0.37293826034822219</v>
      </c>
      <c r="D3">
        <f t="shared" ref="D3:D37" si="0">_xlfn.NORM.INV(A3,20,10)</f>
        <v>21.471672137476713</v>
      </c>
      <c r="E3">
        <f t="shared" ref="E3:E37" si="1">-1/(0.3)*LN(1-B3)</f>
        <v>2.2413311296090361</v>
      </c>
      <c r="F3">
        <f>EXP(_xlfn.NORM.INV(C3,2,0.5))</f>
        <v>6.2837024837615667</v>
      </c>
      <c r="G3">
        <v>0.48951771276915634</v>
      </c>
      <c r="I3">
        <v>29.63135809242242</v>
      </c>
      <c r="J3">
        <v>2.2413311296090361</v>
      </c>
      <c r="K3">
        <v>6.2837024837615667</v>
      </c>
      <c r="M3">
        <f t="shared" ref="M3:M38" si="2">_xlfn.NORM.DIST(I3,20,10,1)</f>
        <v>0.83226031332715023</v>
      </c>
      <c r="N3">
        <f t="shared" ref="N2:N38" si="3">EXPONDIST(J3,0.3,1)</f>
        <v>0.4895177127691564</v>
      </c>
      <c r="O3">
        <f>_xlfn.LOGNORM.DIST(K3,2,0.5,1)</f>
        <v>0.37293826034822219</v>
      </c>
      <c r="Q3">
        <f t="shared" ref="Q3:Q38" si="4">_xlfn.NORM.DIST(I3,20,10,0)</f>
        <v>2.5088670237207553E-2</v>
      </c>
      <c r="R3">
        <f t="shared" ref="R3:R38" si="5">_xlfn.EXPON.DIST(J3,0.3,0)</f>
        <v>0.15314468616925309</v>
      </c>
      <c r="S3">
        <f t="shared" ref="S3:S38" si="6">_xlfn.LOGNORM.DIST(K3,2,0.5,0)</f>
        <v>0.12048077821361045</v>
      </c>
    </row>
    <row r="4" spans="1:20" x14ac:dyDescent="0.35">
      <c r="A4">
        <v>0.64940908411765597</v>
      </c>
      <c r="B4">
        <v>0.56448825144078851</v>
      </c>
      <c r="C4">
        <v>4.1241473958227304E-2</v>
      </c>
      <c r="D4">
        <f t="shared" si="0"/>
        <v>23.837256063351422</v>
      </c>
      <c r="E4">
        <f t="shared" si="1"/>
        <v>2.7707783529320249</v>
      </c>
      <c r="F4">
        <f t="shared" ref="F3:F37" si="7">EXP(_xlfn.NORM.INV(C4,2,0.5))</f>
        <v>3.1011443217629782</v>
      </c>
      <c r="G4">
        <v>0.56448825144078851</v>
      </c>
      <c r="I4">
        <v>12.118288993181793</v>
      </c>
      <c r="J4">
        <v>2.7707783529320249</v>
      </c>
      <c r="K4">
        <v>3.1011443217629782</v>
      </c>
      <c r="M4">
        <f t="shared" si="2"/>
        <v>0.21529831536736829</v>
      </c>
      <c r="N4">
        <f t="shared" si="3"/>
        <v>0.56448825144078851</v>
      </c>
      <c r="O4">
        <f t="shared" ref="O3:O38" si="8">_xlfn.LOGNORM.DIST(K4,2,0.5,1)</f>
        <v>4.1241473958227345E-2</v>
      </c>
      <c r="Q4">
        <f t="shared" si="4"/>
        <v>2.9242549135210932E-2</v>
      </c>
      <c r="R4">
        <f t="shared" si="5"/>
        <v>0.13065352456776344</v>
      </c>
      <c r="S4">
        <f t="shared" si="6"/>
        <v>5.6971444987042111E-2</v>
      </c>
    </row>
    <row r="5" spans="1:20" x14ac:dyDescent="0.35">
      <c r="A5">
        <v>0.44144015917895152</v>
      </c>
      <c r="B5">
        <v>0.59942688465891703</v>
      </c>
      <c r="C5">
        <v>0.87936418599928767</v>
      </c>
      <c r="D5">
        <f t="shared" si="0"/>
        <v>18.52681104007403</v>
      </c>
      <c r="E5">
        <f t="shared" si="1"/>
        <v>3.0495298966109439</v>
      </c>
      <c r="F5">
        <f t="shared" si="7"/>
        <v>13.275326212034905</v>
      </c>
      <c r="G5">
        <v>0.59942688465891703</v>
      </c>
      <c r="I5">
        <v>-4.8335245766822155</v>
      </c>
      <c r="J5">
        <v>3.0495298966109439</v>
      </c>
      <c r="K5">
        <v>13.275326212034905</v>
      </c>
      <c r="M5">
        <f t="shared" si="2"/>
        <v>6.5076119246472216E-3</v>
      </c>
      <c r="N5">
        <f t="shared" si="3"/>
        <v>0.59942688465891703</v>
      </c>
      <c r="O5">
        <f t="shared" si="8"/>
        <v>0.87936418599928778</v>
      </c>
      <c r="Q5">
        <f t="shared" si="4"/>
        <v>1.8270669806631215E-3</v>
      </c>
      <c r="R5">
        <f t="shared" si="5"/>
        <v>0.12017193460232489</v>
      </c>
      <c r="S5">
        <f t="shared" si="6"/>
        <v>3.0249583994603108E-2</v>
      </c>
    </row>
    <row r="6" spans="1:20" x14ac:dyDescent="0.35">
      <c r="A6">
        <v>0.69638990990728622</v>
      </c>
      <c r="B6">
        <v>0.14683120915442183</v>
      </c>
      <c r="C6">
        <v>0.13473830143279653</v>
      </c>
      <c r="D6">
        <f t="shared" si="0"/>
        <v>25.140454992974171</v>
      </c>
      <c r="E6">
        <f t="shared" si="1"/>
        <v>0.52932623999088468</v>
      </c>
      <c r="F6">
        <f t="shared" si="7"/>
        <v>4.2540252729733234</v>
      </c>
      <c r="G6">
        <v>0.14683120915442183</v>
      </c>
      <c r="I6">
        <v>18.469288822275896</v>
      </c>
      <c r="J6">
        <v>0.52932623999088468</v>
      </c>
      <c r="K6">
        <v>4.2540252729733234</v>
      </c>
      <c r="M6">
        <f t="shared" si="2"/>
        <v>0.43917109605437865</v>
      </c>
      <c r="N6">
        <f t="shared" si="3"/>
        <v>0.14683120915442183</v>
      </c>
      <c r="O6">
        <f t="shared" si="8"/>
        <v>0.13473830143279655</v>
      </c>
      <c r="Q6">
        <f t="shared" si="4"/>
        <v>3.9429578942914448E-2</v>
      </c>
      <c r="R6">
        <f t="shared" si="5"/>
        <v>0.25595063725367345</v>
      </c>
      <c r="S6">
        <f t="shared" si="6"/>
        <v>0.10194093784139048</v>
      </c>
    </row>
    <row r="7" spans="1:20" x14ac:dyDescent="0.35">
      <c r="A7">
        <v>0.13028148676177664</v>
      </c>
      <c r="B7">
        <v>0.50678509425335805</v>
      </c>
      <c r="C7">
        <v>0.94404966384160915</v>
      </c>
      <c r="D7">
        <f t="shared" si="0"/>
        <v>8.7493849805493333</v>
      </c>
      <c r="E7">
        <f t="shared" si="1"/>
        <v>2.3560342854302974</v>
      </c>
      <c r="F7">
        <f t="shared" si="7"/>
        <v>16.360238796135803</v>
      </c>
      <c r="G7">
        <v>0.50678509425335805</v>
      </c>
      <c r="I7">
        <v>31.612788899768098</v>
      </c>
      <c r="J7">
        <v>2.3560342854302974</v>
      </c>
      <c r="K7">
        <v>16.360238796135803</v>
      </c>
      <c r="M7">
        <f t="shared" si="2"/>
        <v>0.87723574926846015</v>
      </c>
      <c r="N7">
        <f t="shared" si="3"/>
        <v>0.50678509425335805</v>
      </c>
      <c r="O7">
        <f t="shared" si="8"/>
        <v>0.94404966384160904</v>
      </c>
      <c r="Q7">
        <f t="shared" si="4"/>
        <v>2.0326944528784412E-2</v>
      </c>
      <c r="R7">
        <f t="shared" si="5"/>
        <v>0.14796447172399257</v>
      </c>
      <c r="S7">
        <f t="shared" si="6"/>
        <v>1.3784220102852495E-2</v>
      </c>
    </row>
    <row r="8" spans="1:20" x14ac:dyDescent="0.35">
      <c r="A8">
        <v>0.81121917309751479</v>
      </c>
      <c r="B8">
        <v>0.41175005547012467</v>
      </c>
      <c r="C8">
        <v>0.6499374395897618</v>
      </c>
      <c r="D8">
        <f t="shared" si="0"/>
        <v>28.823979317167169</v>
      </c>
      <c r="E8">
        <f t="shared" si="1"/>
        <v>1.7686778189050805</v>
      </c>
      <c r="F8">
        <f t="shared" si="7"/>
        <v>8.9582579774648714</v>
      </c>
      <c r="G8">
        <v>0.41175005547012467</v>
      </c>
      <c r="I8">
        <v>17.533325308634101</v>
      </c>
      <c r="J8">
        <v>1.7686778189050805</v>
      </c>
      <c r="K8">
        <v>8.9582579774648714</v>
      </c>
      <c r="M8">
        <f t="shared" si="2"/>
        <v>0.40258279229322325</v>
      </c>
      <c r="N8">
        <f t="shared" si="3"/>
        <v>0.41175005547012467</v>
      </c>
      <c r="O8">
        <f t="shared" si="8"/>
        <v>0.64993743958976191</v>
      </c>
      <c r="Q8">
        <f t="shared" si="4"/>
        <v>3.8698824798788972E-2</v>
      </c>
      <c r="R8">
        <f t="shared" si="5"/>
        <v>0.17647498335896258</v>
      </c>
      <c r="S8">
        <f t="shared" si="6"/>
        <v>8.2699807452370544E-2</v>
      </c>
    </row>
    <row r="9" spans="1:20" x14ac:dyDescent="0.35">
      <c r="A9">
        <v>0.25201566786904961</v>
      </c>
      <c r="B9">
        <v>2.5134170751299534E-2</v>
      </c>
      <c r="C9">
        <v>0.63186065793534485</v>
      </c>
      <c r="D9">
        <f t="shared" si="0"/>
        <v>13.318397966894929</v>
      </c>
      <c r="E9">
        <f t="shared" si="1"/>
        <v>8.4851428268432852E-2</v>
      </c>
      <c r="F9">
        <f t="shared" si="7"/>
        <v>8.7442181333477969</v>
      </c>
      <c r="G9">
        <v>2.5134170751299534E-2</v>
      </c>
      <c r="I9">
        <v>29.76875025116826</v>
      </c>
      <c r="J9">
        <v>8.4851428268432852E-2</v>
      </c>
      <c r="K9">
        <v>8.7442181333477969</v>
      </c>
      <c r="M9">
        <f t="shared" si="2"/>
        <v>0.83568448626203651</v>
      </c>
      <c r="N9">
        <f t="shared" si="3"/>
        <v>2.5134170751299537E-2</v>
      </c>
      <c r="O9">
        <f t="shared" si="8"/>
        <v>0.63186065793534485</v>
      </c>
      <c r="Q9">
        <f t="shared" si="4"/>
        <v>2.4756528832373316E-2</v>
      </c>
      <c r="R9">
        <f t="shared" si="5"/>
        <v>0.29245974877461012</v>
      </c>
      <c r="S9">
        <f t="shared" si="6"/>
        <v>8.6216280453430966E-2</v>
      </c>
    </row>
    <row r="10" spans="1:20" x14ac:dyDescent="0.35">
      <c r="A10">
        <v>2.5255254922672554E-3</v>
      </c>
      <c r="B10">
        <v>5.7130519598055374E-2</v>
      </c>
      <c r="C10">
        <v>0.35397719634914726</v>
      </c>
      <c r="D10">
        <f t="shared" si="0"/>
        <v>-8.037598632765043</v>
      </c>
      <c r="E10">
        <f t="shared" si="1"/>
        <v>0.19609138277918384</v>
      </c>
      <c r="F10">
        <f t="shared" si="7"/>
        <v>6.1269531870671905</v>
      </c>
      <c r="G10">
        <v>5.7130519598055374E-2</v>
      </c>
      <c r="I10">
        <v>15.96886343457113</v>
      </c>
      <c r="J10">
        <v>0.19609138277918384</v>
      </c>
      <c r="K10">
        <v>6.1269531870671905</v>
      </c>
      <c r="M10">
        <f t="shared" si="2"/>
        <v>0.34343230727775248</v>
      </c>
      <c r="N10">
        <f t="shared" si="3"/>
        <v>5.7130519598055374E-2</v>
      </c>
      <c r="O10">
        <f t="shared" si="8"/>
        <v>0.35397719634914726</v>
      </c>
      <c r="Q10">
        <f t="shared" si="4"/>
        <v>3.6780997618123423E-2</v>
      </c>
      <c r="R10">
        <f t="shared" si="5"/>
        <v>0.28286084412058338</v>
      </c>
      <c r="S10">
        <f t="shared" si="6"/>
        <v>0.12140134406392342</v>
      </c>
    </row>
    <row r="11" spans="1:20" x14ac:dyDescent="0.35">
      <c r="A11">
        <v>0.99273159183284376</v>
      </c>
      <c r="B11">
        <v>0.18623182153566753</v>
      </c>
      <c r="C11">
        <v>0.66691114399444484</v>
      </c>
      <c r="D11">
        <f t="shared" si="0"/>
        <v>44.437172023564969</v>
      </c>
      <c r="E11">
        <f t="shared" si="1"/>
        <v>0.68693248860732259</v>
      </c>
      <c r="F11">
        <f t="shared" si="7"/>
        <v>9.1678233210081608</v>
      </c>
      <c r="G11">
        <v>0.18623182153566753</v>
      </c>
      <c r="I11">
        <v>18.640852591851157</v>
      </c>
      <c r="J11">
        <v>0.68693248860732259</v>
      </c>
      <c r="K11">
        <v>9.1678233210081608</v>
      </c>
      <c r="M11">
        <f t="shared" si="2"/>
        <v>0.44594434106466457</v>
      </c>
      <c r="N11">
        <f t="shared" si="3"/>
        <v>0.18623182153566753</v>
      </c>
      <c r="O11">
        <f t="shared" si="8"/>
        <v>0.66691114399444484</v>
      </c>
      <c r="Q11">
        <f t="shared" si="4"/>
        <v>3.9527445143610195E-2</v>
      </c>
      <c r="R11">
        <f t="shared" si="5"/>
        <v>0.24413045353929974</v>
      </c>
      <c r="S11">
        <f t="shared" si="6"/>
        <v>7.9297860940322609E-2</v>
      </c>
    </row>
    <row r="12" spans="1:20" x14ac:dyDescent="0.35">
      <c r="A12">
        <v>0.22847905276393532</v>
      </c>
      <c r="B12">
        <v>0.37332613090463118</v>
      </c>
      <c r="C12">
        <v>0.19466674103165127</v>
      </c>
      <c r="D12">
        <f t="shared" si="0"/>
        <v>12.561349239364091</v>
      </c>
      <c r="E12">
        <f t="shared" si="1"/>
        <v>1.5577633955166932</v>
      </c>
      <c r="F12">
        <f t="shared" si="7"/>
        <v>4.8046617098544404</v>
      </c>
      <c r="G12">
        <v>0.37332613090463118</v>
      </c>
      <c r="I12">
        <v>22.708293624843186</v>
      </c>
      <c r="J12">
        <v>1.5577633955166932</v>
      </c>
      <c r="K12">
        <v>4.8046617098544404</v>
      </c>
      <c r="M12">
        <f t="shared" si="2"/>
        <v>0.60673886222526807</v>
      </c>
      <c r="N12">
        <f t="shared" si="3"/>
        <v>0.37332613090463118</v>
      </c>
      <c r="O12">
        <f t="shared" si="8"/>
        <v>0.19466674103165113</v>
      </c>
      <c r="Q12">
        <f t="shared" si="4"/>
        <v>3.845764019875695E-2</v>
      </c>
      <c r="R12">
        <f t="shared" si="5"/>
        <v>0.18800216072861065</v>
      </c>
      <c r="S12">
        <f t="shared" si="6"/>
        <v>0.11464793096849407</v>
      </c>
    </row>
    <row r="13" spans="1:20" x14ac:dyDescent="0.35">
      <c r="A13">
        <v>0.9185789215787924</v>
      </c>
      <c r="B13">
        <v>0.9910496705307219</v>
      </c>
      <c r="C13">
        <v>0.43407958421096227</v>
      </c>
      <c r="D13">
        <f t="shared" si="0"/>
        <v>33.95576189132715</v>
      </c>
      <c r="E13">
        <f t="shared" si="1"/>
        <v>15.720216450543608</v>
      </c>
      <c r="F13">
        <f t="shared" si="7"/>
        <v>6.8005358419661404</v>
      </c>
      <c r="G13">
        <v>0.9910496705307219</v>
      </c>
      <c r="I13">
        <v>22.330834587607939</v>
      </c>
      <c r="J13">
        <v>15.720216450543608</v>
      </c>
      <c r="K13">
        <v>6.8005358419661404</v>
      </c>
      <c r="M13">
        <f t="shared" si="2"/>
        <v>0.59215170040292042</v>
      </c>
      <c r="N13">
        <f t="shared" si="3"/>
        <v>0.9910496705307219</v>
      </c>
      <c r="O13">
        <f t="shared" si="8"/>
        <v>0.43407958421096232</v>
      </c>
      <c r="Q13">
        <f t="shared" si="4"/>
        <v>3.882512945731436E-2</v>
      </c>
      <c r="R13">
        <f t="shared" si="5"/>
        <v>2.6850988407834298E-3</v>
      </c>
      <c r="S13">
        <f t="shared" si="6"/>
        <v>0.11572133133948084</v>
      </c>
    </row>
    <row r="14" spans="1:20" x14ac:dyDescent="0.35">
      <c r="A14">
        <v>0.94957828619969131</v>
      </c>
      <c r="B14">
        <v>0.35399351280179125</v>
      </c>
      <c r="C14">
        <v>0.76917054114941696</v>
      </c>
      <c r="D14">
        <f t="shared" si="0"/>
        <v>36.407783806966634</v>
      </c>
      <c r="E14">
        <f t="shared" si="1"/>
        <v>1.4564857771582216</v>
      </c>
      <c r="F14">
        <f t="shared" si="7"/>
        <v>10.676648535151669</v>
      </c>
      <c r="G14">
        <v>0.35399351280179125</v>
      </c>
      <c r="I14">
        <v>11.816590323509617</v>
      </c>
      <c r="J14">
        <v>1.4564857771582216</v>
      </c>
      <c r="K14">
        <v>10.676648535151669</v>
      </c>
      <c r="M14">
        <f t="shared" si="2"/>
        <v>0.20658125971211716</v>
      </c>
      <c r="N14">
        <f t="shared" si="3"/>
        <v>0.35399351280179131</v>
      </c>
      <c r="O14">
        <f t="shared" si="8"/>
        <v>0.76917054114941696</v>
      </c>
      <c r="Q14">
        <f t="shared" si="4"/>
        <v>2.8542399489152992E-2</v>
      </c>
      <c r="R14">
        <f t="shared" si="5"/>
        <v>0.19380194615946261</v>
      </c>
      <c r="S14">
        <f t="shared" si="6"/>
        <v>5.6995375270846443E-2</v>
      </c>
    </row>
    <row r="15" spans="1:20" x14ac:dyDescent="0.35">
      <c r="A15">
        <v>0.66788217870828726</v>
      </c>
      <c r="B15">
        <v>0.95820486983947817</v>
      </c>
      <c r="C15">
        <v>0.4636250371479167</v>
      </c>
      <c r="D15">
        <f t="shared" si="0"/>
        <v>24.340727091567693</v>
      </c>
      <c r="E15">
        <f t="shared" si="1"/>
        <v>10.58325149858422</v>
      </c>
      <c r="F15">
        <f t="shared" si="7"/>
        <v>7.0593105609409399</v>
      </c>
      <c r="G15">
        <v>0.95820486983947817</v>
      </c>
      <c r="I15">
        <v>29.946151207600252</v>
      </c>
      <c r="J15">
        <v>10.58325149858422</v>
      </c>
      <c r="K15">
        <v>7.0593105609409399</v>
      </c>
      <c r="M15">
        <f t="shared" si="2"/>
        <v>0.84003825475096439</v>
      </c>
      <c r="N15">
        <f t="shared" si="3"/>
        <v>0.95820486983947817</v>
      </c>
      <c r="O15">
        <f t="shared" si="8"/>
        <v>0.46362503714791675</v>
      </c>
      <c r="Q15">
        <f t="shared" si="4"/>
        <v>2.4327369503922076E-2</v>
      </c>
      <c r="R15">
        <f t="shared" si="5"/>
        <v>1.2538539048156548E-2</v>
      </c>
      <c r="S15">
        <f t="shared" si="6"/>
        <v>0.11255570027947023</v>
      </c>
    </row>
    <row r="16" spans="1:20" x14ac:dyDescent="0.35">
      <c r="A16">
        <v>0.90911935115354059</v>
      </c>
      <c r="B16">
        <v>0.78813937158304204</v>
      </c>
      <c r="C16">
        <v>0.7650076935881579</v>
      </c>
      <c r="D16">
        <f t="shared" si="0"/>
        <v>33.353516001437683</v>
      </c>
      <c r="E16">
        <f t="shared" si="1"/>
        <v>5.1727554454281597</v>
      </c>
      <c r="F16">
        <f t="shared" si="7"/>
        <v>10.604220095070188</v>
      </c>
      <c r="G16">
        <v>0.78813937158304204</v>
      </c>
      <c r="I16">
        <v>12.270800799397872</v>
      </c>
      <c r="J16">
        <v>5.1727554454281597</v>
      </c>
      <c r="K16">
        <v>10.604220095070188</v>
      </c>
      <c r="M16">
        <f t="shared" si="2"/>
        <v>0.21978488743472765</v>
      </c>
      <c r="N16">
        <f t="shared" si="3"/>
        <v>0.78813937158304204</v>
      </c>
      <c r="O16">
        <f t="shared" si="8"/>
        <v>0.76500769358815801</v>
      </c>
      <c r="Q16">
        <f t="shared" si="4"/>
        <v>2.9592739715744075E-2</v>
      </c>
      <c r="R16">
        <f t="shared" si="5"/>
        <v>6.3558188525087392E-2</v>
      </c>
      <c r="S16">
        <f t="shared" si="6"/>
        <v>5.7957257753433106E-2</v>
      </c>
      <c r="T16" t="s">
        <v>9</v>
      </c>
    </row>
    <row r="17" spans="1:19" x14ac:dyDescent="0.35">
      <c r="A17">
        <v>0.17026280288969431</v>
      </c>
      <c r="B17">
        <v>8.3519428043883348E-3</v>
      </c>
      <c r="C17">
        <v>0.41842276229082764</v>
      </c>
      <c r="D17">
        <f t="shared" si="0"/>
        <v>10.468727596605728</v>
      </c>
      <c r="E17">
        <f t="shared" si="1"/>
        <v>2.7956718999207139E-2</v>
      </c>
      <c r="F17">
        <f t="shared" si="7"/>
        <v>6.6660998412798227</v>
      </c>
      <c r="G17">
        <v>8.3519428043883348E-3</v>
      </c>
      <c r="I17">
        <v>16.927367570967412</v>
      </c>
      <c r="J17">
        <v>2.7956718999207139E-2</v>
      </c>
      <c r="K17">
        <v>6.6660998412798227</v>
      </c>
      <c r="M17">
        <f t="shared" si="2"/>
        <v>0.37932150559209693</v>
      </c>
      <c r="N17">
        <f t="shared" si="3"/>
        <v>8.3519428043883348E-3</v>
      </c>
      <c r="O17">
        <f t="shared" si="8"/>
        <v>0.41842276229082764</v>
      </c>
      <c r="Q17">
        <f t="shared" si="4"/>
        <v>3.8054764852958257E-2</v>
      </c>
      <c r="R17">
        <f t="shared" si="5"/>
        <v>0.29749441715868347</v>
      </c>
      <c r="S17">
        <f t="shared" si="6"/>
        <v>0.11718165866984381</v>
      </c>
    </row>
    <row r="18" spans="1:19" x14ac:dyDescent="0.35">
      <c r="A18">
        <v>0.33351958139034099</v>
      </c>
      <c r="B18">
        <v>0.68759549335543102</v>
      </c>
      <c r="C18">
        <v>0.92395453430359609</v>
      </c>
      <c r="D18">
        <f t="shared" si="0"/>
        <v>15.697848779249489</v>
      </c>
      <c r="E18">
        <f t="shared" si="1"/>
        <v>3.8781881174725208</v>
      </c>
      <c r="F18">
        <f t="shared" si="7"/>
        <v>15.121119607351757</v>
      </c>
      <c r="G18">
        <v>0.68759549335543102</v>
      </c>
      <c r="I18">
        <v>14.146958045551585</v>
      </c>
      <c r="J18">
        <v>3.8781881174725208</v>
      </c>
      <c r="K18">
        <v>15.121119607351757</v>
      </c>
      <c r="M18">
        <f t="shared" si="2"/>
        <v>0.27917159717619106</v>
      </c>
      <c r="N18">
        <f t="shared" si="3"/>
        <v>0.68759549335543102</v>
      </c>
      <c r="O18">
        <f t="shared" si="8"/>
        <v>0.9239545343035962</v>
      </c>
      <c r="Q18">
        <f t="shared" si="4"/>
        <v>3.3613949758078396E-2</v>
      </c>
      <c r="R18">
        <f t="shared" si="5"/>
        <v>9.3721351993370686E-2</v>
      </c>
      <c r="S18">
        <f t="shared" si="6"/>
        <v>1.892142377908345E-2</v>
      </c>
    </row>
    <row r="19" spans="1:19" x14ac:dyDescent="0.35">
      <c r="A19">
        <v>6.9043840550723878E-2</v>
      </c>
      <c r="B19">
        <v>0.80157250655465151</v>
      </c>
      <c r="C19">
        <v>0.58023083789927499</v>
      </c>
      <c r="D19">
        <f t="shared" si="0"/>
        <v>5.170499453596868</v>
      </c>
      <c r="E19">
        <f t="shared" si="1"/>
        <v>5.3911050596623289</v>
      </c>
      <c r="F19">
        <f t="shared" si="7"/>
        <v>8.1763188126237445</v>
      </c>
      <c r="G19">
        <v>0.80157250655465151</v>
      </c>
      <c r="I19">
        <v>11.227859225964663</v>
      </c>
      <c r="J19">
        <v>5.3911050596623289</v>
      </c>
      <c r="K19">
        <v>8.1763188126237445</v>
      </c>
      <c r="M19">
        <f t="shared" si="2"/>
        <v>0.19018518561535921</v>
      </c>
      <c r="N19">
        <f t="shared" si="3"/>
        <v>0.80157250655465151</v>
      </c>
      <c r="O19">
        <f t="shared" si="8"/>
        <v>0.58023083789927499</v>
      </c>
      <c r="Q19">
        <f t="shared" si="4"/>
        <v>2.7152778608178739E-2</v>
      </c>
      <c r="R19">
        <f t="shared" si="5"/>
        <v>5.9528248033604556E-2</v>
      </c>
      <c r="S19">
        <f t="shared" si="6"/>
        <v>9.560470210952822E-2</v>
      </c>
    </row>
    <row r="20" spans="1:19" x14ac:dyDescent="0.35">
      <c r="A20">
        <v>0.9758398503277792</v>
      </c>
      <c r="B20">
        <v>0.95811813149319203</v>
      </c>
      <c r="C20">
        <v>0.77884840136257183</v>
      </c>
      <c r="D20">
        <f t="shared" si="0"/>
        <v>39.745406557030172</v>
      </c>
      <c r="E20">
        <f t="shared" si="1"/>
        <v>10.576340927480679</v>
      </c>
      <c r="F20">
        <f t="shared" si="7"/>
        <v>10.84988915086026</v>
      </c>
      <c r="G20">
        <v>0.95811813149319203</v>
      </c>
      <c r="I20">
        <v>21.101886362943787</v>
      </c>
      <c r="J20">
        <v>10.576340927480679</v>
      </c>
      <c r="K20">
        <v>10.84988915086026</v>
      </c>
      <c r="M20">
        <f t="shared" si="2"/>
        <v>0.54387011284104037</v>
      </c>
      <c r="N20">
        <f t="shared" si="3"/>
        <v>0.95811813149319203</v>
      </c>
      <c r="O20">
        <f t="shared" si="8"/>
        <v>0.77884840136257183</v>
      </c>
      <c r="Q20">
        <f t="shared" si="4"/>
        <v>3.9652773095782502E-2</v>
      </c>
      <c r="R20">
        <f t="shared" si="5"/>
        <v>1.256456055204239E-2</v>
      </c>
      <c r="S20">
        <f t="shared" si="6"/>
        <v>5.4743527620405366E-2</v>
      </c>
    </row>
    <row r="21" spans="1:19" x14ac:dyDescent="0.35">
      <c r="A21">
        <v>0.16047287542448641</v>
      </c>
      <c r="B21">
        <v>3.6081877095857751E-2</v>
      </c>
      <c r="C21">
        <v>0.93758668801594336</v>
      </c>
      <c r="D21">
        <f t="shared" si="0"/>
        <v>10.074837384255396</v>
      </c>
      <c r="E21">
        <f t="shared" si="1"/>
        <v>0.12249640908497234</v>
      </c>
      <c r="F21">
        <f t="shared" si="7"/>
        <v>15.91740077537411</v>
      </c>
      <c r="G21">
        <v>3.6081877095857751E-2</v>
      </c>
      <c r="I21">
        <v>35.512867813133752</v>
      </c>
      <c r="J21">
        <v>0.12249640908497234</v>
      </c>
      <c r="K21">
        <v>15.91740077537411</v>
      </c>
      <c r="M21">
        <f t="shared" si="2"/>
        <v>0.93958351339573498</v>
      </c>
      <c r="N21">
        <f t="shared" si="3"/>
        <v>3.6081877095857751E-2</v>
      </c>
      <c r="O21">
        <f t="shared" si="8"/>
        <v>0.93758668801594336</v>
      </c>
      <c r="Q21">
        <f t="shared" si="4"/>
        <v>1.1976978080663753E-2</v>
      </c>
      <c r="R21">
        <f t="shared" si="5"/>
        <v>0.28917543687124264</v>
      </c>
      <c r="S21">
        <f t="shared" si="6"/>
        <v>1.5436053527696402E-2</v>
      </c>
    </row>
    <row r="22" spans="1:19" x14ac:dyDescent="0.35">
      <c r="A22">
        <v>0.47557770127050703</v>
      </c>
      <c r="B22">
        <v>0.53743069439112812</v>
      </c>
      <c r="C22">
        <v>0.99082846396369928</v>
      </c>
      <c r="D22">
        <f t="shared" si="0"/>
        <v>19.387440887352621</v>
      </c>
      <c r="E22">
        <f t="shared" si="1"/>
        <v>2.5698629443030447</v>
      </c>
      <c r="F22">
        <f t="shared" si="7"/>
        <v>24.030156341042712</v>
      </c>
      <c r="G22">
        <v>0.53743069439112812</v>
      </c>
      <c r="I22">
        <v>35.660594032245911</v>
      </c>
      <c r="J22">
        <v>2.5698629443030447</v>
      </c>
      <c r="K22">
        <v>24.030156341042712</v>
      </c>
      <c r="M22">
        <f t="shared" si="2"/>
        <v>0.94133264450749488</v>
      </c>
      <c r="N22">
        <f t="shared" si="3"/>
        <v>0.53743069439112823</v>
      </c>
      <c r="O22">
        <f t="shared" si="8"/>
        <v>0.99082846396369928</v>
      </c>
      <c r="Q22">
        <f t="shared" si="4"/>
        <v>1.1704350678763589E-2</v>
      </c>
      <c r="R22">
        <f t="shared" si="5"/>
        <v>0.13877079168266154</v>
      </c>
      <c r="S22">
        <f t="shared" si="6"/>
        <v>2.0567196562528804E-3</v>
      </c>
    </row>
    <row r="23" spans="1:19" x14ac:dyDescent="0.35">
      <c r="A23">
        <v>0.28131810204525598</v>
      </c>
      <c r="B23">
        <v>4.1694406376174498E-2</v>
      </c>
      <c r="C23">
        <v>0.33274045712774114</v>
      </c>
      <c r="D23">
        <f t="shared" si="0"/>
        <v>14.210696997581559</v>
      </c>
      <c r="E23">
        <f t="shared" si="1"/>
        <v>0.14196186873855826</v>
      </c>
      <c r="F23">
        <f t="shared" si="7"/>
        <v>5.9525564142511964</v>
      </c>
      <c r="G23">
        <v>4.1694406376174498E-2</v>
      </c>
      <c r="I23">
        <v>26.345566095902786</v>
      </c>
      <c r="J23">
        <v>0.14196186873855826</v>
      </c>
      <c r="K23">
        <v>5.9525564142511964</v>
      </c>
      <c r="M23">
        <f t="shared" si="2"/>
        <v>0.73714118251273519</v>
      </c>
      <c r="N23">
        <f t="shared" si="3"/>
        <v>4.1694406376174498E-2</v>
      </c>
      <c r="O23">
        <f t="shared" si="8"/>
        <v>0.33274045712774103</v>
      </c>
      <c r="Q23">
        <f t="shared" si="4"/>
        <v>3.2619184843013606E-2</v>
      </c>
      <c r="R23">
        <f t="shared" si="5"/>
        <v>0.28749167808714765</v>
      </c>
      <c r="S23">
        <f t="shared" si="6"/>
        <v>0.12207995958210878</v>
      </c>
    </row>
    <row r="24" spans="1:19" x14ac:dyDescent="0.35">
      <c r="A24">
        <v>0.52333177070131887</v>
      </c>
      <c r="B24">
        <v>0.74370998026131518</v>
      </c>
      <c r="C24">
        <v>0.4059860482300377</v>
      </c>
      <c r="D24">
        <f t="shared" si="0"/>
        <v>20.585174558055321</v>
      </c>
      <c r="E24">
        <f t="shared" si="1"/>
        <v>4.538151953778371</v>
      </c>
      <c r="F24">
        <f t="shared" si="7"/>
        <v>6.5604464995983411</v>
      </c>
      <c r="G24">
        <v>0.74370998026131518</v>
      </c>
      <c r="I24">
        <v>4.9171776304843675</v>
      </c>
      <c r="J24">
        <v>4.538151953778371</v>
      </c>
      <c r="K24">
        <v>6.5604464995983411</v>
      </c>
      <c r="M24">
        <f t="shared" si="2"/>
        <v>6.5741153732443366E-2</v>
      </c>
      <c r="N24">
        <f t="shared" si="3"/>
        <v>0.74370998026131518</v>
      </c>
      <c r="O24">
        <f t="shared" si="8"/>
        <v>0.40598604823003775</v>
      </c>
      <c r="Q24">
        <f t="shared" si="4"/>
        <v>1.2791411889806238E-2</v>
      </c>
      <c r="R24">
        <f t="shared" si="5"/>
        <v>7.6887005921605439E-2</v>
      </c>
      <c r="S24">
        <f t="shared" si="6"/>
        <v>0.11822755258480894</v>
      </c>
    </row>
    <row r="25" spans="1:19" x14ac:dyDescent="0.35">
      <c r="A25">
        <v>7.000821847979799E-2</v>
      </c>
      <c r="B25">
        <v>0.59483072394665992</v>
      </c>
      <c r="C25">
        <v>0.16985024798785009</v>
      </c>
      <c r="D25">
        <f t="shared" si="0"/>
        <v>5.2427017861512422</v>
      </c>
      <c r="E25">
        <f t="shared" si="1"/>
        <v>3.0115011121169011</v>
      </c>
      <c r="F25">
        <f t="shared" si="7"/>
        <v>4.5842265489365834</v>
      </c>
      <c r="G25">
        <v>0.59483072394665992</v>
      </c>
      <c r="I25">
        <v>6.6181622459250704</v>
      </c>
      <c r="J25">
        <v>3.0115011121169011</v>
      </c>
      <c r="K25">
        <v>4.5842265489365834</v>
      </c>
      <c r="M25">
        <f t="shared" si="2"/>
        <v>9.0418268346975028E-2</v>
      </c>
      <c r="N25">
        <f t="shared" si="3"/>
        <v>0.59483072394665992</v>
      </c>
      <c r="O25">
        <f t="shared" si="8"/>
        <v>0.16985024798785037</v>
      </c>
      <c r="Q25">
        <f t="shared" si="4"/>
        <v>1.6295088516504935E-2</v>
      </c>
      <c r="R25">
        <f t="shared" si="5"/>
        <v>0.12155078281600201</v>
      </c>
      <c r="S25">
        <f t="shared" si="6"/>
        <v>0.11033948834260662</v>
      </c>
    </row>
    <row r="26" spans="1:19" x14ac:dyDescent="0.35">
      <c r="A26">
        <v>0.39142730395348846</v>
      </c>
      <c r="B26">
        <v>7.6032186874416263E-2</v>
      </c>
      <c r="C26">
        <v>0.60117617718390126</v>
      </c>
      <c r="D26">
        <f t="shared" si="0"/>
        <v>17.243990864330996</v>
      </c>
      <c r="E26">
        <f t="shared" si="1"/>
        <v>0.26359347408950595</v>
      </c>
      <c r="F26">
        <f t="shared" si="7"/>
        <v>8.3997028988563649</v>
      </c>
      <c r="G26">
        <v>7.6032186874416263E-2</v>
      </c>
      <c r="I26">
        <v>23.952997413881132</v>
      </c>
      <c r="J26">
        <v>0.26359347408950595</v>
      </c>
      <c r="K26">
        <v>8.3997028988563649</v>
      </c>
      <c r="M26">
        <f t="shared" si="2"/>
        <v>0.65368915487759294</v>
      </c>
      <c r="N26">
        <f t="shared" si="3"/>
        <v>7.6032186874416263E-2</v>
      </c>
      <c r="O26">
        <f t="shared" si="8"/>
        <v>0.60117617718390104</v>
      </c>
      <c r="Q26">
        <f t="shared" si="4"/>
        <v>3.689591019251557E-2</v>
      </c>
      <c r="R26">
        <f t="shared" si="5"/>
        <v>0.27719034393767511</v>
      </c>
      <c r="S26">
        <f t="shared" si="6"/>
        <v>9.1918194305292383E-2</v>
      </c>
    </row>
    <row r="27" spans="1:19" x14ac:dyDescent="0.35">
      <c r="A27">
        <v>0.30355887089006006</v>
      </c>
      <c r="B27">
        <v>0.51707866812718017</v>
      </c>
      <c r="C27">
        <v>0.33621490985652813</v>
      </c>
      <c r="D27">
        <f t="shared" si="0"/>
        <v>14.858079733528481</v>
      </c>
      <c r="E27">
        <f t="shared" si="1"/>
        <v>2.4263383752142893</v>
      </c>
      <c r="F27">
        <f t="shared" si="7"/>
        <v>5.9810265081874885</v>
      </c>
      <c r="G27">
        <v>0.51707866812718017</v>
      </c>
      <c r="I27">
        <v>16.706128933740047</v>
      </c>
      <c r="J27">
        <v>2.4263383752142893</v>
      </c>
      <c r="K27">
        <v>5.9810265081874885</v>
      </c>
      <c r="M27">
        <f t="shared" si="2"/>
        <v>0.37093155599397254</v>
      </c>
      <c r="N27">
        <f t="shared" si="3"/>
        <v>0.51707866812718017</v>
      </c>
      <c r="O27">
        <f t="shared" si="8"/>
        <v>0.33621490985652808</v>
      </c>
      <c r="Q27">
        <f t="shared" si="4"/>
        <v>3.7787702529152971E-2</v>
      </c>
      <c r="R27">
        <f t="shared" si="5"/>
        <v>0.14487639956184595</v>
      </c>
      <c r="S27">
        <f t="shared" si="6"/>
        <v>0.12199562811567115</v>
      </c>
    </row>
    <row r="28" spans="1:19" x14ac:dyDescent="0.35">
      <c r="A28">
        <v>0.89609898403387589</v>
      </c>
      <c r="B28">
        <v>0.57530806415670832</v>
      </c>
      <c r="C28">
        <v>0.11413725795674468</v>
      </c>
      <c r="D28">
        <f t="shared" si="0"/>
        <v>32.596323166049451</v>
      </c>
      <c r="E28">
        <f t="shared" si="1"/>
        <v>2.854637432442575</v>
      </c>
      <c r="F28">
        <f t="shared" si="7"/>
        <v>4.0454477045659196</v>
      </c>
      <c r="G28">
        <v>0.57530806415670832</v>
      </c>
      <c r="I28">
        <v>22.642661227817371</v>
      </c>
      <c r="J28">
        <v>2.854637432442575</v>
      </c>
      <c r="K28">
        <v>4.0454477045659196</v>
      </c>
      <c r="M28">
        <f t="shared" si="2"/>
        <v>0.60421256864314909</v>
      </c>
      <c r="N28">
        <f t="shared" si="3"/>
        <v>0.57530806415670832</v>
      </c>
      <c r="O28">
        <f t="shared" si="8"/>
        <v>0.11413725795674466</v>
      </c>
      <c r="Q28">
        <f t="shared" si="4"/>
        <v>3.8525230370642025E-2</v>
      </c>
      <c r="R28">
        <f t="shared" si="5"/>
        <v>0.1274075807529875</v>
      </c>
      <c r="S28">
        <f t="shared" si="6"/>
        <v>9.544798573236149E-2</v>
      </c>
    </row>
    <row r="29" spans="1:19" x14ac:dyDescent="0.35">
      <c r="A29">
        <v>5.1610490178057744E-2</v>
      </c>
      <c r="B29">
        <v>0.51413679664358924</v>
      </c>
      <c r="C29">
        <v>2.9609006315023279E-2</v>
      </c>
      <c r="D29">
        <f t="shared" si="0"/>
        <v>3.7056507478361773</v>
      </c>
      <c r="E29">
        <f t="shared" si="1"/>
        <v>2.4060938975944439</v>
      </c>
      <c r="F29">
        <f t="shared" si="7"/>
        <v>2.8769029753260176</v>
      </c>
      <c r="G29">
        <v>0.51413679664358924</v>
      </c>
      <c r="I29">
        <v>24.053505517037127</v>
      </c>
      <c r="J29">
        <v>2.4060938975944439</v>
      </c>
      <c r="K29">
        <v>2.8769029753260176</v>
      </c>
      <c r="M29">
        <f t="shared" si="2"/>
        <v>0.65739007355651669</v>
      </c>
      <c r="N29">
        <f t="shared" si="3"/>
        <v>0.51413679664358924</v>
      </c>
      <c r="O29">
        <f t="shared" si="8"/>
        <v>2.9609006315023282E-2</v>
      </c>
      <c r="Q29">
        <f t="shared" si="4"/>
        <v>3.67477543584823E-2</v>
      </c>
      <c r="R29">
        <f t="shared" si="5"/>
        <v>0.14575896100692323</v>
      </c>
      <c r="S29">
        <f t="shared" si="6"/>
        <v>4.6790208847683999E-2</v>
      </c>
    </row>
    <row r="30" spans="1:19" x14ac:dyDescent="0.35">
      <c r="A30">
        <v>0.49123103837101589</v>
      </c>
      <c r="B30">
        <v>0.90557426326406176</v>
      </c>
      <c r="C30">
        <v>0.20313353587252436</v>
      </c>
      <c r="D30">
        <f t="shared" si="0"/>
        <v>19.780177025838622</v>
      </c>
      <c r="E30">
        <f t="shared" si="1"/>
        <v>7.8664720269140904</v>
      </c>
      <c r="F30">
        <f t="shared" si="7"/>
        <v>4.878118852282018</v>
      </c>
      <c r="G30">
        <v>0.90557426326406176</v>
      </c>
      <c r="I30">
        <v>17.665585338226304</v>
      </c>
      <c r="J30">
        <v>7.8664720269140904</v>
      </c>
      <c r="K30">
        <v>4.878118852282018</v>
      </c>
      <c r="M30">
        <f t="shared" si="2"/>
        <v>0.40770930855627291</v>
      </c>
      <c r="N30">
        <f>EXPONDIST(J30,0.3,1)</f>
        <v>0.90557426326406176</v>
      </c>
      <c r="O30">
        <f t="shared" si="8"/>
        <v>0.20313353587252433</v>
      </c>
      <c r="Q30">
        <f t="shared" si="4"/>
        <v>3.8821887318105014E-2</v>
      </c>
      <c r="R30">
        <f t="shared" si="5"/>
        <v>2.8327721020781467E-2</v>
      </c>
      <c r="S30">
        <f t="shared" si="6"/>
        <v>0.11585682822403633</v>
      </c>
    </row>
    <row r="31" spans="1:19" x14ac:dyDescent="0.35">
      <c r="A31">
        <v>0.94521234938904686</v>
      </c>
      <c r="B31">
        <v>0.82548211732011534</v>
      </c>
      <c r="C31">
        <v>5.7647353737436458E-2</v>
      </c>
      <c r="D31">
        <f t="shared" si="0"/>
        <v>36.0010495833493</v>
      </c>
      <c r="E31">
        <f t="shared" si="1"/>
        <v>5.8190935434981279</v>
      </c>
      <c r="F31">
        <f t="shared" si="7"/>
        <v>3.3621574725828407</v>
      </c>
      <c r="G31">
        <v>0.82548211732011534</v>
      </c>
      <c r="I31">
        <v>12.643983200680788</v>
      </c>
      <c r="J31">
        <v>5.8190935434981279</v>
      </c>
      <c r="K31">
        <v>3.3621574725828407</v>
      </c>
      <c r="M31">
        <f t="shared" si="2"/>
        <v>0.23098656996392863</v>
      </c>
      <c r="N31">
        <f t="shared" si="3"/>
        <v>0.82548211732011534</v>
      </c>
      <c r="O31">
        <f t="shared" si="8"/>
        <v>5.7647353737436458E-2</v>
      </c>
      <c r="Q31">
        <f t="shared" si="4"/>
        <v>3.0437540670044817E-2</v>
      </c>
      <c r="R31">
        <f t="shared" si="5"/>
        <v>5.2355364803965396E-2</v>
      </c>
      <c r="S31">
        <f t="shared" si="6"/>
        <v>6.8671178840198771E-2</v>
      </c>
    </row>
    <row r="32" spans="1:19" x14ac:dyDescent="0.35">
      <c r="A32">
        <v>6.2353276330807339E-2</v>
      </c>
      <c r="B32">
        <v>0.96033198590798274</v>
      </c>
      <c r="C32">
        <v>0.79655724092209446</v>
      </c>
      <c r="D32">
        <f t="shared" si="0"/>
        <v>4.6468533117717143</v>
      </c>
      <c r="E32">
        <f t="shared" si="1"/>
        <v>10.757367021364413</v>
      </c>
      <c r="F32">
        <f t="shared" si="7"/>
        <v>11.186340596528858</v>
      </c>
      <c r="G32">
        <v>0.96033198590798274</v>
      </c>
      <c r="I32">
        <v>18.924198368186502</v>
      </c>
      <c r="J32">
        <v>10.757367021364413</v>
      </c>
      <c r="K32">
        <v>11.186340596528858</v>
      </c>
      <c r="M32">
        <f t="shared" si="2"/>
        <v>0.4571643665707279</v>
      </c>
      <c r="N32">
        <f t="shared" si="3"/>
        <v>0.96033198590798274</v>
      </c>
      <c r="O32">
        <f t="shared" si="8"/>
        <v>0.79655724092209457</v>
      </c>
      <c r="Q32">
        <f t="shared" si="4"/>
        <v>3.9664036956374923E-2</v>
      </c>
      <c r="R32">
        <f t="shared" si="5"/>
        <v>1.1900404227605171E-2</v>
      </c>
      <c r="S32">
        <f t="shared" si="6"/>
        <v>5.0568516357977364E-2</v>
      </c>
    </row>
    <row r="33" spans="1:19" x14ac:dyDescent="0.35">
      <c r="A33">
        <v>0.37572484382358884</v>
      </c>
      <c r="B33">
        <v>0.64789632688397025</v>
      </c>
      <c r="C33">
        <v>0.2028873383306159</v>
      </c>
      <c r="D33">
        <f t="shared" si="0"/>
        <v>16.832715872448546</v>
      </c>
      <c r="E33">
        <f t="shared" si="1"/>
        <v>3.4794320695015535</v>
      </c>
      <c r="F33">
        <f t="shared" si="7"/>
        <v>4.8759935306022735</v>
      </c>
      <c r="G33">
        <v>0.64789632688397025</v>
      </c>
      <c r="I33">
        <v>6.148913511827006</v>
      </c>
      <c r="J33">
        <v>3.4794320695015535</v>
      </c>
      <c r="K33">
        <v>4.8759935306022735</v>
      </c>
      <c r="M33">
        <f t="shared" si="2"/>
        <v>8.3009623854806619E-2</v>
      </c>
      <c r="N33">
        <f t="shared" si="3"/>
        <v>0.64789632688397025</v>
      </c>
      <c r="O33">
        <f t="shared" si="8"/>
        <v>0.2028873383306159</v>
      </c>
      <c r="Q33">
        <f t="shared" si="4"/>
        <v>1.5286478328565282E-2</v>
      </c>
      <c r="R33">
        <f t="shared" si="5"/>
        <v>0.10563110193480892</v>
      </c>
      <c r="S33">
        <f t="shared" si="6"/>
        <v>0.11582341839285054</v>
      </c>
    </row>
    <row r="34" spans="1:19" x14ac:dyDescent="0.35">
      <c r="A34">
        <v>0.95240378091404243</v>
      </c>
      <c r="B34">
        <v>0.47703990175719413</v>
      </c>
      <c r="C34">
        <v>0.80763151320847659</v>
      </c>
      <c r="D34">
        <f t="shared" si="0"/>
        <v>36.68621384245786</v>
      </c>
      <c r="E34">
        <f t="shared" si="1"/>
        <v>2.1608337060618656</v>
      </c>
      <c r="F34">
        <f t="shared" si="7"/>
        <v>11.411261372755716</v>
      </c>
      <c r="G34">
        <v>0.47703990175719413</v>
      </c>
      <c r="I34">
        <v>23.751182610047628</v>
      </c>
      <c r="J34">
        <v>2.1608337060618656</v>
      </c>
      <c r="K34">
        <v>11.411261372755716</v>
      </c>
      <c r="M34">
        <f t="shared" si="2"/>
        <v>0.64621374165454282</v>
      </c>
      <c r="N34">
        <f t="shared" si="3"/>
        <v>0.47703990175719413</v>
      </c>
      <c r="O34">
        <f t="shared" si="8"/>
        <v>0.80763151320847648</v>
      </c>
      <c r="Q34">
        <f t="shared" si="4"/>
        <v>3.7183860065134328E-2</v>
      </c>
      <c r="R34">
        <f t="shared" si="5"/>
        <v>0.15688802947284175</v>
      </c>
      <c r="S34">
        <f t="shared" si="6"/>
        <v>4.7923580478828783E-2</v>
      </c>
    </row>
    <row r="35" spans="1:19" x14ac:dyDescent="0.35">
      <c r="A35">
        <v>0.77050838667074395</v>
      </c>
      <c r="B35">
        <v>0.66855053326361191</v>
      </c>
      <c r="C35">
        <v>0.72951491162895088</v>
      </c>
      <c r="D35">
        <f t="shared" si="0"/>
        <v>27.405221491073558</v>
      </c>
      <c r="E35">
        <f t="shared" si="1"/>
        <v>3.6809330639234812</v>
      </c>
      <c r="F35">
        <f t="shared" si="7"/>
        <v>10.030929576846392</v>
      </c>
      <c r="G35">
        <v>0.66855053326361191</v>
      </c>
      <c r="I35">
        <v>21.491309203717304</v>
      </c>
      <c r="J35">
        <v>3.6809330639234812</v>
      </c>
      <c r="K35">
        <v>10.030929576846392</v>
      </c>
      <c r="M35">
        <f t="shared" si="2"/>
        <v>0.55927483611591711</v>
      </c>
      <c r="N35">
        <f t="shared" si="3"/>
        <v>0.66855053326361191</v>
      </c>
      <c r="O35">
        <f t="shared" si="8"/>
        <v>0.72951491162895077</v>
      </c>
      <c r="Q35">
        <f t="shared" si="4"/>
        <v>3.9453061035811705E-2</v>
      </c>
      <c r="R35">
        <f t="shared" si="5"/>
        <v>9.9434840020916418E-2</v>
      </c>
      <c r="S35">
        <f t="shared" si="6"/>
        <v>6.5984399578973549E-2</v>
      </c>
    </row>
    <row r="36" spans="1:19" x14ac:dyDescent="0.35">
      <c r="A36">
        <v>0.4609730758107492</v>
      </c>
      <c r="B36">
        <v>0.59611843695812294</v>
      </c>
      <c r="C36">
        <v>0.39411925872621179</v>
      </c>
      <c r="D36">
        <f t="shared" si="0"/>
        <v>19.020174523344405</v>
      </c>
      <c r="E36">
        <f t="shared" si="1"/>
        <v>3.0221120159614796</v>
      </c>
      <c r="F36">
        <f t="shared" si="7"/>
        <v>6.4604608420396099</v>
      </c>
      <c r="G36">
        <v>0.59611843695812294</v>
      </c>
      <c r="I36">
        <v>32.480045615581417</v>
      </c>
      <c r="J36">
        <v>3.0221120159614796</v>
      </c>
      <c r="K36">
        <v>6.4604608420396099</v>
      </c>
      <c r="M36">
        <f t="shared" si="2"/>
        <v>0.89398530664877685</v>
      </c>
      <c r="N36">
        <f t="shared" si="3"/>
        <v>0.59611843695812294</v>
      </c>
      <c r="O36">
        <f t="shared" si="8"/>
        <v>0.39411925872621179</v>
      </c>
      <c r="Q36">
        <f t="shared" si="4"/>
        <v>1.8310487075586239E-2</v>
      </c>
      <c r="R36">
        <f t="shared" si="5"/>
        <v>0.12116446891256313</v>
      </c>
      <c r="S36">
        <f t="shared" si="6"/>
        <v>0.11912705875286483</v>
      </c>
    </row>
    <row r="37" spans="1:19" x14ac:dyDescent="0.35">
      <c r="A37">
        <v>0.85413700858880515</v>
      </c>
      <c r="B37">
        <v>0.88919158083548466</v>
      </c>
      <c r="C37">
        <v>0.99646412725055211</v>
      </c>
      <c r="D37">
        <f t="shared" si="0"/>
        <v>30.543428377700675</v>
      </c>
      <c r="E37">
        <f t="shared" si="1"/>
        <v>7.3331750743879249</v>
      </c>
      <c r="F37">
        <f>EXP(_xlfn.NORM.INV(C37,2,0.5))</f>
        <v>28.409492764442422</v>
      </c>
      <c r="G37">
        <v>0.88919158083548466</v>
      </c>
      <c r="I37">
        <v>6.0733729810711949</v>
      </c>
      <c r="J37">
        <v>7.3331750743879249</v>
      </c>
      <c r="K37">
        <v>28.409492764442422</v>
      </c>
      <c r="M37">
        <f t="shared" si="2"/>
        <v>8.1860906224098501E-2</v>
      </c>
      <c r="N37">
        <f t="shared" si="3"/>
        <v>0.88919158083548466</v>
      </c>
      <c r="O37">
        <f t="shared" si="8"/>
        <v>0.99646412725055211</v>
      </c>
      <c r="Q37">
        <f t="shared" si="4"/>
        <v>1.5126935341010561E-2</v>
      </c>
      <c r="R37">
        <f t="shared" si="5"/>
        <v>3.3242525749354608E-2</v>
      </c>
      <c r="S37">
        <f t="shared" si="6"/>
        <v>7.4670362011798629E-4</v>
      </c>
    </row>
    <row r="38" spans="1:19" x14ac:dyDescent="0.35">
      <c r="I38">
        <v>13.8475103666119</v>
      </c>
      <c r="J38">
        <v>3.6658680000000001</v>
      </c>
      <c r="K38">
        <v>11.173480199703297</v>
      </c>
      <c r="M38">
        <f t="shared" si="2"/>
        <v>0.26919515834269359</v>
      </c>
      <c r="N38">
        <f>EXPONDIST(J38,0.3,1)</f>
        <v>0.66704915083474503</v>
      </c>
      <c r="O38">
        <f>_xlfn.LOGNORM.DIST(K38,2,0.5,1)</f>
        <v>0.79590591499223806</v>
      </c>
      <c r="Q38">
        <f t="shared" si="4"/>
        <v>3.3015132248190998E-2</v>
      </c>
      <c r="R38">
        <f t="shared" si="5"/>
        <v>9.9885254749576491E-2</v>
      </c>
      <c r="S38">
        <f t="shared" si="6"/>
        <v>5.0723278759304581E-2</v>
      </c>
    </row>
    <row r="39" spans="1:19" x14ac:dyDescent="0.35">
      <c r="D39">
        <f>CORREL(D2:D37,E2:E37)</f>
        <v>0.22712793310352639</v>
      </c>
      <c r="E39">
        <f>CORREL(E2:E37,F2:F37)</f>
        <v>5.0572754559391558E-2</v>
      </c>
      <c r="F39">
        <f>CORREL(F2:F37,D2:D37)</f>
        <v>0.13213614378210131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Rajan (sudrajan)</dc:creator>
  <cp:lastModifiedBy>Sudarshan Rajan (sudrajan)</cp:lastModifiedBy>
  <dcterms:created xsi:type="dcterms:W3CDTF">2019-07-29T15:10:27Z</dcterms:created>
  <dcterms:modified xsi:type="dcterms:W3CDTF">2019-07-31T00:05:39Z</dcterms:modified>
</cp:coreProperties>
</file>