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0730" windowHeight="11760"/>
  </bookViews>
  <sheets>
    <sheet name="Sheet2" sheetId="12" r:id="rId1"/>
  </sheets>
  <calcPr calcId="144525"/>
</workbook>
</file>

<file path=xl/calcChain.xml><?xml version="1.0" encoding="utf-8"?>
<calcChain xmlns="http://schemas.openxmlformats.org/spreadsheetml/2006/main">
  <c r="T3" i="12" l="1"/>
  <c r="X3" i="12" s="1"/>
  <c r="R3" i="12"/>
  <c r="V3" i="12" s="1"/>
  <c r="Q3" i="12"/>
  <c r="U3" i="12" s="1"/>
  <c r="Y3" i="12" s="1"/>
  <c r="P3" i="12"/>
  <c r="P11" i="12"/>
  <c r="Q11" i="12"/>
  <c r="R11" i="12"/>
  <c r="P12" i="12"/>
  <c r="Q12" i="12"/>
  <c r="R12" i="12"/>
  <c r="P13" i="12"/>
  <c r="T13" i="12" s="1"/>
  <c r="X13" i="12" s="1"/>
  <c r="Q13" i="12"/>
  <c r="R13" i="12"/>
  <c r="Q5" i="12"/>
  <c r="R5" i="12"/>
  <c r="Q6" i="12"/>
  <c r="R6" i="12"/>
  <c r="Q7" i="12"/>
  <c r="R7" i="12"/>
  <c r="Q8" i="12"/>
  <c r="R8" i="12"/>
  <c r="Q9" i="12"/>
  <c r="R9" i="12"/>
  <c r="V9" i="12" s="1"/>
  <c r="Q10" i="12"/>
  <c r="R10" i="12"/>
  <c r="R4" i="12"/>
  <c r="V4" i="12" s="1"/>
  <c r="Q4" i="12"/>
  <c r="U4" i="12" s="1"/>
  <c r="Y4" i="12" s="1"/>
  <c r="P5" i="12"/>
  <c r="P6" i="12"/>
  <c r="P7" i="12"/>
  <c r="P8" i="12"/>
  <c r="P9" i="12"/>
  <c r="P10" i="12"/>
  <c r="P4" i="12"/>
  <c r="T4" i="12" s="1"/>
  <c r="X4" i="12" s="1"/>
  <c r="G28" i="12"/>
  <c r="V12" i="12" l="1"/>
  <c r="V13" i="12"/>
  <c r="U12" i="12"/>
  <c r="Y12" i="12" s="1"/>
  <c r="T8" i="12"/>
  <c r="X8" i="12" s="1"/>
  <c r="U10" i="12"/>
  <c r="Y10" i="12" s="1"/>
  <c r="U8" i="12"/>
  <c r="Y8" i="12" s="1"/>
  <c r="U6" i="12"/>
  <c r="Y6" i="12" s="1"/>
  <c r="U13" i="12"/>
  <c r="Y13" i="12" s="1"/>
  <c r="V7" i="12"/>
  <c r="V5" i="12"/>
  <c r="T7" i="12"/>
  <c r="X7" i="12" s="1"/>
  <c r="T10" i="12"/>
  <c r="X10" i="12" s="1"/>
  <c r="T6" i="12"/>
  <c r="X6" i="12" s="1"/>
  <c r="U9" i="12"/>
  <c r="Y9" i="12" s="1"/>
  <c r="U7" i="12"/>
  <c r="Y7" i="12" s="1"/>
  <c r="T12" i="12"/>
  <c r="X12" i="12" s="1"/>
  <c r="T9" i="12"/>
  <c r="X9" i="12" s="1"/>
  <c r="T5" i="12"/>
  <c r="X5" i="12" s="1"/>
  <c r="V10" i="12"/>
  <c r="V8" i="12"/>
  <c r="V6" i="12"/>
  <c r="U5" i="12"/>
  <c r="Y5" i="12" s="1"/>
  <c r="U11" i="12"/>
  <c r="Y11" i="12" s="1"/>
  <c r="V11" i="12"/>
  <c r="T11" i="12"/>
  <c r="X11" i="12" s="1"/>
</calcChain>
</file>

<file path=xl/sharedStrings.xml><?xml version="1.0" encoding="utf-8"?>
<sst xmlns="http://schemas.openxmlformats.org/spreadsheetml/2006/main" count="51" uniqueCount="29">
  <si>
    <t>X</t>
  </si>
  <si>
    <t>Y</t>
  </si>
  <si>
    <t>time</t>
  </si>
  <si>
    <t>rot</t>
  </si>
  <si>
    <t>X velo</t>
  </si>
  <si>
    <t>Y velo</t>
  </si>
  <si>
    <t>rot velo</t>
  </si>
  <si>
    <t>X accel</t>
  </si>
  <si>
    <t>Yaccel</t>
  </si>
  <si>
    <t>rot accel</t>
  </si>
  <si>
    <t>ECHO: "</t>
  </si>
  <si>
    <t>Acentrip</t>
  </si>
  <si>
    <t>Fx</t>
  </si>
  <si>
    <t>Fy</t>
  </si>
  <si>
    <t>ECHO: "MASS OF WHEEL1,CYL,dens=0.56,m=268.395"</t>
  </si>
  <si>
    <t>ECHO: "MASS OF WHEEL2,CYL,dens=0.56,m=268.395"</t>
  </si>
  <si>
    <t>ECHO: "INERTIA OF BRASS,CUBE,dx=0,dy=-4,Izz=1358.98,Parall_Izz=8349.6"</t>
  </si>
  <si>
    <t>ECHO: "INERTIA OF WHEEL1,CYL,dx=0,dy=0,Izz=8060.25,Parall_Izz=0"</t>
  </si>
  <si>
    <t>ECHO: "INERTIA OF WHEEL2,CYL,dx=0,dy=0,Izz=8060.25,Parall_Izz=0"</t>
  </si>
  <si>
    <t>ECHO: "TOTAL MASS = 1058.64"</t>
  </si>
  <si>
    <t>ECHO: "CENTER OF MASS, NO TRANSFORMATION = [0, 1.97177, 0]"</t>
  </si>
  <si>
    <t>ECHO: "TOTAL MOMENT OF INERTIA Izz = 25829.1"</t>
  </si>
  <si>
    <t>ECHO: FINIAL_POS = [43.6509, 1.70761, 0]</t>
  </si>
  <si>
    <t>G = 980.665;  // cm/sec^2</t>
  </si>
  <si>
    <t>Vx</t>
  </si>
  <si>
    <t>Vy</t>
  </si>
  <si>
    <t>Ax</t>
  </si>
  <si>
    <t>Ay</t>
  </si>
  <si>
    <t>rot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</si>
</sst>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8" fontId="0" fillId="0" borderId="0" xfId="0" applyNumberFormat="1"/>
    <xf numFmtId="2" fontId="0" fillId="0" borderId="0" xfId="0" applyNumberFormat="1"/>
    <xf numFmtId="16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Sheet2!$B$2:$B$22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Sheet2!$D$2:$D$22</c:f>
              <c:numCache>
                <c:formatCode>0.00</c:formatCode>
                <c:ptCount val="21"/>
                <c:pt idx="0">
                  <c:v>1.7076100000000001</c:v>
                </c:pt>
                <c:pt idx="1">
                  <c:v>1.6880299999999999</c:v>
                </c:pt>
                <c:pt idx="2">
                  <c:v>1.6469499999999999</c:v>
                </c:pt>
                <c:pt idx="3">
                  <c:v>1.57988</c:v>
                </c:pt>
                <c:pt idx="4">
                  <c:v>1.4796199999999999</c:v>
                </c:pt>
                <c:pt idx="5">
                  <c:v>1.33622</c:v>
                </c:pt>
                <c:pt idx="6">
                  <c:v>1.1371899999999999</c:v>
                </c:pt>
                <c:pt idx="7">
                  <c:v>0.86858900000000006</c:v>
                </c:pt>
                <c:pt idx="8">
                  <c:v>0.51785800000000004</c:v>
                </c:pt>
                <c:pt idx="9">
                  <c:v>7.9558900000000002E-2</c:v>
                </c:pt>
                <c:pt idx="10">
                  <c:v>-0.43525900000000001</c:v>
                </c:pt>
                <c:pt idx="11">
                  <c:v>-0.98711400000000005</c:v>
                </c:pt>
                <c:pt idx="12">
                  <c:v>-1.49918</c:v>
                </c:pt>
                <c:pt idx="13">
                  <c:v>-1.8627</c:v>
                </c:pt>
                <c:pt idx="14">
                  <c:v>-1.9678199999999999</c:v>
                </c:pt>
                <c:pt idx="15">
                  <c:v>-1.75549</c:v>
                </c:pt>
                <c:pt idx="16">
                  <c:v>-1.2582100000000001</c:v>
                </c:pt>
                <c:pt idx="17">
                  <c:v>-0.59192100000000003</c:v>
                </c:pt>
                <c:pt idx="18">
                  <c:v>0.100873</c:v>
                </c:pt>
                <c:pt idx="19">
                  <c:v>0.71147499999999997</c:v>
                </c:pt>
                <c:pt idx="20">
                  <c:v>1.1893199999999999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779328"/>
        <c:axId val="231052032"/>
      </c:scatterChart>
      <c:scatterChart>
        <c:scatterStyle val="lineMarker"/>
        <c:varyColors val="0"/>
        <c:ser>
          <c:idx val="1"/>
          <c:order val="1"/>
          <c:tx>
            <c:strRef>
              <c:f>Sheet2!$F$1</c:f>
              <c:strCache>
                <c:ptCount val="1"/>
                <c:pt idx="0">
                  <c:v>X velo</c:v>
                </c:pt>
              </c:strCache>
            </c:strRef>
          </c:tx>
          <c:marker>
            <c:symbol val="none"/>
          </c:marker>
          <c:xVal>
            <c:numRef>
              <c:f>Sheet2!$B$2:$B$22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Sheet2!$F$2:$F$22</c:f>
              <c:numCache>
                <c:formatCode>0.0</c:formatCode>
                <c:ptCount val="21"/>
                <c:pt idx="0">
                  <c:v>0</c:v>
                </c:pt>
                <c:pt idx="1">
                  <c:v>18.4497</c:v>
                </c:pt>
                <c:pt idx="2">
                  <c:v>36.781300000000002</c:v>
                </c:pt>
                <c:pt idx="3">
                  <c:v>55.470300000000002</c:v>
                </c:pt>
                <c:pt idx="4">
                  <c:v>74.902900000000002</c:v>
                </c:pt>
                <c:pt idx="5">
                  <c:v>95.319199999999995</c:v>
                </c:pt>
                <c:pt idx="6">
                  <c:v>116.732</c:v>
                </c:pt>
                <c:pt idx="7">
                  <c:v>138.81899999999999</c:v>
                </c:pt>
                <c:pt idx="8">
                  <c:v>160.81200000000001</c:v>
                </c:pt>
                <c:pt idx="9">
                  <c:v>181.441</c:v>
                </c:pt>
                <c:pt idx="10">
                  <c:v>199.07300000000001</c:v>
                </c:pt>
                <c:pt idx="11">
                  <c:v>212.22499999999999</c:v>
                </c:pt>
                <c:pt idx="12">
                  <c:v>220.49299999999999</c:v>
                </c:pt>
                <c:pt idx="13">
                  <c:v>225.523</c:v>
                </c:pt>
                <c:pt idx="14">
                  <c:v>230.91200000000001</c:v>
                </c:pt>
                <c:pt idx="15">
                  <c:v>240.01499999999999</c:v>
                </c:pt>
                <c:pt idx="16">
                  <c:v>252.60499999999999</c:v>
                </c:pt>
                <c:pt idx="17">
                  <c:v>263.77</c:v>
                </c:pt>
                <c:pt idx="18">
                  <c:v>267.12599999999998</c:v>
                </c:pt>
                <c:pt idx="19">
                  <c:v>259.45800000000003</c:v>
                </c:pt>
                <c:pt idx="20">
                  <c:v>242.32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Sheet2!$I$1</c:f>
              <c:strCache>
                <c:ptCount val="1"/>
                <c:pt idx="0">
                  <c:v>X accel</c:v>
                </c:pt>
              </c:strCache>
            </c:strRef>
          </c:tx>
          <c:marker>
            <c:symbol val="none"/>
          </c:marker>
          <c:xVal>
            <c:numRef>
              <c:f>Sheet2!$B$2:$B$22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Sheet2!$I$2:$I$22</c:f>
              <c:numCache>
                <c:formatCode>0.0</c:formatCode>
                <c:ptCount val="21"/>
                <c:pt idx="0">
                  <c:v>490.33199999999999</c:v>
                </c:pt>
                <c:pt idx="1">
                  <c:v>490.33199999999999</c:v>
                </c:pt>
                <c:pt idx="2">
                  <c:v>506.82299999999998</c:v>
                </c:pt>
                <c:pt idx="3">
                  <c:v>539.21699999999998</c:v>
                </c:pt>
                <c:pt idx="4">
                  <c:v>586.76599999999996</c:v>
                </c:pt>
                <c:pt idx="5">
                  <c:v>648.20399999999995</c:v>
                </c:pt>
                <c:pt idx="6">
                  <c:v>721.14300000000003</c:v>
                </c:pt>
                <c:pt idx="7">
                  <c:v>801.13499999999999</c:v>
                </c:pt>
                <c:pt idx="8">
                  <c:v>880.38900000000001</c:v>
                </c:pt>
                <c:pt idx="9">
                  <c:v>946.23900000000003</c:v>
                </c:pt>
                <c:pt idx="10">
                  <c:v>979.86599999999999</c:v>
                </c:pt>
                <c:pt idx="11">
                  <c:v>956.47400000000005</c:v>
                </c:pt>
                <c:pt idx="12">
                  <c:v>848.928</c:v>
                </c:pt>
                <c:pt idx="13">
                  <c:v>636.98599999999999</c:v>
                </c:pt>
                <c:pt idx="14">
                  <c:v>321.65199999999999</c:v>
                </c:pt>
                <c:pt idx="15">
                  <c:v>-62.055</c:v>
                </c:pt>
                <c:pt idx="16">
                  <c:v>-446.55099999999999</c:v>
                </c:pt>
                <c:pt idx="17">
                  <c:v>-755.05600000000004</c:v>
                </c:pt>
                <c:pt idx="18">
                  <c:v>-935.43399999999997</c:v>
                </c:pt>
                <c:pt idx="19">
                  <c:v>-979.38099999999997</c:v>
                </c:pt>
                <c:pt idx="20">
                  <c:v>-914.59900000000005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Sheet2!$J$1</c:f>
              <c:strCache>
                <c:ptCount val="1"/>
                <c:pt idx="0">
                  <c:v>Yaccel</c:v>
                </c:pt>
              </c:strCache>
            </c:strRef>
          </c:tx>
          <c:marker>
            <c:symbol val="none"/>
          </c:marker>
          <c:xVal>
            <c:numRef>
              <c:f>Sheet2!$B$2:$B$22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Sheet2!$J$2:$J$22</c:f>
              <c:numCache>
                <c:formatCode>0.0</c:formatCode>
                <c:ptCount val="21"/>
                <c:pt idx="0">
                  <c:v>-849.28099999999995</c:v>
                </c:pt>
                <c:pt idx="1">
                  <c:v>-849.28099999999995</c:v>
                </c:pt>
                <c:pt idx="2">
                  <c:v>-839.54399999999998</c:v>
                </c:pt>
                <c:pt idx="3">
                  <c:v>-819.11500000000001</c:v>
                </c:pt>
                <c:pt idx="4">
                  <c:v>-785.75400000000002</c:v>
                </c:pt>
                <c:pt idx="5">
                  <c:v>-735.89</c:v>
                </c:pt>
                <c:pt idx="6">
                  <c:v>-664.57299999999998</c:v>
                </c:pt>
                <c:pt idx="7">
                  <c:v>-565.58500000000004</c:v>
                </c:pt>
                <c:pt idx="8">
                  <c:v>-431.99400000000003</c:v>
                </c:pt>
                <c:pt idx="9">
                  <c:v>-257.55700000000002</c:v>
                </c:pt>
                <c:pt idx="10">
                  <c:v>-39.5687</c:v>
                </c:pt>
                <c:pt idx="11">
                  <c:v>216.477</c:v>
                </c:pt>
                <c:pt idx="12">
                  <c:v>490.94299999999998</c:v>
                </c:pt>
                <c:pt idx="13">
                  <c:v>745.62199999999996</c:v>
                </c:pt>
                <c:pt idx="14">
                  <c:v>926.41499999999996</c:v>
                </c:pt>
                <c:pt idx="15">
                  <c:v>978.7</c:v>
                </c:pt>
                <c:pt idx="16">
                  <c:v>873.096</c:v>
                </c:pt>
                <c:pt idx="17">
                  <c:v>625.77499999999998</c:v>
                </c:pt>
                <c:pt idx="18">
                  <c:v>294.39299999999997</c:v>
                </c:pt>
                <c:pt idx="19">
                  <c:v>-50.169199999999996</c:v>
                </c:pt>
                <c:pt idx="20">
                  <c:v>-353.85300000000001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3520"/>
        <c:axId val="177003520"/>
      </c:scatterChart>
      <c:valAx>
        <c:axId val="2317793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1052032"/>
        <c:crosses val="autoZero"/>
        <c:crossBetween val="midCat"/>
      </c:valAx>
      <c:valAx>
        <c:axId val="2310520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31779328"/>
        <c:crosses val="autoZero"/>
        <c:crossBetween val="midCat"/>
      </c:valAx>
      <c:valAx>
        <c:axId val="17700352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48043520"/>
        <c:crosses val="max"/>
        <c:crossBetween val="midCat"/>
      </c:valAx>
      <c:valAx>
        <c:axId val="4804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003520"/>
        <c:crossBetween val="midCat"/>
      </c:valAx>
    </c:plotArea>
    <c:legend>
      <c:legendPos val="l"/>
      <c:layout>
        <c:manualLayout>
          <c:xMode val="edge"/>
          <c:yMode val="edge"/>
          <c:x val="0.1308516638465877"/>
          <c:y val="0.7006865623278572"/>
          <c:w val="0.13078415959426393"/>
          <c:h val="0.23812890055409741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66674</xdr:colOff>
      <xdr:row>14</xdr:row>
      <xdr:rowOff>28574</xdr:rowOff>
    </xdr:from>
    <xdr:to>
      <xdr:col>24</xdr:col>
      <xdr:colOff>581024</xdr:colOff>
      <xdr:row>34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abSelected="1" workbookViewId="0">
      <pane ySplit="1" topLeftCell="A2" activePane="bottomLeft" state="frozen"/>
      <selection pane="bottomLeft" activeCell="K28" sqref="K28"/>
    </sheetView>
  </sheetViews>
  <sheetFormatPr defaultRowHeight="15" x14ac:dyDescent="0.25"/>
  <cols>
    <col min="3" max="3" width="9.5703125" bestFit="1" customWidth="1"/>
    <col min="4" max="5" width="9.28515625" bestFit="1" customWidth="1"/>
    <col min="10" max="10" width="9" customWidth="1"/>
    <col min="13" max="13" width="11.28515625" customWidth="1"/>
    <col min="14" max="14" width="11.7109375" customWidth="1"/>
    <col min="19" max="19" width="3.5703125" customWidth="1"/>
  </cols>
  <sheetData>
    <row r="1" spans="1:25" x14ac:dyDescent="0.25">
      <c r="A1" t="s">
        <v>10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  <c r="P1" t="s">
        <v>24</v>
      </c>
      <c r="Q1" t="s">
        <v>25</v>
      </c>
      <c r="R1" t="s">
        <v>6</v>
      </c>
      <c r="T1" t="s">
        <v>26</v>
      </c>
      <c r="U1" t="s">
        <v>27</v>
      </c>
      <c r="V1" t="s">
        <v>28</v>
      </c>
    </row>
    <row r="2" spans="1:25" x14ac:dyDescent="0.25">
      <c r="A2" t="s">
        <v>10</v>
      </c>
      <c r="B2">
        <v>0</v>
      </c>
      <c r="C2" s="2">
        <v>5.0437799999999999</v>
      </c>
      <c r="D2" s="2">
        <v>1.7076100000000001</v>
      </c>
      <c r="E2" s="2">
        <v>0.52359900000000004</v>
      </c>
      <c r="F2" s="1">
        <v>0</v>
      </c>
      <c r="G2" s="1">
        <v>0</v>
      </c>
      <c r="H2">
        <v>0</v>
      </c>
      <c r="I2" s="1">
        <v>490.33199999999999</v>
      </c>
      <c r="J2" s="1">
        <v>-849.28099999999995</v>
      </c>
      <c r="K2" s="1">
        <v>-39.6267</v>
      </c>
      <c r="L2" s="1">
        <v>0</v>
      </c>
      <c r="M2">
        <v>519086</v>
      </c>
      <c r="N2">
        <v>139089</v>
      </c>
      <c r="P2" s="1"/>
      <c r="Q2" s="1"/>
    </row>
    <row r="3" spans="1:25" x14ac:dyDescent="0.25">
      <c r="A3" t="s">
        <v>10</v>
      </c>
      <c r="B3">
        <v>0.01</v>
      </c>
      <c r="C3" s="2">
        <v>5.2282700000000002</v>
      </c>
      <c r="D3" s="2">
        <v>1.6880299999999999</v>
      </c>
      <c r="E3" s="2">
        <v>0.54312700000000003</v>
      </c>
      <c r="F3" s="1">
        <v>18.4497</v>
      </c>
      <c r="G3" s="1">
        <v>-1.95767</v>
      </c>
      <c r="H3" s="1">
        <v>1.95279</v>
      </c>
      <c r="I3" s="3">
        <v>490.33199999999999</v>
      </c>
      <c r="J3" s="3">
        <v>-849.28099999999995</v>
      </c>
      <c r="K3" s="1">
        <v>195.279</v>
      </c>
      <c r="L3" s="1">
        <v>0</v>
      </c>
      <c r="M3">
        <v>519086</v>
      </c>
      <c r="N3">
        <v>139089</v>
      </c>
      <c r="P3" s="1">
        <f>(C3-C2)/0.01</f>
        <v>18.449000000000026</v>
      </c>
      <c r="Q3" s="1">
        <f>(D3-D2)/0.01</f>
        <v>-1.9580000000000153</v>
      </c>
      <c r="R3" s="1">
        <f>(E3-E2)/0.01</f>
        <v>1.952799999999999</v>
      </c>
      <c r="T3" s="3">
        <f>(P3-P2)/0.01</f>
        <v>1844.9000000000026</v>
      </c>
      <c r="U3" s="3">
        <f>(Q3-Q2)/0.01</f>
        <v>-195.80000000000152</v>
      </c>
      <c r="V3" s="1">
        <f>(R3-R2)/0.01</f>
        <v>195.27999999999989</v>
      </c>
      <c r="X3">
        <f>T3/I3</f>
        <v>3.7625527193819752</v>
      </c>
      <c r="Y3">
        <f>U3/J3</f>
        <v>0.23054795762533428</v>
      </c>
    </row>
    <row r="4" spans="1:25" x14ac:dyDescent="0.25">
      <c r="A4" t="s">
        <v>10</v>
      </c>
      <c r="B4">
        <v>0.02</v>
      </c>
      <c r="C4" s="2">
        <v>5.5960900000000002</v>
      </c>
      <c r="D4" s="2">
        <v>1.6469499999999999</v>
      </c>
      <c r="E4" s="2">
        <v>0.58218199999999998</v>
      </c>
      <c r="F4" s="1">
        <v>36.781300000000002</v>
      </c>
      <c r="G4" s="1">
        <v>-4.10764</v>
      </c>
      <c r="H4" s="1">
        <v>3.9055499999999999</v>
      </c>
      <c r="I4" s="3">
        <v>506.82299999999998</v>
      </c>
      <c r="J4" s="3">
        <v>-839.54399999999998</v>
      </c>
      <c r="K4" s="1">
        <v>195.27600000000001</v>
      </c>
      <c r="L4" s="1">
        <v>0</v>
      </c>
      <c r="M4">
        <v>536543</v>
      </c>
      <c r="N4">
        <v>149396</v>
      </c>
      <c r="P4" s="1">
        <f>(C4-C3)/0.01</f>
        <v>36.782000000000004</v>
      </c>
      <c r="Q4" s="1">
        <f>(D4-D3)/0.01</f>
        <v>-4.1080000000000005</v>
      </c>
      <c r="R4" s="1">
        <f>(E4-E3)/0.01</f>
        <v>3.9054999999999951</v>
      </c>
      <c r="T4" s="3">
        <f>(P4-P3)/0.01</f>
        <v>1833.2999999999977</v>
      </c>
      <c r="U4" s="3">
        <f>(Q4-Q3)/0.01</f>
        <v>-214.99999999999852</v>
      </c>
      <c r="V4" s="1">
        <f>(R4-R3)/0.01</f>
        <v>195.26999999999961</v>
      </c>
      <c r="X4">
        <f t="shared" ref="X4:X13" si="0">T4/I4</f>
        <v>3.6172391544977196</v>
      </c>
      <c r="Y4">
        <f t="shared" ref="Y4:Y13" si="1">U4/J4</f>
        <v>0.25609140199917874</v>
      </c>
    </row>
    <row r="5" spans="1:25" x14ac:dyDescent="0.25">
      <c r="A5" t="s">
        <v>10</v>
      </c>
      <c r="B5">
        <v>0.03</v>
      </c>
      <c r="C5" s="2">
        <v>6.1507899999999998</v>
      </c>
      <c r="D5" s="2">
        <v>1.57988</v>
      </c>
      <c r="E5" s="2">
        <v>0.64142100000000002</v>
      </c>
      <c r="F5" s="1">
        <v>55.470300000000002</v>
      </c>
      <c r="G5" s="1">
        <v>-6.7076399999999996</v>
      </c>
      <c r="H5" s="1">
        <v>5.9238600000000003</v>
      </c>
      <c r="I5" s="3">
        <v>539.21699999999998</v>
      </c>
      <c r="J5" s="3">
        <v>-819.11500000000001</v>
      </c>
      <c r="K5" s="1">
        <v>201.83099999999999</v>
      </c>
      <c r="L5" s="1">
        <v>0</v>
      </c>
      <c r="M5">
        <v>570837</v>
      </c>
      <c r="N5">
        <v>171024</v>
      </c>
      <c r="P5" s="1">
        <f t="shared" ref="P5:P10" si="2">(C5-C4)/0.01</f>
        <v>55.469999999999949</v>
      </c>
      <c r="Q5" s="1">
        <f t="shared" ref="Q5:Q10" si="3">(D5-D4)/0.01</f>
        <v>-6.7069999999999963</v>
      </c>
      <c r="R5" s="1">
        <f t="shared" ref="R5:R10" si="4">(E5-E4)/0.01</f>
        <v>5.9239000000000042</v>
      </c>
      <c r="T5" s="3">
        <f>(P5-P4)/0.01</f>
        <v>1868.7999999999945</v>
      </c>
      <c r="U5" s="3">
        <f>(Q5-Q4)/0.01</f>
        <v>-259.89999999999958</v>
      </c>
      <c r="V5" s="1">
        <f>(R5-R4)/0.01</f>
        <v>201.84000000000091</v>
      </c>
      <c r="X5">
        <f t="shared" si="0"/>
        <v>3.4657661015880334</v>
      </c>
      <c r="Y5">
        <f t="shared" si="1"/>
        <v>0.31729366450376267</v>
      </c>
    </row>
    <row r="6" spans="1:25" x14ac:dyDescent="0.25">
      <c r="A6" t="s">
        <v>10</v>
      </c>
      <c r="B6">
        <v>0.04</v>
      </c>
      <c r="C6" s="2">
        <v>6.8998200000000001</v>
      </c>
      <c r="D6" s="2">
        <v>1.4796199999999999</v>
      </c>
      <c r="E6" s="2">
        <v>0.72213000000000005</v>
      </c>
      <c r="F6" s="1">
        <v>74.902900000000002</v>
      </c>
      <c r="G6" s="1">
        <v>-10.0259</v>
      </c>
      <c r="H6" s="1">
        <v>8.0709300000000006</v>
      </c>
      <c r="I6" s="3">
        <v>586.76599999999996</v>
      </c>
      <c r="J6" s="3">
        <v>-785.75400000000002</v>
      </c>
      <c r="K6" s="1">
        <v>214.708</v>
      </c>
      <c r="L6" s="1">
        <v>0</v>
      </c>
      <c r="M6">
        <v>621174</v>
      </c>
      <c r="N6">
        <v>206340</v>
      </c>
      <c r="P6" s="1">
        <f t="shared" si="2"/>
        <v>74.903000000000034</v>
      </c>
      <c r="Q6" s="1">
        <f t="shared" si="3"/>
        <v>-10.026000000000002</v>
      </c>
      <c r="R6" s="1">
        <f t="shared" si="4"/>
        <v>8.0709000000000035</v>
      </c>
      <c r="T6" s="3">
        <f t="shared" ref="T6:T10" si="5">(P6-P5)/0.01</f>
        <v>1943.3000000000084</v>
      </c>
      <c r="U6" s="3">
        <f t="shared" ref="U6:U10" si="6">(Q6-Q5)/0.01</f>
        <v>-331.90000000000055</v>
      </c>
      <c r="V6" s="1">
        <f t="shared" ref="V6:V10" si="7">(R6-R5)/0.01</f>
        <v>214.69999999999993</v>
      </c>
      <c r="X6">
        <f t="shared" si="0"/>
        <v>3.311882419908462</v>
      </c>
      <c r="Y6">
        <f t="shared" si="1"/>
        <v>0.4223968315783318</v>
      </c>
    </row>
    <row r="7" spans="1:25" x14ac:dyDescent="0.25">
      <c r="A7" t="s">
        <v>10</v>
      </c>
      <c r="B7">
        <v>0.05</v>
      </c>
      <c r="C7" s="2">
        <v>7.8530100000000003</v>
      </c>
      <c r="D7" s="2">
        <v>1.33622</v>
      </c>
      <c r="E7" s="2">
        <v>0.82620000000000005</v>
      </c>
      <c r="F7" s="1">
        <v>95.319199999999995</v>
      </c>
      <c r="G7" s="1">
        <v>-14.339499999999999</v>
      </c>
      <c r="H7" s="1">
        <v>10.4069</v>
      </c>
      <c r="I7" s="3">
        <v>648.20399999999995</v>
      </c>
      <c r="J7" s="3">
        <v>-735.89</v>
      </c>
      <c r="K7" s="1">
        <v>233.601</v>
      </c>
      <c r="L7" s="1">
        <v>0</v>
      </c>
      <c r="M7">
        <v>686216</v>
      </c>
      <c r="N7">
        <v>259128</v>
      </c>
      <c r="P7" s="1">
        <f t="shared" si="2"/>
        <v>95.319000000000017</v>
      </c>
      <c r="Q7" s="1">
        <f t="shared" si="3"/>
        <v>-14.339999999999996</v>
      </c>
      <c r="R7" s="1">
        <f t="shared" si="4"/>
        <v>10.407</v>
      </c>
      <c r="T7" s="3">
        <f t="shared" si="5"/>
        <v>2041.5999999999983</v>
      </c>
      <c r="U7" s="3">
        <f t="shared" si="6"/>
        <v>-431.39999999999947</v>
      </c>
      <c r="V7" s="1">
        <f t="shared" si="7"/>
        <v>233.60999999999964</v>
      </c>
      <c r="X7">
        <f t="shared" si="0"/>
        <v>3.149625735108081</v>
      </c>
      <c r="Y7">
        <f t="shared" si="1"/>
        <v>0.58622892008316385</v>
      </c>
    </row>
    <row r="8" spans="1:25" x14ac:dyDescent="0.25">
      <c r="A8" t="s">
        <v>10</v>
      </c>
      <c r="B8">
        <v>0.06</v>
      </c>
      <c r="C8" s="2">
        <v>9.0203299999999995</v>
      </c>
      <c r="D8" s="2">
        <v>1.1371899999999999</v>
      </c>
      <c r="E8" s="2">
        <v>0.95606800000000003</v>
      </c>
      <c r="F8" s="1">
        <v>116.732</v>
      </c>
      <c r="G8" s="1">
        <v>-19.902899999999999</v>
      </c>
      <c r="H8" s="1">
        <v>12.9869</v>
      </c>
      <c r="I8" s="3">
        <v>721.14300000000003</v>
      </c>
      <c r="J8" s="3">
        <v>-664.57299999999998</v>
      </c>
      <c r="K8" s="1">
        <v>257.99299999999999</v>
      </c>
      <c r="L8" s="1">
        <v>0</v>
      </c>
      <c r="M8">
        <v>763431</v>
      </c>
      <c r="N8">
        <v>334628</v>
      </c>
      <c r="P8" s="1">
        <f t="shared" si="2"/>
        <v>116.73199999999993</v>
      </c>
      <c r="Q8" s="1">
        <f t="shared" si="3"/>
        <v>-19.903000000000002</v>
      </c>
      <c r="R8" s="1">
        <f t="shared" si="4"/>
        <v>12.986799999999999</v>
      </c>
      <c r="T8" s="3">
        <f t="shared" si="5"/>
        <v>2141.2999999999911</v>
      </c>
      <c r="U8" s="3">
        <f t="shared" si="6"/>
        <v>-556.30000000000064</v>
      </c>
      <c r="V8" s="1">
        <f t="shared" si="7"/>
        <v>257.97999999999985</v>
      </c>
      <c r="X8">
        <f t="shared" si="0"/>
        <v>2.9693139918157576</v>
      </c>
      <c r="Y8">
        <f t="shared" si="1"/>
        <v>0.83707884611622896</v>
      </c>
    </row>
    <row r="9" spans="1:25" x14ac:dyDescent="0.25">
      <c r="A9" t="s">
        <v>10</v>
      </c>
      <c r="B9">
        <v>7.0000000000000007E-2</v>
      </c>
      <c r="C9" s="2">
        <v>10.4085</v>
      </c>
      <c r="D9" s="2">
        <v>0.86858900000000006</v>
      </c>
      <c r="E9" s="2">
        <v>1.11463</v>
      </c>
      <c r="F9" s="1">
        <v>138.81899999999999</v>
      </c>
      <c r="G9" s="1">
        <v>-26.860499999999998</v>
      </c>
      <c r="H9" s="1">
        <v>15.856</v>
      </c>
      <c r="I9" s="3">
        <v>801.13499999999999</v>
      </c>
      <c r="J9" s="3">
        <v>-565.58500000000004</v>
      </c>
      <c r="K9" s="1">
        <v>286.91300000000001</v>
      </c>
      <c r="L9" s="1">
        <v>0</v>
      </c>
      <c r="M9">
        <v>848114</v>
      </c>
      <c r="N9">
        <v>439420</v>
      </c>
      <c r="P9" s="1">
        <f t="shared" si="2"/>
        <v>138.81700000000006</v>
      </c>
      <c r="Q9" s="1">
        <f t="shared" si="3"/>
        <v>-26.860099999999985</v>
      </c>
      <c r="R9" s="1">
        <f t="shared" si="4"/>
        <v>15.856199999999998</v>
      </c>
      <c r="T9" s="3">
        <f t="shared" si="5"/>
        <v>2208.5000000000136</v>
      </c>
      <c r="U9" s="3">
        <f t="shared" si="6"/>
        <v>-695.70999999999822</v>
      </c>
      <c r="V9" s="1">
        <f t="shared" si="7"/>
        <v>286.93999999999988</v>
      </c>
      <c r="X9">
        <f t="shared" si="0"/>
        <v>2.7567139121371724</v>
      </c>
      <c r="Y9">
        <f t="shared" si="1"/>
        <v>1.2300715188698395</v>
      </c>
    </row>
    <row r="10" spans="1:25" x14ac:dyDescent="0.25">
      <c r="A10" t="s">
        <v>10</v>
      </c>
      <c r="B10">
        <v>0.08</v>
      </c>
      <c r="C10" s="2">
        <v>12.0166</v>
      </c>
      <c r="D10" s="2">
        <v>0.51785800000000004</v>
      </c>
      <c r="E10" s="2">
        <v>1.30504</v>
      </c>
      <c r="F10" s="1">
        <v>160.81200000000001</v>
      </c>
      <c r="G10" s="1">
        <v>-35.073099999999997</v>
      </c>
      <c r="H10" s="1">
        <v>19.041599999999999</v>
      </c>
      <c r="I10" s="3">
        <v>880.38900000000001</v>
      </c>
      <c r="J10" s="3">
        <v>-431.99400000000003</v>
      </c>
      <c r="K10" s="1">
        <v>318.55599999999998</v>
      </c>
      <c r="L10" s="1">
        <v>0</v>
      </c>
      <c r="M10">
        <v>932016</v>
      </c>
      <c r="N10">
        <v>580845</v>
      </c>
      <c r="P10" s="1">
        <f t="shared" si="2"/>
        <v>160.81000000000003</v>
      </c>
      <c r="Q10" s="1">
        <f t="shared" si="3"/>
        <v>-35.073100000000004</v>
      </c>
      <c r="R10" s="1">
        <f t="shared" si="4"/>
        <v>19.040999999999997</v>
      </c>
      <c r="T10" s="3">
        <f t="shared" si="5"/>
        <v>2199.2999999999965</v>
      </c>
      <c r="U10" s="3">
        <f t="shared" si="6"/>
        <v>-821.30000000000189</v>
      </c>
      <c r="V10" s="1">
        <f t="shared" si="7"/>
        <v>318.4799999999999</v>
      </c>
      <c r="X10">
        <f t="shared" si="0"/>
        <v>2.4981002715844887</v>
      </c>
      <c r="Y10">
        <f t="shared" si="1"/>
        <v>1.9011838127381442</v>
      </c>
    </row>
    <row r="11" spans="1:25" x14ac:dyDescent="0.25">
      <c r="A11" t="s">
        <v>10</v>
      </c>
      <c r="B11">
        <v>0.09</v>
      </c>
      <c r="C11" s="2">
        <v>13.831099999999999</v>
      </c>
      <c r="D11" s="2">
        <v>7.9558900000000002E-2</v>
      </c>
      <c r="E11" s="2">
        <v>1.53044</v>
      </c>
      <c r="F11" s="1">
        <v>181.441</v>
      </c>
      <c r="G11" s="1">
        <v>-43.829900000000002</v>
      </c>
      <c r="H11" s="1">
        <v>22.539300000000001</v>
      </c>
      <c r="I11" s="3">
        <v>946.23900000000003</v>
      </c>
      <c r="J11" s="3">
        <v>-257.55700000000002</v>
      </c>
      <c r="K11" s="1">
        <v>349.77199999999999</v>
      </c>
      <c r="L11" s="1">
        <v>0</v>
      </c>
      <c r="M11">
        <v>1001730</v>
      </c>
      <c r="N11">
        <v>765511</v>
      </c>
      <c r="P11" s="1">
        <f t="shared" ref="P11:P13" si="8">(C11-C10)/0.01</f>
        <v>181.44999999999987</v>
      </c>
      <c r="Q11" s="1">
        <f t="shared" ref="Q11:Q13" si="9">(D11-D10)/0.01</f>
        <v>-43.829910000000005</v>
      </c>
      <c r="R11" s="1">
        <f t="shared" ref="R11:R13" si="10">(E11-E10)/0.01</f>
        <v>22.540000000000003</v>
      </c>
      <c r="T11" s="3">
        <f t="shared" ref="T11:T13" si="11">(P11-P10)/0.01</f>
        <v>2063.9999999999845</v>
      </c>
      <c r="U11" s="3">
        <f t="shared" ref="U11:U13" si="12">(Q11-Q10)/0.01</f>
        <v>-875.68100000000015</v>
      </c>
      <c r="V11" s="1">
        <f t="shared" ref="V11:V13" si="13">(R11-R10)/0.01</f>
        <v>349.9000000000006</v>
      </c>
      <c r="X11">
        <f t="shared" si="0"/>
        <v>2.1812671005950763</v>
      </c>
      <c r="Y11">
        <f t="shared" si="1"/>
        <v>3.3999503022631887</v>
      </c>
    </row>
    <row r="12" spans="1:25" x14ac:dyDescent="0.25">
      <c r="A12" t="s">
        <v>10</v>
      </c>
      <c r="B12">
        <v>0.1</v>
      </c>
      <c r="C12" s="2">
        <v>15.8218</v>
      </c>
      <c r="D12" s="2">
        <v>-0.43525900000000001</v>
      </c>
      <c r="E12" s="2">
        <v>1.7933699999999999</v>
      </c>
      <c r="F12" s="1">
        <v>199.07300000000001</v>
      </c>
      <c r="G12" s="1">
        <v>-51.481699999999996</v>
      </c>
      <c r="H12" s="1">
        <v>26.293800000000001</v>
      </c>
      <c r="I12" s="3">
        <v>979.86599999999999</v>
      </c>
      <c r="J12" s="3">
        <v>-39.5687</v>
      </c>
      <c r="K12" s="1">
        <v>375.45100000000002</v>
      </c>
      <c r="L12" s="1">
        <v>0</v>
      </c>
      <c r="M12">
        <v>1037330</v>
      </c>
      <c r="N12">
        <v>996283</v>
      </c>
      <c r="P12" s="1">
        <f t="shared" si="8"/>
        <v>199.07000000000002</v>
      </c>
      <c r="Q12" s="1">
        <f t="shared" si="9"/>
        <v>-51.481790000000004</v>
      </c>
      <c r="R12" s="1">
        <f t="shared" si="10"/>
        <v>26.292999999999989</v>
      </c>
      <c r="T12" s="3">
        <f t="shared" si="11"/>
        <v>1762.0000000000146</v>
      </c>
      <c r="U12" s="3">
        <f t="shared" si="12"/>
        <v>-765.18799999999987</v>
      </c>
      <c r="V12" s="1">
        <f t="shared" si="13"/>
        <v>375.29999999999859</v>
      </c>
      <c r="X12">
        <f t="shared" si="0"/>
        <v>1.798205060691987</v>
      </c>
      <c r="Y12">
        <f t="shared" si="1"/>
        <v>19.338214295642764</v>
      </c>
    </row>
    <row r="13" spans="1:25" x14ac:dyDescent="0.25">
      <c r="A13" t="s">
        <v>10</v>
      </c>
      <c r="B13">
        <v>0.11</v>
      </c>
      <c r="C13" s="2">
        <v>17.943999999999999</v>
      </c>
      <c r="D13" s="2">
        <v>-0.98711400000000005</v>
      </c>
      <c r="E13" s="2">
        <v>2.09511</v>
      </c>
      <c r="F13" s="1">
        <v>212.22499999999999</v>
      </c>
      <c r="G13" s="1">
        <v>-55.185600000000001</v>
      </c>
      <c r="H13" s="1">
        <v>30.173999999999999</v>
      </c>
      <c r="I13" s="1">
        <v>956.47400000000005</v>
      </c>
      <c r="J13" s="1">
        <v>216.477</v>
      </c>
      <c r="K13" s="1">
        <v>388.01900000000001</v>
      </c>
      <c r="L13" s="1">
        <v>0</v>
      </c>
      <c r="M13">
        <v>1012560</v>
      </c>
      <c r="N13">
        <v>1267340</v>
      </c>
      <c r="P13" s="1">
        <f t="shared" si="8"/>
        <v>212.21999999999994</v>
      </c>
      <c r="Q13" s="1">
        <f t="shared" si="9"/>
        <v>-55.185499999999998</v>
      </c>
      <c r="R13" s="1">
        <f t="shared" si="10"/>
        <v>30.17400000000001</v>
      </c>
      <c r="T13" s="3">
        <f t="shared" si="11"/>
        <v>1314.999999999992</v>
      </c>
      <c r="U13" s="3">
        <f t="shared" si="12"/>
        <v>-370.37099999999936</v>
      </c>
      <c r="V13" s="1">
        <f t="shared" si="13"/>
        <v>388.10000000000213</v>
      </c>
      <c r="X13">
        <f t="shared" si="0"/>
        <v>1.3748413443543599</v>
      </c>
      <c r="Y13">
        <f t="shared" si="1"/>
        <v>-1.7109023129477929</v>
      </c>
    </row>
    <row r="14" spans="1:25" x14ac:dyDescent="0.25">
      <c r="A14" t="s">
        <v>10</v>
      </c>
      <c r="B14">
        <v>0.12</v>
      </c>
      <c r="C14" s="2">
        <v>20.149000000000001</v>
      </c>
      <c r="D14" s="2">
        <v>-1.49918</v>
      </c>
      <c r="E14" s="2">
        <v>2.4346100000000002</v>
      </c>
      <c r="F14" s="1">
        <v>220.49299999999999</v>
      </c>
      <c r="G14" s="1">
        <v>-51.207099999999997</v>
      </c>
      <c r="H14" s="1">
        <v>33.949300000000001</v>
      </c>
      <c r="I14" s="1">
        <v>848.928</v>
      </c>
      <c r="J14" s="1">
        <v>490.94299999999998</v>
      </c>
      <c r="K14" s="1">
        <v>377.52800000000002</v>
      </c>
      <c r="L14" s="1">
        <v>0</v>
      </c>
      <c r="M14">
        <v>898710</v>
      </c>
      <c r="N14">
        <v>1557900</v>
      </c>
    </row>
    <row r="15" spans="1:25" x14ac:dyDescent="0.25">
      <c r="A15" t="s">
        <v>10</v>
      </c>
      <c r="B15">
        <v>0.13</v>
      </c>
      <c r="C15" s="2">
        <v>22.404199999999999</v>
      </c>
      <c r="D15" s="2">
        <v>-1.8627</v>
      </c>
      <c r="E15" s="2">
        <v>2.80741</v>
      </c>
      <c r="F15" s="1">
        <v>225.523</v>
      </c>
      <c r="G15" s="1">
        <v>-36.350999999999999</v>
      </c>
      <c r="H15" s="1">
        <v>37.280799999999999</v>
      </c>
      <c r="I15" s="1">
        <v>636.98599999999999</v>
      </c>
      <c r="J15" s="1">
        <v>745.62199999999996</v>
      </c>
      <c r="K15" s="1">
        <v>333.15</v>
      </c>
      <c r="L15" s="1">
        <v>0</v>
      </c>
      <c r="M15">
        <v>674340</v>
      </c>
      <c r="N15">
        <v>1827520</v>
      </c>
    </row>
    <row r="16" spans="1:25" x14ac:dyDescent="0.25">
      <c r="A16" t="s">
        <v>10</v>
      </c>
      <c r="B16">
        <v>0.14000000000000001</v>
      </c>
      <c r="C16" s="2">
        <v>24.7133</v>
      </c>
      <c r="D16" s="2">
        <v>-1.9678199999999999</v>
      </c>
      <c r="E16" s="2">
        <v>3.2049099999999999</v>
      </c>
      <c r="F16" s="1">
        <v>230.91200000000001</v>
      </c>
      <c r="G16" s="1">
        <v>-10.512700000000001</v>
      </c>
      <c r="H16" s="1">
        <v>39.749899999999997</v>
      </c>
      <c r="I16" s="1">
        <v>321.65199999999999</v>
      </c>
      <c r="J16" s="1">
        <v>926.41499999999996</v>
      </c>
      <c r="K16" s="1">
        <v>246.91900000000001</v>
      </c>
      <c r="L16" s="1">
        <v>0</v>
      </c>
      <c r="M16">
        <v>340514</v>
      </c>
      <c r="N16">
        <v>2018910</v>
      </c>
    </row>
    <row r="17" spans="1:14" x14ac:dyDescent="0.25">
      <c r="A17" t="s">
        <v>10</v>
      </c>
      <c r="B17">
        <v>0.15</v>
      </c>
      <c r="C17" s="2">
        <v>27.113499999999998</v>
      </c>
      <c r="D17" s="2">
        <v>-1.75549</v>
      </c>
      <c r="E17" s="2">
        <v>3.61436</v>
      </c>
      <c r="F17" s="1">
        <v>240.01499999999999</v>
      </c>
      <c r="G17" s="1">
        <v>21.2332</v>
      </c>
      <c r="H17" s="1">
        <v>40.945</v>
      </c>
      <c r="I17" s="1">
        <v>-62.055</v>
      </c>
      <c r="J17" s="1">
        <v>978.7</v>
      </c>
      <c r="K17" s="1">
        <v>119.508</v>
      </c>
      <c r="L17" s="1">
        <v>0</v>
      </c>
      <c r="M17">
        <v>-65693.899999999994</v>
      </c>
      <c r="N17">
        <v>2074260</v>
      </c>
    </row>
    <row r="18" spans="1:14" x14ac:dyDescent="0.25">
      <c r="A18" t="s">
        <v>10</v>
      </c>
      <c r="B18">
        <v>0.16</v>
      </c>
      <c r="C18" s="2">
        <v>29.639500000000002</v>
      </c>
      <c r="D18" s="2">
        <v>-1.2582100000000001</v>
      </c>
      <c r="E18" s="2">
        <v>4.02034</v>
      </c>
      <c r="F18" s="1">
        <v>252.60499999999999</v>
      </c>
      <c r="G18" s="1">
        <v>49.727499999999999</v>
      </c>
      <c r="H18" s="1">
        <v>40.597999999999999</v>
      </c>
      <c r="I18" s="1">
        <v>-446.55099999999999</v>
      </c>
      <c r="J18" s="1">
        <v>873.096</v>
      </c>
      <c r="K18" s="1">
        <v>-34.698799999999999</v>
      </c>
      <c r="L18" s="1">
        <v>0</v>
      </c>
      <c r="M18">
        <v>-472737</v>
      </c>
      <c r="N18">
        <v>1962470</v>
      </c>
    </row>
    <row r="19" spans="1:14" x14ac:dyDescent="0.25">
      <c r="A19" t="s">
        <v>10</v>
      </c>
      <c r="B19">
        <v>0.17</v>
      </c>
      <c r="C19" s="2">
        <v>32.277200000000001</v>
      </c>
      <c r="D19" s="2">
        <v>-0.59192100000000003</v>
      </c>
      <c r="E19" s="2">
        <v>4.4074900000000001</v>
      </c>
      <c r="F19" s="1">
        <v>263.77</v>
      </c>
      <c r="G19" s="1">
        <v>66.629400000000004</v>
      </c>
      <c r="H19" s="1">
        <v>38.714599999999997</v>
      </c>
      <c r="I19" s="1">
        <v>-755.05600000000004</v>
      </c>
      <c r="J19" s="1">
        <v>625.77499999999998</v>
      </c>
      <c r="K19" s="1">
        <v>-188.34800000000001</v>
      </c>
      <c r="L19" s="1">
        <v>0</v>
      </c>
      <c r="M19">
        <v>-799333</v>
      </c>
      <c r="N19">
        <v>1700640</v>
      </c>
    </row>
    <row r="20" spans="1:14" x14ac:dyDescent="0.25">
      <c r="A20" t="s">
        <v>10</v>
      </c>
      <c r="B20">
        <v>0.18</v>
      </c>
      <c r="C20" s="2">
        <v>34.948500000000003</v>
      </c>
      <c r="D20" s="2">
        <v>0.100873</v>
      </c>
      <c r="E20" s="2">
        <v>4.7635699999999996</v>
      </c>
      <c r="F20" s="1">
        <v>267.12599999999998</v>
      </c>
      <c r="G20" s="1">
        <v>69.279300000000006</v>
      </c>
      <c r="H20" s="1">
        <v>35.607999999999997</v>
      </c>
      <c r="I20" s="1">
        <v>-935.43399999999997</v>
      </c>
      <c r="J20" s="1">
        <v>294.39299999999997</v>
      </c>
      <c r="K20" s="1">
        <v>-310.65600000000001</v>
      </c>
      <c r="L20" s="1">
        <v>0</v>
      </c>
      <c r="M20">
        <v>-990289</v>
      </c>
      <c r="N20">
        <v>1349830</v>
      </c>
    </row>
    <row r="21" spans="1:14" x14ac:dyDescent="0.25">
      <c r="A21" t="s">
        <v>10</v>
      </c>
      <c r="B21">
        <v>0.19</v>
      </c>
      <c r="C21" s="2">
        <v>37.542999999999999</v>
      </c>
      <c r="D21" s="2">
        <v>0.71147499999999997</v>
      </c>
      <c r="E21" s="2">
        <v>5.08155</v>
      </c>
      <c r="F21" s="1">
        <v>259.45800000000003</v>
      </c>
      <c r="G21" s="1">
        <v>61.060200000000002</v>
      </c>
      <c r="H21" s="1">
        <v>31.797699999999999</v>
      </c>
      <c r="I21" s="1">
        <v>-979.38099999999997</v>
      </c>
      <c r="J21" s="1">
        <v>-50.169199999999996</v>
      </c>
      <c r="K21" s="1">
        <v>-381.03</v>
      </c>
      <c r="L21" s="1">
        <v>0</v>
      </c>
      <c r="M21">
        <v>-1036810</v>
      </c>
      <c r="N21">
        <v>985061</v>
      </c>
    </row>
    <row r="22" spans="1:14" x14ac:dyDescent="0.25">
      <c r="A22" t="s">
        <v>10</v>
      </c>
      <c r="B22">
        <v>0.2</v>
      </c>
      <c r="C22" s="2">
        <v>39.966200000000001</v>
      </c>
      <c r="D22" s="2">
        <v>1.1893199999999999</v>
      </c>
      <c r="E22" s="2">
        <v>5.3598600000000003</v>
      </c>
      <c r="F22" s="1">
        <v>242.32</v>
      </c>
      <c r="G22" s="1">
        <v>47.7849</v>
      </c>
      <c r="H22" s="1">
        <v>27.831800000000001</v>
      </c>
      <c r="I22" s="1">
        <v>-914.59900000000005</v>
      </c>
      <c r="J22" s="1">
        <v>-353.85300000000001</v>
      </c>
      <c r="K22" s="1">
        <v>-396.59399999999999</v>
      </c>
      <c r="L22" s="1">
        <v>0</v>
      </c>
      <c r="M22">
        <v>-968232</v>
      </c>
      <c r="N22">
        <v>663568</v>
      </c>
    </row>
    <row r="28" spans="1:14" x14ac:dyDescent="0.25">
      <c r="G28">
        <f>1058.64*980.665</f>
        <v>1038171.1956000001</v>
      </c>
    </row>
    <row r="37" spans="1:1" x14ac:dyDescent="0.25">
      <c r="A37" t="s">
        <v>23</v>
      </c>
    </row>
    <row r="38" spans="1:1" x14ac:dyDescent="0.25">
      <c r="A38" t="s">
        <v>14</v>
      </c>
    </row>
    <row r="39" spans="1:1" x14ac:dyDescent="0.25">
      <c r="A39" t="s">
        <v>15</v>
      </c>
    </row>
    <row r="40" spans="1:1" x14ac:dyDescent="0.25">
      <c r="A40" t="s">
        <v>16</v>
      </c>
    </row>
    <row r="41" spans="1:1" x14ac:dyDescent="0.25">
      <c r="A41" t="s">
        <v>17</v>
      </c>
    </row>
    <row r="42" spans="1:1" x14ac:dyDescent="0.25">
      <c r="A42" t="s">
        <v>18</v>
      </c>
    </row>
    <row r="43" spans="1:1" x14ac:dyDescent="0.25">
      <c r="A43" t="s">
        <v>19</v>
      </c>
    </row>
    <row r="44" spans="1:1" x14ac:dyDescent="0.25">
      <c r="A44" t="s">
        <v>20</v>
      </c>
    </row>
    <row r="45" spans="1:1" x14ac:dyDescent="0.25">
      <c r="A45" t="s">
        <v>21</v>
      </c>
    </row>
    <row r="46" spans="1:1" x14ac:dyDescent="0.25">
      <c r="A46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Roger Amorosi</dc:creator>
  <cp:lastModifiedBy>Stephen Roger Amorosi</cp:lastModifiedBy>
  <dcterms:created xsi:type="dcterms:W3CDTF">2025-01-23T19:15:31Z</dcterms:created>
  <dcterms:modified xsi:type="dcterms:W3CDTF">2025-02-18T05:26:36Z</dcterms:modified>
</cp:coreProperties>
</file>