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huaya\Desktop\Daniel\Inteligencia Artificial\"/>
    </mc:Choice>
  </mc:AlternateContent>
  <xr:revisionPtr revIDLastSave="0" documentId="13_ncr:1_{5498B7C3-1EA0-43D6-BAE7-BEC8B3475280}" xr6:coauthVersionLast="46" xr6:coauthVersionMax="46" xr10:uidLastSave="{00000000-0000-0000-0000-000000000000}"/>
  <bookViews>
    <workbookView xWindow="-120" yWindow="-120" windowWidth="20640" windowHeight="11310" xr2:uid="{00000000-000D-0000-FFFF-FFFF00000000}"/>
  </bookViews>
  <sheets>
    <sheet name="Automobile - cinco" sheetId="1" r:id="rId1"/>
  </sheets>
  <definedNames>
    <definedName name="_xlnm._FilterDatabase" localSheetId="0" hidden="1">'Automobile - cinco'!$A$1:$R$399</definedName>
  </definedNames>
  <calcPr calcId="181029"/>
</workbook>
</file>

<file path=xl/calcChain.xml><?xml version="1.0" encoding="utf-8"?>
<calcChain xmlns="http://schemas.openxmlformats.org/spreadsheetml/2006/main">
  <c r="J2" i="1" l="1"/>
  <c r="I2" i="1"/>
  <c r="J244" i="1"/>
  <c r="J330" i="1"/>
  <c r="J38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J397" i="1" s="1"/>
  <c r="O398" i="1"/>
  <c r="O399" i="1"/>
  <c r="I3" i="1"/>
  <c r="J3" i="1" s="1"/>
  <c r="I8" i="1"/>
  <c r="I11" i="1"/>
  <c r="I16" i="1"/>
  <c r="I23" i="1"/>
  <c r="I24" i="1"/>
  <c r="I32" i="1"/>
  <c r="I39" i="1"/>
  <c r="J39" i="1" s="1"/>
  <c r="I44" i="1"/>
  <c r="I51" i="1"/>
  <c r="I59" i="1"/>
  <c r="I60" i="1"/>
  <c r="I67" i="1"/>
  <c r="I72" i="1"/>
  <c r="I75" i="1"/>
  <c r="J75" i="1" s="1"/>
  <c r="I80" i="1"/>
  <c r="I87" i="1"/>
  <c r="J87" i="1" s="1"/>
  <c r="I91" i="1"/>
  <c r="I103" i="1"/>
  <c r="J103" i="1" s="1"/>
  <c r="I107" i="1"/>
  <c r="I119" i="1"/>
  <c r="J119" i="1" s="1"/>
  <c r="I123" i="1"/>
  <c r="I135" i="1"/>
  <c r="J135" i="1" s="1"/>
  <c r="I139" i="1"/>
  <c r="I151" i="1"/>
  <c r="J151" i="1" s="1"/>
  <c r="I155" i="1"/>
  <c r="I167" i="1"/>
  <c r="J167" i="1" s="1"/>
  <c r="I171" i="1"/>
  <c r="I183" i="1"/>
  <c r="J183" i="1" s="1"/>
  <c r="I187" i="1"/>
  <c r="I199" i="1"/>
  <c r="J199" i="1" s="1"/>
  <c r="I203" i="1"/>
  <c r="I215" i="1"/>
  <c r="J215" i="1" s="1"/>
  <c r="I219" i="1"/>
  <c r="I231" i="1"/>
  <c r="J231" i="1" s="1"/>
  <c r="I235" i="1"/>
  <c r="I236" i="1"/>
  <c r="I239" i="1"/>
  <c r="I240" i="1"/>
  <c r="I243" i="1"/>
  <c r="J243" i="1" s="1"/>
  <c r="I244" i="1"/>
  <c r="I247" i="1"/>
  <c r="I248" i="1"/>
  <c r="I251" i="1"/>
  <c r="I252" i="1"/>
  <c r="I255" i="1"/>
  <c r="I256" i="1"/>
  <c r="I259" i="1"/>
  <c r="I260" i="1"/>
  <c r="I263" i="1"/>
  <c r="I264" i="1"/>
  <c r="I267" i="1"/>
  <c r="I268" i="1"/>
  <c r="I271" i="1"/>
  <c r="I272" i="1"/>
  <c r="I275" i="1"/>
  <c r="J275" i="1" s="1"/>
  <c r="I276" i="1"/>
  <c r="I279" i="1"/>
  <c r="I280" i="1"/>
  <c r="I283" i="1"/>
  <c r="I284" i="1"/>
  <c r="I287" i="1"/>
  <c r="I288" i="1"/>
  <c r="I291" i="1"/>
  <c r="I292" i="1"/>
  <c r="I295" i="1"/>
  <c r="I296" i="1"/>
  <c r="I299" i="1"/>
  <c r="I300" i="1"/>
  <c r="I303" i="1"/>
  <c r="I304" i="1"/>
  <c r="I307" i="1"/>
  <c r="J307" i="1" s="1"/>
  <c r="I308" i="1"/>
  <c r="I311" i="1"/>
  <c r="I312" i="1"/>
  <c r="I315" i="1"/>
  <c r="J315" i="1" s="1"/>
  <c r="I316" i="1"/>
  <c r="I319" i="1"/>
  <c r="I320" i="1"/>
  <c r="I323" i="1"/>
  <c r="J323" i="1" s="1"/>
  <c r="I324" i="1"/>
  <c r="I327" i="1"/>
  <c r="I328" i="1"/>
  <c r="I331" i="1"/>
  <c r="J331" i="1" s="1"/>
  <c r="I332" i="1"/>
  <c r="I335" i="1"/>
  <c r="I336" i="1"/>
  <c r="I339" i="1"/>
  <c r="J339" i="1" s="1"/>
  <c r="I340" i="1"/>
  <c r="I343" i="1"/>
  <c r="I344" i="1"/>
  <c r="I347" i="1"/>
  <c r="J347" i="1" s="1"/>
  <c r="I348" i="1"/>
  <c r="I351" i="1"/>
  <c r="I352" i="1"/>
  <c r="I355" i="1"/>
  <c r="J355" i="1" s="1"/>
  <c r="I356" i="1"/>
  <c r="I359" i="1"/>
  <c r="I360" i="1"/>
  <c r="I363" i="1"/>
  <c r="J363" i="1" s="1"/>
  <c r="I364" i="1"/>
  <c r="I367" i="1"/>
  <c r="I368" i="1"/>
  <c r="I371" i="1"/>
  <c r="J371" i="1" s="1"/>
  <c r="I372" i="1"/>
  <c r="I375" i="1"/>
  <c r="I376" i="1"/>
  <c r="I379" i="1"/>
  <c r="J379" i="1" s="1"/>
  <c r="I380" i="1"/>
  <c r="I383" i="1"/>
  <c r="I384" i="1"/>
  <c r="I387" i="1"/>
  <c r="J387" i="1" s="1"/>
  <c r="I388" i="1"/>
  <c r="I391" i="1"/>
  <c r="I392" i="1"/>
  <c r="I395" i="1"/>
  <c r="J395" i="1" s="1"/>
  <c r="I396" i="1"/>
  <c r="I39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2" i="1"/>
  <c r="M2" i="1"/>
  <c r="G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G3" i="1"/>
  <c r="G4" i="1"/>
  <c r="I4" i="1" s="1"/>
  <c r="G5" i="1"/>
  <c r="I5" i="1" s="1"/>
  <c r="J5" i="1" s="1"/>
  <c r="G6" i="1"/>
  <c r="I6" i="1" s="1"/>
  <c r="J6" i="1" s="1"/>
  <c r="G7" i="1"/>
  <c r="I7" i="1" s="1"/>
  <c r="J7" i="1" s="1"/>
  <c r="G8" i="1"/>
  <c r="G9" i="1"/>
  <c r="I9" i="1" s="1"/>
  <c r="J9" i="1" s="1"/>
  <c r="G10" i="1"/>
  <c r="I10" i="1" s="1"/>
  <c r="J10" i="1" s="1"/>
  <c r="G11" i="1"/>
  <c r="G12" i="1"/>
  <c r="I12" i="1" s="1"/>
  <c r="G13" i="1"/>
  <c r="I13" i="1" s="1"/>
  <c r="J13" i="1" s="1"/>
  <c r="G14" i="1"/>
  <c r="I14" i="1" s="1"/>
  <c r="J14" i="1" s="1"/>
  <c r="G15" i="1"/>
  <c r="I15" i="1" s="1"/>
  <c r="G16" i="1"/>
  <c r="G17" i="1"/>
  <c r="I17" i="1" s="1"/>
  <c r="J17" i="1" s="1"/>
  <c r="G18" i="1"/>
  <c r="I18" i="1" s="1"/>
  <c r="J18" i="1" s="1"/>
  <c r="G19" i="1"/>
  <c r="I19" i="1" s="1"/>
  <c r="J19" i="1" s="1"/>
  <c r="G20" i="1"/>
  <c r="I20" i="1" s="1"/>
  <c r="G21" i="1"/>
  <c r="I21" i="1" s="1"/>
  <c r="J21" i="1" s="1"/>
  <c r="G22" i="1"/>
  <c r="I22" i="1" s="1"/>
  <c r="J22" i="1" s="1"/>
  <c r="G23" i="1"/>
  <c r="G24" i="1"/>
  <c r="G25" i="1"/>
  <c r="I25" i="1" s="1"/>
  <c r="J25" i="1" s="1"/>
  <c r="G26" i="1"/>
  <c r="I26" i="1" s="1"/>
  <c r="J26" i="1" s="1"/>
  <c r="G27" i="1"/>
  <c r="I27" i="1" s="1"/>
  <c r="J27" i="1" s="1"/>
  <c r="G28" i="1"/>
  <c r="I28" i="1" s="1"/>
  <c r="G29" i="1"/>
  <c r="I29" i="1" s="1"/>
  <c r="J29" i="1" s="1"/>
  <c r="G30" i="1"/>
  <c r="I30" i="1" s="1"/>
  <c r="J30" i="1" s="1"/>
  <c r="G31" i="1"/>
  <c r="I31" i="1" s="1"/>
  <c r="G32" i="1"/>
  <c r="G33" i="1"/>
  <c r="I33" i="1" s="1"/>
  <c r="J33" i="1" s="1"/>
  <c r="G34" i="1"/>
  <c r="I34" i="1" s="1"/>
  <c r="J34" i="1" s="1"/>
  <c r="G35" i="1"/>
  <c r="I35" i="1" s="1"/>
  <c r="J35" i="1" s="1"/>
  <c r="G36" i="1"/>
  <c r="I36" i="1" s="1"/>
  <c r="G37" i="1"/>
  <c r="I37" i="1" s="1"/>
  <c r="J37" i="1" s="1"/>
  <c r="G38" i="1"/>
  <c r="I38" i="1" s="1"/>
  <c r="J38" i="1" s="1"/>
  <c r="G39" i="1"/>
  <c r="G40" i="1"/>
  <c r="I40" i="1" s="1"/>
  <c r="G41" i="1"/>
  <c r="I41" i="1" s="1"/>
  <c r="J41" i="1" s="1"/>
  <c r="G42" i="1"/>
  <c r="I42" i="1" s="1"/>
  <c r="J42" i="1" s="1"/>
  <c r="G43" i="1"/>
  <c r="I43" i="1" s="1"/>
  <c r="J43" i="1" s="1"/>
  <c r="G44" i="1"/>
  <c r="G45" i="1"/>
  <c r="I45" i="1" s="1"/>
  <c r="J45" i="1" s="1"/>
  <c r="G46" i="1"/>
  <c r="I46" i="1" s="1"/>
  <c r="J46" i="1" s="1"/>
  <c r="G47" i="1"/>
  <c r="I47" i="1" s="1"/>
  <c r="G48" i="1"/>
  <c r="I48" i="1" s="1"/>
  <c r="G49" i="1"/>
  <c r="I49" i="1" s="1"/>
  <c r="J49" i="1" s="1"/>
  <c r="G50" i="1"/>
  <c r="I50" i="1" s="1"/>
  <c r="J50" i="1" s="1"/>
  <c r="G51" i="1"/>
  <c r="G52" i="1"/>
  <c r="I52" i="1" s="1"/>
  <c r="G53" i="1"/>
  <c r="I53" i="1" s="1"/>
  <c r="J53" i="1" s="1"/>
  <c r="G54" i="1"/>
  <c r="I54" i="1" s="1"/>
  <c r="J54" i="1" s="1"/>
  <c r="G55" i="1"/>
  <c r="I55" i="1" s="1"/>
  <c r="J55" i="1" s="1"/>
  <c r="G56" i="1"/>
  <c r="I56" i="1" s="1"/>
  <c r="G57" i="1"/>
  <c r="I57" i="1" s="1"/>
  <c r="J57" i="1" s="1"/>
  <c r="G58" i="1"/>
  <c r="I58" i="1" s="1"/>
  <c r="J58" i="1" s="1"/>
  <c r="G59" i="1"/>
  <c r="G60" i="1"/>
  <c r="G61" i="1"/>
  <c r="I61" i="1" s="1"/>
  <c r="J61" i="1" s="1"/>
  <c r="G62" i="1"/>
  <c r="I62" i="1" s="1"/>
  <c r="J62" i="1" s="1"/>
  <c r="G63" i="1"/>
  <c r="I63" i="1" s="1"/>
  <c r="G64" i="1"/>
  <c r="I64" i="1" s="1"/>
  <c r="G65" i="1"/>
  <c r="I65" i="1" s="1"/>
  <c r="J65" i="1" s="1"/>
  <c r="G66" i="1"/>
  <c r="I66" i="1" s="1"/>
  <c r="J66" i="1" s="1"/>
  <c r="G67" i="1"/>
  <c r="G68" i="1"/>
  <c r="I68" i="1" s="1"/>
  <c r="G69" i="1"/>
  <c r="I69" i="1" s="1"/>
  <c r="J69" i="1" s="1"/>
  <c r="G70" i="1"/>
  <c r="I70" i="1" s="1"/>
  <c r="J70" i="1" s="1"/>
  <c r="G71" i="1"/>
  <c r="I71" i="1" s="1"/>
  <c r="J71" i="1" s="1"/>
  <c r="G72" i="1"/>
  <c r="G73" i="1"/>
  <c r="I73" i="1" s="1"/>
  <c r="J73" i="1" s="1"/>
  <c r="G74" i="1"/>
  <c r="I74" i="1" s="1"/>
  <c r="J74" i="1" s="1"/>
  <c r="G75" i="1"/>
  <c r="G76" i="1"/>
  <c r="I76" i="1" s="1"/>
  <c r="G77" i="1"/>
  <c r="I77" i="1" s="1"/>
  <c r="J77" i="1" s="1"/>
  <c r="G78" i="1"/>
  <c r="I78" i="1" s="1"/>
  <c r="J78" i="1" s="1"/>
  <c r="G79" i="1"/>
  <c r="I79" i="1" s="1"/>
  <c r="G80" i="1"/>
  <c r="G81" i="1"/>
  <c r="I81" i="1" s="1"/>
  <c r="J81" i="1" s="1"/>
  <c r="G82" i="1"/>
  <c r="I82" i="1" s="1"/>
  <c r="J82" i="1" s="1"/>
  <c r="G83" i="1"/>
  <c r="I83" i="1" s="1"/>
  <c r="J83" i="1" s="1"/>
  <c r="G84" i="1"/>
  <c r="I84" i="1" s="1"/>
  <c r="G85" i="1"/>
  <c r="I85" i="1" s="1"/>
  <c r="J85" i="1" s="1"/>
  <c r="G86" i="1"/>
  <c r="I86" i="1" s="1"/>
  <c r="J86" i="1" s="1"/>
  <c r="G87" i="1"/>
  <c r="G88" i="1"/>
  <c r="I88" i="1" s="1"/>
  <c r="G89" i="1"/>
  <c r="I89" i="1" s="1"/>
  <c r="J89" i="1" s="1"/>
  <c r="G90" i="1"/>
  <c r="I90" i="1" s="1"/>
  <c r="J90" i="1" s="1"/>
  <c r="G91" i="1"/>
  <c r="G92" i="1"/>
  <c r="I92" i="1" s="1"/>
  <c r="G93" i="1"/>
  <c r="I93" i="1" s="1"/>
  <c r="J93" i="1" s="1"/>
  <c r="G94" i="1"/>
  <c r="I94" i="1" s="1"/>
  <c r="J94" i="1" s="1"/>
  <c r="G95" i="1"/>
  <c r="I95" i="1" s="1"/>
  <c r="J95" i="1" s="1"/>
  <c r="G96" i="1"/>
  <c r="I96" i="1" s="1"/>
  <c r="G97" i="1"/>
  <c r="I97" i="1" s="1"/>
  <c r="J97" i="1" s="1"/>
  <c r="G98" i="1"/>
  <c r="I98" i="1" s="1"/>
  <c r="J98" i="1" s="1"/>
  <c r="G99" i="1"/>
  <c r="I99" i="1" s="1"/>
  <c r="J99" i="1" s="1"/>
  <c r="G100" i="1"/>
  <c r="I100" i="1" s="1"/>
  <c r="G101" i="1"/>
  <c r="I101" i="1" s="1"/>
  <c r="J101" i="1" s="1"/>
  <c r="G102" i="1"/>
  <c r="I102" i="1" s="1"/>
  <c r="J102" i="1" s="1"/>
  <c r="G103" i="1"/>
  <c r="G104" i="1"/>
  <c r="I104" i="1" s="1"/>
  <c r="G105" i="1"/>
  <c r="I105" i="1" s="1"/>
  <c r="J105" i="1" s="1"/>
  <c r="G106" i="1"/>
  <c r="I106" i="1" s="1"/>
  <c r="J106" i="1" s="1"/>
  <c r="G107" i="1"/>
  <c r="G108" i="1"/>
  <c r="I108" i="1" s="1"/>
  <c r="G109" i="1"/>
  <c r="I109" i="1" s="1"/>
  <c r="J109" i="1" s="1"/>
  <c r="G110" i="1"/>
  <c r="I110" i="1" s="1"/>
  <c r="J110" i="1" s="1"/>
  <c r="G111" i="1"/>
  <c r="I111" i="1" s="1"/>
  <c r="J111" i="1" s="1"/>
  <c r="G112" i="1"/>
  <c r="I112" i="1" s="1"/>
  <c r="G113" i="1"/>
  <c r="I113" i="1" s="1"/>
  <c r="J113" i="1" s="1"/>
  <c r="G114" i="1"/>
  <c r="I114" i="1" s="1"/>
  <c r="J114" i="1" s="1"/>
  <c r="G115" i="1"/>
  <c r="I115" i="1" s="1"/>
  <c r="J115" i="1" s="1"/>
  <c r="G116" i="1"/>
  <c r="I116" i="1" s="1"/>
  <c r="G117" i="1"/>
  <c r="I117" i="1" s="1"/>
  <c r="J117" i="1" s="1"/>
  <c r="G118" i="1"/>
  <c r="I118" i="1" s="1"/>
  <c r="J118" i="1" s="1"/>
  <c r="G119" i="1"/>
  <c r="G120" i="1"/>
  <c r="I120" i="1" s="1"/>
  <c r="G121" i="1"/>
  <c r="I121" i="1" s="1"/>
  <c r="J121" i="1" s="1"/>
  <c r="G122" i="1"/>
  <c r="I122" i="1" s="1"/>
  <c r="J122" i="1" s="1"/>
  <c r="G123" i="1"/>
  <c r="G124" i="1"/>
  <c r="I124" i="1" s="1"/>
  <c r="G125" i="1"/>
  <c r="I125" i="1" s="1"/>
  <c r="J125" i="1" s="1"/>
  <c r="G126" i="1"/>
  <c r="I126" i="1" s="1"/>
  <c r="J126" i="1" s="1"/>
  <c r="G127" i="1"/>
  <c r="I127" i="1" s="1"/>
  <c r="J127" i="1" s="1"/>
  <c r="G128" i="1"/>
  <c r="I128" i="1" s="1"/>
  <c r="G129" i="1"/>
  <c r="I129" i="1" s="1"/>
  <c r="J129" i="1" s="1"/>
  <c r="G130" i="1"/>
  <c r="I130" i="1" s="1"/>
  <c r="J130" i="1" s="1"/>
  <c r="G131" i="1"/>
  <c r="I131" i="1" s="1"/>
  <c r="J131" i="1" s="1"/>
  <c r="G132" i="1"/>
  <c r="I132" i="1" s="1"/>
  <c r="G133" i="1"/>
  <c r="I133" i="1" s="1"/>
  <c r="J133" i="1" s="1"/>
  <c r="G134" i="1"/>
  <c r="I134" i="1" s="1"/>
  <c r="J134" i="1" s="1"/>
  <c r="G135" i="1"/>
  <c r="G136" i="1"/>
  <c r="I136" i="1" s="1"/>
  <c r="G137" i="1"/>
  <c r="I137" i="1" s="1"/>
  <c r="J137" i="1" s="1"/>
  <c r="G138" i="1"/>
  <c r="I138" i="1" s="1"/>
  <c r="J138" i="1" s="1"/>
  <c r="G139" i="1"/>
  <c r="G140" i="1"/>
  <c r="I140" i="1" s="1"/>
  <c r="G141" i="1"/>
  <c r="I141" i="1" s="1"/>
  <c r="J141" i="1" s="1"/>
  <c r="G142" i="1"/>
  <c r="I142" i="1" s="1"/>
  <c r="J142" i="1" s="1"/>
  <c r="G143" i="1"/>
  <c r="I143" i="1" s="1"/>
  <c r="J143" i="1" s="1"/>
  <c r="G144" i="1"/>
  <c r="I144" i="1" s="1"/>
  <c r="G145" i="1"/>
  <c r="I145" i="1" s="1"/>
  <c r="J145" i="1" s="1"/>
  <c r="G146" i="1"/>
  <c r="I146" i="1" s="1"/>
  <c r="J146" i="1" s="1"/>
  <c r="G147" i="1"/>
  <c r="I147" i="1" s="1"/>
  <c r="J147" i="1" s="1"/>
  <c r="G148" i="1"/>
  <c r="I148" i="1" s="1"/>
  <c r="G149" i="1"/>
  <c r="I149" i="1" s="1"/>
  <c r="J149" i="1" s="1"/>
  <c r="G150" i="1"/>
  <c r="I150" i="1" s="1"/>
  <c r="J150" i="1" s="1"/>
  <c r="G151" i="1"/>
  <c r="G152" i="1"/>
  <c r="I152" i="1" s="1"/>
  <c r="G153" i="1"/>
  <c r="I153" i="1" s="1"/>
  <c r="J153" i="1" s="1"/>
  <c r="G154" i="1"/>
  <c r="I154" i="1" s="1"/>
  <c r="J154" i="1" s="1"/>
  <c r="G155" i="1"/>
  <c r="G156" i="1"/>
  <c r="I156" i="1" s="1"/>
  <c r="G157" i="1"/>
  <c r="I157" i="1" s="1"/>
  <c r="J157" i="1" s="1"/>
  <c r="G158" i="1"/>
  <c r="I158" i="1" s="1"/>
  <c r="J158" i="1" s="1"/>
  <c r="G159" i="1"/>
  <c r="I159" i="1" s="1"/>
  <c r="J159" i="1" s="1"/>
  <c r="G160" i="1"/>
  <c r="I160" i="1" s="1"/>
  <c r="G161" i="1"/>
  <c r="I161" i="1" s="1"/>
  <c r="J161" i="1" s="1"/>
  <c r="G162" i="1"/>
  <c r="I162" i="1" s="1"/>
  <c r="J162" i="1" s="1"/>
  <c r="G163" i="1"/>
  <c r="I163" i="1" s="1"/>
  <c r="J163" i="1" s="1"/>
  <c r="G164" i="1"/>
  <c r="I164" i="1" s="1"/>
  <c r="G165" i="1"/>
  <c r="I165" i="1" s="1"/>
  <c r="J165" i="1" s="1"/>
  <c r="G166" i="1"/>
  <c r="I166" i="1" s="1"/>
  <c r="J166" i="1" s="1"/>
  <c r="G167" i="1"/>
  <c r="G168" i="1"/>
  <c r="I168" i="1" s="1"/>
  <c r="G169" i="1"/>
  <c r="I169" i="1" s="1"/>
  <c r="J169" i="1" s="1"/>
  <c r="G170" i="1"/>
  <c r="I170" i="1" s="1"/>
  <c r="J170" i="1" s="1"/>
  <c r="G171" i="1"/>
  <c r="G172" i="1"/>
  <c r="I172" i="1" s="1"/>
  <c r="G173" i="1"/>
  <c r="I173" i="1" s="1"/>
  <c r="J173" i="1" s="1"/>
  <c r="G174" i="1"/>
  <c r="I174" i="1" s="1"/>
  <c r="J174" i="1" s="1"/>
  <c r="G175" i="1"/>
  <c r="I175" i="1" s="1"/>
  <c r="J175" i="1" s="1"/>
  <c r="G176" i="1"/>
  <c r="I176" i="1" s="1"/>
  <c r="G177" i="1"/>
  <c r="I177" i="1" s="1"/>
  <c r="J177" i="1" s="1"/>
  <c r="G178" i="1"/>
  <c r="I178" i="1" s="1"/>
  <c r="J178" i="1" s="1"/>
  <c r="G179" i="1"/>
  <c r="I179" i="1" s="1"/>
  <c r="J179" i="1" s="1"/>
  <c r="G180" i="1"/>
  <c r="I180" i="1" s="1"/>
  <c r="G181" i="1"/>
  <c r="I181" i="1" s="1"/>
  <c r="J181" i="1" s="1"/>
  <c r="G182" i="1"/>
  <c r="I182" i="1" s="1"/>
  <c r="J182" i="1" s="1"/>
  <c r="G183" i="1"/>
  <c r="G184" i="1"/>
  <c r="I184" i="1" s="1"/>
  <c r="G185" i="1"/>
  <c r="I185" i="1" s="1"/>
  <c r="J185" i="1" s="1"/>
  <c r="G186" i="1"/>
  <c r="I186" i="1" s="1"/>
  <c r="J186" i="1" s="1"/>
  <c r="G187" i="1"/>
  <c r="G188" i="1"/>
  <c r="I188" i="1" s="1"/>
  <c r="G189" i="1"/>
  <c r="I189" i="1" s="1"/>
  <c r="J189" i="1" s="1"/>
  <c r="G190" i="1"/>
  <c r="I190" i="1" s="1"/>
  <c r="J190" i="1" s="1"/>
  <c r="G191" i="1"/>
  <c r="I191" i="1" s="1"/>
  <c r="J191" i="1" s="1"/>
  <c r="G192" i="1"/>
  <c r="I192" i="1" s="1"/>
  <c r="G193" i="1"/>
  <c r="I193" i="1" s="1"/>
  <c r="J193" i="1" s="1"/>
  <c r="G194" i="1"/>
  <c r="I194" i="1" s="1"/>
  <c r="J194" i="1" s="1"/>
  <c r="G195" i="1"/>
  <c r="I195" i="1" s="1"/>
  <c r="J195" i="1" s="1"/>
  <c r="G196" i="1"/>
  <c r="I196" i="1" s="1"/>
  <c r="G197" i="1"/>
  <c r="I197" i="1" s="1"/>
  <c r="J197" i="1" s="1"/>
  <c r="G198" i="1"/>
  <c r="I198" i="1" s="1"/>
  <c r="J198" i="1" s="1"/>
  <c r="G199" i="1"/>
  <c r="G200" i="1"/>
  <c r="I200" i="1" s="1"/>
  <c r="G201" i="1"/>
  <c r="I201" i="1" s="1"/>
  <c r="J201" i="1" s="1"/>
  <c r="G202" i="1"/>
  <c r="I202" i="1" s="1"/>
  <c r="J202" i="1" s="1"/>
  <c r="G203" i="1"/>
  <c r="G204" i="1"/>
  <c r="I204" i="1" s="1"/>
  <c r="G205" i="1"/>
  <c r="I205" i="1" s="1"/>
  <c r="J205" i="1" s="1"/>
  <c r="G206" i="1"/>
  <c r="I206" i="1" s="1"/>
  <c r="J206" i="1" s="1"/>
  <c r="G207" i="1"/>
  <c r="I207" i="1" s="1"/>
  <c r="J207" i="1" s="1"/>
  <c r="G208" i="1"/>
  <c r="I208" i="1" s="1"/>
  <c r="G209" i="1"/>
  <c r="I209" i="1" s="1"/>
  <c r="J209" i="1" s="1"/>
  <c r="G210" i="1"/>
  <c r="I210" i="1" s="1"/>
  <c r="J210" i="1" s="1"/>
  <c r="G211" i="1"/>
  <c r="I211" i="1" s="1"/>
  <c r="J211" i="1" s="1"/>
  <c r="G212" i="1"/>
  <c r="I212" i="1" s="1"/>
  <c r="G213" i="1"/>
  <c r="I213" i="1" s="1"/>
  <c r="J213" i="1" s="1"/>
  <c r="G214" i="1"/>
  <c r="I214" i="1" s="1"/>
  <c r="J214" i="1" s="1"/>
  <c r="G215" i="1"/>
  <c r="G216" i="1"/>
  <c r="I216" i="1" s="1"/>
  <c r="G217" i="1"/>
  <c r="I217" i="1" s="1"/>
  <c r="J217" i="1" s="1"/>
  <c r="G218" i="1"/>
  <c r="I218" i="1" s="1"/>
  <c r="J218" i="1" s="1"/>
  <c r="G219" i="1"/>
  <c r="G220" i="1"/>
  <c r="I220" i="1" s="1"/>
  <c r="G221" i="1"/>
  <c r="I221" i="1" s="1"/>
  <c r="J221" i="1" s="1"/>
  <c r="G222" i="1"/>
  <c r="I222" i="1" s="1"/>
  <c r="J222" i="1" s="1"/>
  <c r="G223" i="1"/>
  <c r="I223" i="1" s="1"/>
  <c r="J223" i="1" s="1"/>
  <c r="G224" i="1"/>
  <c r="I224" i="1" s="1"/>
  <c r="G225" i="1"/>
  <c r="I225" i="1" s="1"/>
  <c r="J225" i="1" s="1"/>
  <c r="G226" i="1"/>
  <c r="I226" i="1" s="1"/>
  <c r="J226" i="1" s="1"/>
  <c r="G227" i="1"/>
  <c r="I227" i="1" s="1"/>
  <c r="J227" i="1" s="1"/>
  <c r="G228" i="1"/>
  <c r="I228" i="1" s="1"/>
  <c r="G229" i="1"/>
  <c r="I229" i="1" s="1"/>
  <c r="J229" i="1" s="1"/>
  <c r="G230" i="1"/>
  <c r="I230" i="1" s="1"/>
  <c r="J230" i="1" s="1"/>
  <c r="G231" i="1"/>
  <c r="G232" i="1"/>
  <c r="I232" i="1" s="1"/>
  <c r="G233" i="1"/>
  <c r="I233" i="1" s="1"/>
  <c r="J233" i="1" s="1"/>
  <c r="G234" i="1"/>
  <c r="I234" i="1" s="1"/>
  <c r="J234" i="1" s="1"/>
  <c r="G235" i="1"/>
  <c r="G236" i="1"/>
  <c r="G237" i="1"/>
  <c r="I237" i="1" s="1"/>
  <c r="J237" i="1" s="1"/>
  <c r="G238" i="1"/>
  <c r="I238" i="1" s="1"/>
  <c r="J238" i="1" s="1"/>
  <c r="G239" i="1"/>
  <c r="G240" i="1"/>
  <c r="G241" i="1"/>
  <c r="I241" i="1" s="1"/>
  <c r="J241" i="1" s="1"/>
  <c r="G242" i="1"/>
  <c r="I242" i="1" s="1"/>
  <c r="J242" i="1" s="1"/>
  <c r="G243" i="1"/>
  <c r="G244" i="1"/>
  <c r="G245" i="1"/>
  <c r="I245" i="1" s="1"/>
  <c r="J245" i="1" s="1"/>
  <c r="G246" i="1"/>
  <c r="I246" i="1" s="1"/>
  <c r="J246" i="1" s="1"/>
  <c r="G247" i="1"/>
  <c r="G248" i="1"/>
  <c r="G249" i="1"/>
  <c r="I249" i="1" s="1"/>
  <c r="J249" i="1" s="1"/>
  <c r="G250" i="1"/>
  <c r="I250" i="1" s="1"/>
  <c r="J250" i="1" s="1"/>
  <c r="G251" i="1"/>
  <c r="G252" i="1"/>
  <c r="G253" i="1"/>
  <c r="I253" i="1" s="1"/>
  <c r="J253" i="1" s="1"/>
  <c r="G254" i="1"/>
  <c r="I254" i="1" s="1"/>
  <c r="J254" i="1" s="1"/>
  <c r="G255" i="1"/>
  <c r="G256" i="1"/>
  <c r="G257" i="1"/>
  <c r="I257" i="1" s="1"/>
  <c r="J257" i="1" s="1"/>
  <c r="G258" i="1"/>
  <c r="I258" i="1" s="1"/>
  <c r="J258" i="1" s="1"/>
  <c r="G259" i="1"/>
  <c r="G260" i="1"/>
  <c r="G261" i="1"/>
  <c r="I261" i="1" s="1"/>
  <c r="J261" i="1" s="1"/>
  <c r="G262" i="1"/>
  <c r="I262" i="1" s="1"/>
  <c r="J262" i="1" s="1"/>
  <c r="G263" i="1"/>
  <c r="G264" i="1"/>
  <c r="G265" i="1"/>
  <c r="I265" i="1" s="1"/>
  <c r="J265" i="1" s="1"/>
  <c r="G266" i="1"/>
  <c r="I266" i="1" s="1"/>
  <c r="J266" i="1" s="1"/>
  <c r="G267" i="1"/>
  <c r="G268" i="1"/>
  <c r="G269" i="1"/>
  <c r="I269" i="1" s="1"/>
  <c r="J269" i="1" s="1"/>
  <c r="G270" i="1"/>
  <c r="I270" i="1" s="1"/>
  <c r="J270" i="1" s="1"/>
  <c r="G271" i="1"/>
  <c r="G272" i="1"/>
  <c r="G273" i="1"/>
  <c r="I273" i="1" s="1"/>
  <c r="J273" i="1" s="1"/>
  <c r="G274" i="1"/>
  <c r="I274" i="1" s="1"/>
  <c r="J274" i="1" s="1"/>
  <c r="G275" i="1"/>
  <c r="G276" i="1"/>
  <c r="G277" i="1"/>
  <c r="I277" i="1" s="1"/>
  <c r="J277" i="1" s="1"/>
  <c r="G278" i="1"/>
  <c r="I278" i="1" s="1"/>
  <c r="J278" i="1" s="1"/>
  <c r="G279" i="1"/>
  <c r="G280" i="1"/>
  <c r="G281" i="1"/>
  <c r="I281" i="1" s="1"/>
  <c r="J281" i="1" s="1"/>
  <c r="G282" i="1"/>
  <c r="I282" i="1" s="1"/>
  <c r="J282" i="1" s="1"/>
  <c r="G283" i="1"/>
  <c r="G284" i="1"/>
  <c r="G285" i="1"/>
  <c r="I285" i="1" s="1"/>
  <c r="J285" i="1" s="1"/>
  <c r="G286" i="1"/>
  <c r="I286" i="1" s="1"/>
  <c r="J286" i="1" s="1"/>
  <c r="G287" i="1"/>
  <c r="G288" i="1"/>
  <c r="G289" i="1"/>
  <c r="I289" i="1" s="1"/>
  <c r="J289" i="1" s="1"/>
  <c r="G290" i="1"/>
  <c r="I290" i="1" s="1"/>
  <c r="J290" i="1" s="1"/>
  <c r="G291" i="1"/>
  <c r="G292" i="1"/>
  <c r="G293" i="1"/>
  <c r="I293" i="1" s="1"/>
  <c r="J293" i="1" s="1"/>
  <c r="G294" i="1"/>
  <c r="I294" i="1" s="1"/>
  <c r="J294" i="1" s="1"/>
  <c r="G295" i="1"/>
  <c r="G296" i="1"/>
  <c r="G297" i="1"/>
  <c r="I297" i="1" s="1"/>
  <c r="J297" i="1" s="1"/>
  <c r="G298" i="1"/>
  <c r="I298" i="1" s="1"/>
  <c r="J298" i="1" s="1"/>
  <c r="G299" i="1"/>
  <c r="G300" i="1"/>
  <c r="G301" i="1"/>
  <c r="I301" i="1" s="1"/>
  <c r="J301" i="1" s="1"/>
  <c r="G302" i="1"/>
  <c r="I302" i="1" s="1"/>
  <c r="J302" i="1" s="1"/>
  <c r="G303" i="1"/>
  <c r="G304" i="1"/>
  <c r="G305" i="1"/>
  <c r="I305" i="1" s="1"/>
  <c r="J305" i="1" s="1"/>
  <c r="G306" i="1"/>
  <c r="I306" i="1" s="1"/>
  <c r="J306" i="1" s="1"/>
  <c r="G307" i="1"/>
  <c r="G308" i="1"/>
  <c r="G309" i="1"/>
  <c r="I309" i="1" s="1"/>
  <c r="J309" i="1" s="1"/>
  <c r="G310" i="1"/>
  <c r="I310" i="1" s="1"/>
  <c r="J310" i="1" s="1"/>
  <c r="G311" i="1"/>
  <c r="G312" i="1"/>
  <c r="G313" i="1"/>
  <c r="I313" i="1" s="1"/>
  <c r="J313" i="1" s="1"/>
  <c r="G314" i="1"/>
  <c r="I314" i="1" s="1"/>
  <c r="J314" i="1" s="1"/>
  <c r="G315" i="1"/>
  <c r="G316" i="1"/>
  <c r="G317" i="1"/>
  <c r="I317" i="1" s="1"/>
  <c r="J317" i="1" s="1"/>
  <c r="G318" i="1"/>
  <c r="I318" i="1" s="1"/>
  <c r="J318" i="1" s="1"/>
  <c r="G319" i="1"/>
  <c r="G320" i="1"/>
  <c r="G321" i="1"/>
  <c r="I321" i="1" s="1"/>
  <c r="J321" i="1" s="1"/>
  <c r="G322" i="1"/>
  <c r="I322" i="1" s="1"/>
  <c r="J322" i="1" s="1"/>
  <c r="G323" i="1"/>
  <c r="G324" i="1"/>
  <c r="G325" i="1"/>
  <c r="I325" i="1" s="1"/>
  <c r="J325" i="1" s="1"/>
  <c r="G326" i="1"/>
  <c r="I326" i="1" s="1"/>
  <c r="J326" i="1" s="1"/>
  <c r="G327" i="1"/>
  <c r="G328" i="1"/>
  <c r="G329" i="1"/>
  <c r="I329" i="1" s="1"/>
  <c r="J329" i="1" s="1"/>
  <c r="G330" i="1"/>
  <c r="I330" i="1" s="1"/>
  <c r="G331" i="1"/>
  <c r="G332" i="1"/>
  <c r="G333" i="1"/>
  <c r="I333" i="1" s="1"/>
  <c r="J333" i="1" s="1"/>
  <c r="G334" i="1"/>
  <c r="I334" i="1" s="1"/>
  <c r="J334" i="1" s="1"/>
  <c r="G335" i="1"/>
  <c r="G336" i="1"/>
  <c r="G337" i="1"/>
  <c r="I337" i="1" s="1"/>
  <c r="J337" i="1" s="1"/>
  <c r="G338" i="1"/>
  <c r="I338" i="1" s="1"/>
  <c r="J338" i="1" s="1"/>
  <c r="G339" i="1"/>
  <c r="G340" i="1"/>
  <c r="G341" i="1"/>
  <c r="I341" i="1" s="1"/>
  <c r="J341" i="1" s="1"/>
  <c r="G342" i="1"/>
  <c r="I342" i="1" s="1"/>
  <c r="J342" i="1" s="1"/>
  <c r="G343" i="1"/>
  <c r="G344" i="1"/>
  <c r="G345" i="1"/>
  <c r="I345" i="1" s="1"/>
  <c r="J345" i="1" s="1"/>
  <c r="G346" i="1"/>
  <c r="I346" i="1" s="1"/>
  <c r="J346" i="1" s="1"/>
  <c r="G347" i="1"/>
  <c r="G348" i="1"/>
  <c r="G349" i="1"/>
  <c r="I349" i="1" s="1"/>
  <c r="J349" i="1" s="1"/>
  <c r="G350" i="1"/>
  <c r="I350" i="1" s="1"/>
  <c r="J350" i="1" s="1"/>
  <c r="G351" i="1"/>
  <c r="G352" i="1"/>
  <c r="G353" i="1"/>
  <c r="I353" i="1" s="1"/>
  <c r="J353" i="1" s="1"/>
  <c r="G354" i="1"/>
  <c r="I354" i="1" s="1"/>
  <c r="J354" i="1" s="1"/>
  <c r="G355" i="1"/>
  <c r="G356" i="1"/>
  <c r="G357" i="1"/>
  <c r="I357" i="1" s="1"/>
  <c r="J357" i="1" s="1"/>
  <c r="G358" i="1"/>
  <c r="I358" i="1" s="1"/>
  <c r="J358" i="1" s="1"/>
  <c r="G359" i="1"/>
  <c r="G360" i="1"/>
  <c r="G361" i="1"/>
  <c r="I361" i="1" s="1"/>
  <c r="J361" i="1" s="1"/>
  <c r="G362" i="1"/>
  <c r="I362" i="1" s="1"/>
  <c r="J362" i="1" s="1"/>
  <c r="G363" i="1"/>
  <c r="G364" i="1"/>
  <c r="G365" i="1"/>
  <c r="I365" i="1" s="1"/>
  <c r="J365" i="1" s="1"/>
  <c r="G366" i="1"/>
  <c r="I366" i="1" s="1"/>
  <c r="J366" i="1" s="1"/>
  <c r="G367" i="1"/>
  <c r="G368" i="1"/>
  <c r="G369" i="1"/>
  <c r="I369" i="1" s="1"/>
  <c r="J369" i="1" s="1"/>
  <c r="G370" i="1"/>
  <c r="I370" i="1" s="1"/>
  <c r="J370" i="1" s="1"/>
  <c r="G371" i="1"/>
  <c r="G372" i="1"/>
  <c r="G373" i="1"/>
  <c r="I373" i="1" s="1"/>
  <c r="J373" i="1" s="1"/>
  <c r="G374" i="1"/>
  <c r="I374" i="1" s="1"/>
  <c r="J374" i="1" s="1"/>
  <c r="G375" i="1"/>
  <c r="G376" i="1"/>
  <c r="G377" i="1"/>
  <c r="I377" i="1" s="1"/>
  <c r="J377" i="1" s="1"/>
  <c r="G378" i="1"/>
  <c r="I378" i="1" s="1"/>
  <c r="J378" i="1" s="1"/>
  <c r="G379" i="1"/>
  <c r="G380" i="1"/>
  <c r="G381" i="1"/>
  <c r="I381" i="1" s="1"/>
  <c r="G382" i="1"/>
  <c r="I382" i="1" s="1"/>
  <c r="J382" i="1" s="1"/>
  <c r="G383" i="1"/>
  <c r="G384" i="1"/>
  <c r="G385" i="1"/>
  <c r="I385" i="1" s="1"/>
  <c r="J385" i="1" s="1"/>
  <c r="G386" i="1"/>
  <c r="I386" i="1" s="1"/>
  <c r="J386" i="1" s="1"/>
  <c r="G387" i="1"/>
  <c r="G388" i="1"/>
  <c r="G389" i="1"/>
  <c r="I389" i="1" s="1"/>
  <c r="G390" i="1"/>
  <c r="I390" i="1" s="1"/>
  <c r="J390" i="1" s="1"/>
  <c r="G391" i="1"/>
  <c r="G392" i="1"/>
  <c r="G393" i="1"/>
  <c r="I393" i="1" s="1"/>
  <c r="G394" i="1"/>
  <c r="I394" i="1" s="1"/>
  <c r="J394" i="1" s="1"/>
  <c r="G395" i="1"/>
  <c r="G396" i="1"/>
  <c r="G397" i="1"/>
  <c r="I397" i="1" s="1"/>
  <c r="G398" i="1"/>
  <c r="I398" i="1" s="1"/>
  <c r="J398" i="1" s="1"/>
  <c r="G39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J112" i="1" s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J144" i="1" s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J176" i="1" s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J200" i="1" s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J287" i="1" s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J308" i="1" s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R47" i="1"/>
  <c r="R2" i="1"/>
  <c r="R378" i="1"/>
  <c r="R379" i="1"/>
  <c r="R48" i="1"/>
  <c r="R3" i="1"/>
  <c r="R4" i="1"/>
  <c r="R5" i="1"/>
  <c r="R6" i="1"/>
  <c r="R7" i="1"/>
  <c r="R8" i="1"/>
  <c r="R9" i="1"/>
  <c r="R380" i="1"/>
  <c r="R10" i="1"/>
  <c r="R49" i="1"/>
  <c r="R50" i="1"/>
  <c r="R51" i="1"/>
  <c r="R52" i="1"/>
  <c r="R53" i="1"/>
  <c r="R54" i="1"/>
  <c r="R55" i="1"/>
  <c r="R56" i="1"/>
  <c r="R57" i="1"/>
  <c r="R58" i="1"/>
  <c r="R59" i="1"/>
  <c r="R11" i="1"/>
  <c r="R12" i="1"/>
  <c r="R13" i="1"/>
  <c r="R14" i="1"/>
  <c r="R60" i="1"/>
  <c r="R61" i="1"/>
  <c r="R62" i="1"/>
  <c r="R63" i="1"/>
  <c r="R64" i="1"/>
  <c r="R65" i="1"/>
  <c r="R66" i="1"/>
  <c r="R67" i="1"/>
  <c r="R68" i="1"/>
  <c r="R15" i="1"/>
  <c r="R16" i="1"/>
  <c r="R17" i="1"/>
  <c r="R381" i="1"/>
  <c r="R18" i="1"/>
  <c r="R19" i="1"/>
  <c r="R20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21" i="1"/>
  <c r="R22" i="1"/>
  <c r="R382" i="1"/>
  <c r="R23" i="1"/>
  <c r="R383" i="1"/>
  <c r="R24" i="1"/>
  <c r="R25" i="1"/>
  <c r="R26" i="1"/>
  <c r="R27" i="1"/>
  <c r="R86" i="1"/>
  <c r="R384" i="1"/>
  <c r="R87" i="1"/>
  <c r="R88" i="1"/>
  <c r="R385" i="1"/>
  <c r="R89" i="1"/>
  <c r="R90" i="1"/>
  <c r="R91" i="1"/>
  <c r="R92" i="1"/>
  <c r="R93" i="1"/>
  <c r="R94" i="1"/>
  <c r="R95" i="1"/>
  <c r="R96" i="1"/>
  <c r="R97" i="1"/>
  <c r="R28" i="1"/>
  <c r="R386" i="1"/>
  <c r="R98" i="1"/>
  <c r="R99" i="1"/>
  <c r="R387" i="1"/>
  <c r="R29" i="1"/>
  <c r="R388" i="1"/>
  <c r="R30" i="1"/>
  <c r="R389" i="1"/>
  <c r="R31" i="1"/>
  <c r="R32" i="1"/>
  <c r="R33" i="1"/>
  <c r="R100" i="1"/>
  <c r="R101" i="1"/>
  <c r="R102" i="1"/>
  <c r="R103" i="1"/>
  <c r="R104" i="1"/>
  <c r="R105" i="1"/>
  <c r="R390" i="1"/>
  <c r="R34" i="1"/>
  <c r="R35" i="1"/>
  <c r="R36" i="1"/>
  <c r="R106" i="1"/>
  <c r="R107" i="1"/>
  <c r="R108" i="1"/>
  <c r="R109" i="1"/>
  <c r="R110" i="1"/>
  <c r="R111" i="1"/>
  <c r="R112" i="1"/>
  <c r="R113" i="1"/>
  <c r="R114" i="1"/>
  <c r="R37" i="1"/>
  <c r="R115" i="1"/>
  <c r="R116" i="1"/>
  <c r="R117" i="1"/>
  <c r="R118" i="1"/>
  <c r="R391" i="1"/>
  <c r="R119" i="1"/>
  <c r="R120" i="1"/>
  <c r="R38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392" i="1"/>
  <c r="R393" i="1"/>
  <c r="R133" i="1"/>
  <c r="R394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39" i="1"/>
  <c r="R149" i="1"/>
  <c r="R395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396" i="1"/>
  <c r="R179" i="1"/>
  <c r="R40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397" i="1"/>
  <c r="R197" i="1"/>
  <c r="R198" i="1"/>
  <c r="R199" i="1"/>
  <c r="R41" i="1"/>
  <c r="R200" i="1"/>
  <c r="R201" i="1"/>
  <c r="R398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42" i="1"/>
  <c r="R43" i="1"/>
  <c r="R4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46" i="1"/>
  <c r="R271" i="1"/>
  <c r="R272" i="1"/>
  <c r="R399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B406" i="1"/>
  <c r="D406" i="1"/>
  <c r="F406" i="1"/>
  <c r="H406" i="1"/>
  <c r="K406" i="1"/>
  <c r="L406" i="1"/>
  <c r="N406" i="1"/>
  <c r="N405" i="1"/>
  <c r="N404" i="1"/>
  <c r="B405" i="1"/>
  <c r="D405" i="1"/>
  <c r="F405" i="1"/>
  <c r="H405" i="1"/>
  <c r="K405" i="1"/>
  <c r="L405" i="1"/>
  <c r="B404" i="1"/>
  <c r="D404" i="1"/>
  <c r="F404" i="1"/>
  <c r="H404" i="1"/>
  <c r="K404" i="1"/>
  <c r="L404" i="1"/>
  <c r="J392" i="1" l="1"/>
  <c r="J376" i="1"/>
  <c r="J352" i="1"/>
  <c r="J336" i="1"/>
  <c r="J320" i="1"/>
  <c r="J296" i="1"/>
  <c r="J280" i="1"/>
  <c r="J264" i="1"/>
  <c r="J393" i="1"/>
  <c r="J389" i="1"/>
  <c r="J399" i="1"/>
  <c r="J391" i="1"/>
  <c r="J383" i="1"/>
  <c r="J375" i="1"/>
  <c r="J367" i="1"/>
  <c r="J359" i="1"/>
  <c r="J351" i="1"/>
  <c r="J343" i="1"/>
  <c r="J335" i="1"/>
  <c r="J327" i="1"/>
  <c r="J319" i="1"/>
  <c r="J311" i="1"/>
  <c r="J303" i="1"/>
  <c r="J255" i="1"/>
  <c r="J67" i="1"/>
  <c r="J32" i="1"/>
  <c r="J384" i="1"/>
  <c r="J368" i="1"/>
  <c r="J360" i="1"/>
  <c r="J344" i="1"/>
  <c r="J328" i="1"/>
  <c r="J312" i="1"/>
  <c r="J304" i="1"/>
  <c r="J288" i="1"/>
  <c r="J272" i="1"/>
  <c r="J256" i="1"/>
  <c r="J248" i="1"/>
  <c r="J240" i="1"/>
  <c r="J232" i="1"/>
  <c r="J212" i="1"/>
  <c r="J160" i="1"/>
  <c r="J128" i="1"/>
  <c r="J96" i="1"/>
  <c r="J76" i="1"/>
  <c r="J64" i="1"/>
  <c r="J56" i="1"/>
  <c r="J48" i="1"/>
  <c r="J40" i="1"/>
  <c r="J28" i="1"/>
  <c r="J12" i="1"/>
  <c r="J396" i="1"/>
  <c r="J388" i="1"/>
  <c r="J380" i="1"/>
  <c r="J372" i="1"/>
  <c r="J364" i="1"/>
  <c r="J356" i="1"/>
  <c r="J348" i="1"/>
  <c r="J340" i="1"/>
  <c r="J332" i="1"/>
  <c r="J324" i="1"/>
  <c r="J316" i="1"/>
  <c r="J300" i="1"/>
  <c r="J292" i="1"/>
  <c r="J284" i="1"/>
  <c r="J276" i="1"/>
  <c r="J268" i="1"/>
  <c r="J260" i="1"/>
  <c r="J252" i="1"/>
  <c r="J236" i="1"/>
  <c r="J80" i="1"/>
  <c r="J60" i="1"/>
  <c r="J24" i="1"/>
  <c r="J11" i="1"/>
  <c r="J228" i="1"/>
  <c r="J224" i="1"/>
  <c r="J220" i="1"/>
  <c r="J216" i="1"/>
  <c r="J208" i="1"/>
  <c r="J204" i="1"/>
  <c r="J196" i="1"/>
  <c r="J192" i="1"/>
  <c r="J188" i="1"/>
  <c r="J184" i="1"/>
  <c r="J180" i="1"/>
  <c r="J172" i="1"/>
  <c r="J168" i="1"/>
  <c r="J164" i="1"/>
  <c r="J156" i="1"/>
  <c r="J152" i="1"/>
  <c r="J148" i="1"/>
  <c r="J140" i="1"/>
  <c r="J136" i="1"/>
  <c r="J132" i="1"/>
  <c r="J124" i="1"/>
  <c r="J120" i="1"/>
  <c r="J116" i="1"/>
  <c r="J108" i="1"/>
  <c r="J104" i="1"/>
  <c r="J100" i="1"/>
  <c r="J92" i="1"/>
  <c r="J88" i="1"/>
  <c r="J84" i="1"/>
  <c r="J68" i="1"/>
  <c r="J52" i="1"/>
  <c r="J36" i="1"/>
  <c r="J20" i="1"/>
  <c r="J4" i="1"/>
  <c r="J299" i="1"/>
  <c r="J295" i="1"/>
  <c r="J291" i="1"/>
  <c r="J283" i="1"/>
  <c r="J279" i="1"/>
  <c r="J271" i="1"/>
  <c r="J267" i="1"/>
  <c r="J263" i="1"/>
  <c r="J259" i="1"/>
  <c r="J251" i="1"/>
  <c r="J247" i="1"/>
  <c r="J239" i="1"/>
  <c r="J235" i="1"/>
  <c r="J219" i="1"/>
  <c r="J203" i="1"/>
  <c r="J187" i="1"/>
  <c r="J171" i="1"/>
  <c r="J155" i="1"/>
  <c r="J139" i="1"/>
  <c r="J123" i="1"/>
  <c r="J107" i="1"/>
  <c r="J91" i="1"/>
  <c r="J72" i="1"/>
  <c r="J59" i="1"/>
  <c r="J51" i="1"/>
  <c r="J44" i="1"/>
  <c r="J23" i="1"/>
  <c r="J16" i="1"/>
  <c r="J8" i="1"/>
  <c r="J79" i="1"/>
  <c r="J63" i="1"/>
  <c r="J47" i="1"/>
  <c r="J31" i="1"/>
  <c r="J15" i="1"/>
  <c r="R406" i="1"/>
  <c r="R405" i="1"/>
  <c r="R404" i="1"/>
</calcChain>
</file>

<file path=xl/sharedStrings.xml><?xml version="1.0" encoding="utf-8"?>
<sst xmlns="http://schemas.openxmlformats.org/spreadsheetml/2006/main" count="1244" uniqueCount="492">
  <si>
    <t>name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</si>
  <si>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</si>
  <si>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</si>
  <si>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</si>
  <si>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</si>
  <si>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</si>
  <si>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</si>
  <si>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</si>
  <si>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</si>
  <si>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chevrolet chevelle malibu</t>
  </si>
  <si>
    <t>usa</t>
  </si>
  <si>
    <t>buick skylark 320</t>
  </si>
  <si>
    <t>11.5</t>
  </si>
  <si>
    <t>plymouth satellite</t>
  </si>
  <si>
    <t>amc rebel sst</t>
  </si>
  <si>
    <t>ford torino</t>
  </si>
  <si>
    <t>10.5</t>
  </si>
  <si>
    <t>ford galaxie 500</t>
  </si>
  <si>
    <t>chevrolet impala</t>
  </si>
  <si>
    <t>plymouth fury iii</t>
  </si>
  <si>
    <t>8.5</t>
  </si>
  <si>
    <t>pontiac catalina</t>
  </si>
  <si>
    <t>amc ambassador dpl</t>
  </si>
  <si>
    <t>dodge challenger se</t>
  </si>
  <si>
    <t>plymouth 'cuda 340</t>
  </si>
  <si>
    <t>chevrolet monte carlo</t>
  </si>
  <si>
    <t>9.5</t>
  </si>
  <si>
    <t>buick estate wagon (sw)</t>
  </si>
  <si>
    <t>toyota corona mark ii</t>
  </si>
  <si>
    <t>japan</t>
  </si>
  <si>
    <t>plymouth duster</t>
  </si>
  <si>
    <t>15.5</t>
  </si>
  <si>
    <t>amc hornet</t>
  </si>
  <si>
    <t>ford maverick</t>
  </si>
  <si>
    <t>datsun pl510</t>
  </si>
  <si>
    <t>14.5</t>
  </si>
  <si>
    <t>volkswagen 1131 deluxe sedan</t>
  </si>
  <si>
    <t>20.5</t>
  </si>
  <si>
    <t>europe</t>
  </si>
  <si>
    <t>peugeot 504</t>
  </si>
  <si>
    <t>17.5</t>
  </si>
  <si>
    <t>audi 100 ls</t>
  </si>
  <si>
    <t>saab 99e</t>
  </si>
  <si>
    <t>bmw 2002</t>
  </si>
  <si>
    <t>12.5</t>
  </si>
  <si>
    <t>amc gremlin</t>
  </si>
  <si>
    <t>ford f250</t>
  </si>
  <si>
    <t>chevy c20</t>
  </si>
  <si>
    <t>dodge d200</t>
  </si>
  <si>
    <t>13.5</t>
  </si>
  <si>
    <t>hi 1200d</t>
  </si>
  <si>
    <t>18.5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</si>
  <si>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</si>
  <si>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</si>
  <si>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</si>
  <si>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</si>
  <si>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</si>
  <si>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</si>
  <si>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</si>
  <si>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</si>
  <si>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</si>
  <si>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</si>
  <si>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</si>
  <si>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</si>
  <si>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</si>
  <si>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</si>
  <si>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</si>
  <si>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</si>
  <si>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</si>
  <si>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19.5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</si>
  <si>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</si>
  <si>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</si>
  <si>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</si>
  <si>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</si>
  <si>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</si>
  <si>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</si>
  <si>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</si>
  <si>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97.5</t>
  </si>
  <si>
    <t>volkswagen type 3</t>
  </si>
  <si>
    <t>23.5</t>
  </si>
  <si>
    <t>chevrolet vega</t>
  </si>
  <si>
    <t>ford pinto runabout</t>
  </si>
  <si>
    <t>16.5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</si>
  <si>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</si>
  <si>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</si>
  <si>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</si>
  <si>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</si>
  <si>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</si>
  <si>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</si>
  <si>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</si>
  <si>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</si>
  <si>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</si>
  <si>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</si>
  <si>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</si>
  <si>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</si>
  <si>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</si>
  <si>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</si>
  <si>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</si>
  <si>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</si>
  <si>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</si>
  <si>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</si>
  <si>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</si>
  <si>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</si>
  <si>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</si>
  <si>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</si>
  <si>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</si>
  <si>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</si>
  <si>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</si>
  <si>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</si>
  <si>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</si>
  <si>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</si>
  <si>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</si>
  <si>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</si>
  <si>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</si>
  <si>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</si>
  <si>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</si>
  <si>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</si>
  <si>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</si>
  <si>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</si>
  <si>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</si>
  <si>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</si>
  <si>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</si>
  <si>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</si>
  <si>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</si>
  <si>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</si>
  <si>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</si>
  <si>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</si>
  <si>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</si>
  <si>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</si>
  <si>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</si>
  <si>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</si>
  <si>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</si>
  <si>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</si>
  <si>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</si>
  <si>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</si>
  <si>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</si>
  <si>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</si>
  <si>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</si>
  <si>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</si>
  <si>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</si>
  <si>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</si>
  <si>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</si>
  <si>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</si>
  <si>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</si>
  <si>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</si>
  <si>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</si>
  <si>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</si>
  <si>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</si>
  <si>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</si>
  <si>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</si>
  <si>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</si>
  <si>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</si>
  <si>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</si>
  <si>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</si>
  <si>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</si>
  <si>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</si>
  <si>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</si>
  <si>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</si>
  <si>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</si>
  <si>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</si>
  <si>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</si>
  <si>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</si>
  <si>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</si>
  <si>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</si>
  <si>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</si>
  <si>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16.9</t>
  </si>
  <si>
    <t>capri ii</t>
  </si>
  <si>
    <t>14.9</t>
  </si>
  <si>
    <t>17.7</t>
  </si>
  <si>
    <t>renault 12tl</t>
  </si>
  <si>
    <t>15.3</t>
  </si>
  <si>
    <t>dodge coronet brougham</t>
  </si>
  <si>
    <t>13.9</t>
  </si>
  <si>
    <t>12.8</t>
  </si>
  <si>
    <t>15.4</t>
  </si>
  <si>
    <t>17.6</t>
  </si>
  <si>
    <t>22.5</t>
  </si>
  <si>
    <t>chevrolet chevette</t>
  </si>
  <si>
    <t>22.2</t>
  </si>
  <si>
    <t>chevrolet woody</t>
  </si>
  <si>
    <t>24.5</t>
  </si>
  <si>
    <t>22.1</t>
  </si>
  <si>
    <t>vw rabbit</t>
  </si>
  <si>
    <t>14.2</t>
  </si>
  <si>
    <t>17.4</t>
  </si>
  <si>
    <t>dodge aspen se</t>
  </si>
  <si>
    <t>ford granada ghia</t>
  </si>
  <si>
    <t>pontiac ventura sj</t>
  </si>
  <si>
    <t>16.2</t>
  </si>
  <si>
    <t>amc pacer d/l</t>
  </si>
  <si>
    <t>17.8</t>
  </si>
  <si>
    <t>29.5</t>
  </si>
  <si>
    <t>12.2</t>
  </si>
  <si>
    <t>datsun b-210</t>
  </si>
  <si>
    <t>16.4</t>
  </si>
  <si>
    <t>26.5</t>
  </si>
  <si>
    <t>13.6</t>
  </si>
  <si>
    <t>volvo 245</t>
  </si>
  <si>
    <t>15.7</t>
  </si>
  <si>
    <t>plymouth volare premier v8</t>
  </si>
  <si>
    <t>13.2</t>
  </si>
  <si>
    <t>21.9</t>
  </si>
  <si>
    <t>mercedes-benz 280s</t>
  </si>
  <si>
    <t>16.7</t>
  </si>
  <si>
    <t>cadillac seville</t>
  </si>
  <si>
    <t>12.1</t>
  </si>
  <si>
    <t>chevy c10</t>
  </si>
  <si>
    <t>ford f108</t>
  </si>
  <si>
    <t>dodge d100</t>
  </si>
  <si>
    <t>honda accord cvcc</t>
  </si>
  <si>
    <t>31.5</t>
  </si>
  <si>
    <t>buick opel isuzu deluxe</t>
  </si>
  <si>
    <t>14.8</t>
  </si>
  <si>
    <t>renault 5 gtl</t>
  </si>
  <si>
    <t>18.6</t>
  </si>
  <si>
    <t>plymouth arrow gs</t>
  </si>
  <si>
    <t>25.5</t>
  </si>
  <si>
    <t>datsun f-10 hatchback</t>
  </si>
  <si>
    <t>33.5</t>
  </si>
  <si>
    <t>16.8</t>
  </si>
  <si>
    <t>oldsmobile cutlass supreme</t>
  </si>
  <si>
    <t>dodge monaco brougham</t>
  </si>
  <si>
    <t>13.7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</si>
  <si>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</si>
  <si>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</si>
  <si>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</si>
  <si>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</si>
  <si>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</si>
  <si>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</si>
  <si>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11.1</t>
  </si>
  <si>
    <t>chevrolet monte carlo landau</t>
  </si>
  <si>
    <t>11.4</t>
  </si>
  <si>
    <t>chrysler cordoba</t>
  </si>
  <si>
    <t>ford thunderbird</t>
  </si>
  <si>
    <t>volkswagen rabbit custom</t>
  </si>
  <si>
    <t>pontiac sunbird coupe</t>
  </si>
  <si>
    <t>toyota corolla liftback</t>
  </si>
  <si>
    <t>18.2</t>
  </si>
  <si>
    <t>ford mustang ii 2+2</t>
  </si>
  <si>
    <t>15.8</t>
  </si>
  <si>
    <t>30.5</t>
  </si>
  <si>
    <t>dodge colt m/m</t>
  </si>
  <si>
    <t>15.9</t>
  </si>
  <si>
    <t>subaru dl</t>
  </si>
  <si>
    <t>14.1</t>
  </si>
  <si>
    <t>datsun 810</t>
  </si>
  <si>
    <t>bmw 320i</t>
  </si>
  <si>
    <t>21.5</t>
  </si>
  <si>
    <t>mazda rx-4</t>
  </si>
  <si>
    <t>volkswagen rabbit custom diesel</t>
  </si>
  <si>
    <t>43.1</t>
  </si>
  <si>
    <t>ford fiesta</t>
  </si>
  <si>
    <t>36.1</t>
  </si>
  <si>
    <t>14.4</t>
  </si>
  <si>
    <t>mazda glc deluxe</t>
  </si>
  <si>
    <t>32.8</t>
  </si>
  <si>
    <t>19.4</t>
  </si>
  <si>
    <t>datsun b210 gx</t>
  </si>
  <si>
    <t>39.4</t>
  </si>
  <si>
    <t>oldsmobile cutlass salon brougham</t>
  </si>
  <si>
    <t>19.9</t>
  </si>
  <si>
    <t>dodge diplomat</t>
  </si>
  <si>
    <t>mercury monarch ghia</t>
  </si>
  <si>
    <t>20.2</t>
  </si>
  <si>
    <t>pontiac phoenix lj</t>
  </si>
  <si>
    <t>19.2</t>
  </si>
  <si>
    <t>ford fairmont (auto)</t>
  </si>
  <si>
    <t>ford fairmont (man)</t>
  </si>
  <si>
    <t>25.1</t>
  </si>
  <si>
    <t>plymouth volare</t>
  </si>
  <si>
    <t>17.2</t>
  </si>
  <si>
    <t>amc concord</t>
  </si>
  <si>
    <t>buick century special</t>
  </si>
  <si>
    <t>20.6</t>
  </si>
  <si>
    <t>mercury zephyr</t>
  </si>
  <si>
    <t>20.8</t>
  </si>
  <si>
    <t>dodge aspen</t>
  </si>
  <si>
    <t>18.7</t>
  </si>
  <si>
    <t>amc concord d/l</t>
  </si>
  <si>
    <t>18.1</t>
  </si>
  <si>
    <t>15.1</t>
  </si>
  <si>
    <t>buick regal sport coupe (turbo)</t>
  </si>
  <si>
    <t>13.4</t>
  </si>
  <si>
    <t>ford futura</t>
  </si>
  <si>
    <t>11.2</t>
  </si>
  <si>
    <t>dodge magnum xe</t>
  </si>
  <si>
    <t>27.5</t>
  </si>
  <si>
    <t>datsun 510</t>
  </si>
  <si>
    <t>27.2</t>
  </si>
  <si>
    <t>14.7</t>
  </si>
  <si>
    <t>dodge omni</t>
  </si>
  <si>
    <t>30.9</t>
  </si>
  <si>
    <t>toyota celica gt liftback</t>
  </si>
  <si>
    <t>21.1</t>
  </si>
  <si>
    <t>plymouth sapporo</t>
  </si>
  <si>
    <t>23.2</t>
  </si>
  <si>
    <t>oldsmobile starfire sx</t>
  </si>
  <si>
    <t>23.8</t>
  </si>
  <si>
    <t>datsun 200-sx</t>
  </si>
  <si>
    <t>23.9</t>
  </si>
  <si>
    <t>audi 5000</t>
  </si>
  <si>
    <t>20.3</t>
  </si>
  <si>
    <t>volvo 264gl</t>
  </si>
  <si>
    <t>saab 99gle</t>
  </si>
  <si>
    <t>21.6</t>
  </si>
  <si>
    <t>peugeot 604sl</t>
  </si>
  <si>
    <t>volkswagen scirocco</t>
  </si>
  <si>
    <t>honda accord lx</t>
  </si>
  <si>
    <t>16.6</t>
  </si>
  <si>
    <t>pontiac lemans v6</t>
  </si>
  <si>
    <t>mercury zephyr 6</t>
  </si>
  <si>
    <t>19.8</t>
  </si>
  <si>
    <t>ford fairmont 4</t>
  </si>
  <si>
    <t>22.3</t>
  </si>
  <si>
    <t>17.3</t>
  </si>
  <si>
    <t>amc concord dl 6</t>
  </si>
  <si>
    <t>dodge aspen 6</t>
  </si>
  <si>
    <t>ford ltd landau</t>
  </si>
  <si>
    <t>mercury grand marquis</t>
  </si>
  <si>
    <t>dodge st. regis</t>
  </si>
  <si>
    <t>15.2</t>
  </si>
  <si>
    <t>14.3</t>
  </si>
  <si>
    <t>chevrolet malibu classic (sw)</t>
  </si>
  <si>
    <t>chrysler lebaron town @ country (sw)</t>
  </si>
  <si>
    <t>vw rabbit custom</t>
  </si>
  <si>
    <t>31.9</t>
  </si>
  <si>
    <t>maxda glc deluxe</t>
  </si>
  <si>
    <t>34.1</t>
  </si>
  <si>
    <t>dodge colt hatchback custom</t>
  </si>
  <si>
    <t>35.7</t>
  </si>
  <si>
    <t>amc spirit dl</t>
  </si>
  <si>
    <t>27.4</t>
  </si>
  <si>
    <t>mercedes benz 300d</t>
  </si>
  <si>
    <t>25.4</t>
  </si>
  <si>
    <t>20.1</t>
  </si>
  <si>
    <t>cadillac eldorado</t>
  </si>
  <si>
    <t>24.8</t>
  </si>
  <si>
    <t>plymouth horizon</t>
  </si>
  <si>
    <t>34.2</t>
  </si>
  <si>
    <t>plymouth horizon tc3</t>
  </si>
  <si>
    <t>34.5</t>
  </si>
  <si>
    <t>datsun 210</t>
  </si>
  <si>
    <t>31.8</t>
  </si>
  <si>
    <t>fiat strada custom</t>
  </si>
  <si>
    <t>37.3</t>
  </si>
  <si>
    <t>buick skylark limited</t>
  </si>
  <si>
    <t>28.4</t>
  </si>
  <si>
    <t>chevrolet citation</t>
  </si>
  <si>
    <t>28.8</t>
  </si>
  <si>
    <t>11.3</t>
  </si>
  <si>
    <t>oldsmobile omega brougham</t>
  </si>
  <si>
    <t>26.8</t>
  </si>
  <si>
    <t>12.9</t>
  </si>
  <si>
    <t>pontiac phoenix</t>
  </si>
  <si>
    <t>41.5</t>
  </si>
  <si>
    <t>toyota corolla tercel</t>
  </si>
  <si>
    <t>38.1</t>
  </si>
  <si>
    <t>18.8</t>
  </si>
  <si>
    <t>32.1</t>
  </si>
  <si>
    <t>datsun 310</t>
  </si>
  <si>
    <t>37.2</t>
  </si>
  <si>
    <t>ford fairmont</t>
  </si>
  <si>
    <t>26.4</t>
  </si>
  <si>
    <t>24.3</t>
  </si>
  <si>
    <t>19.1</t>
  </si>
  <si>
    <t>audi 4000</t>
  </si>
  <si>
    <t>34.3</t>
  </si>
  <si>
    <t>toyota corona liftback</t>
  </si>
  <si>
    <t>29.8</t>
  </si>
  <si>
    <t>mazda 626</t>
  </si>
  <si>
    <t>31.3</t>
  </si>
  <si>
    <t>datsun 510 hatchback</t>
  </si>
  <si>
    <t>32.2</t>
  </si>
  <si>
    <t>mazda glc</t>
  </si>
  <si>
    <t>46.6</t>
  </si>
  <si>
    <t>17.9</t>
  </si>
  <si>
    <t>27.9</t>
  </si>
  <si>
    <t>40.8</t>
  </si>
  <si>
    <t>vw rabbit c (diesel)</t>
  </si>
  <si>
    <t>44.3</t>
  </si>
  <si>
    <t>21.7</t>
  </si>
  <si>
    <t>vw dasher (diesel)</t>
  </si>
  <si>
    <t>43.4</t>
  </si>
  <si>
    <t>23.7</t>
  </si>
  <si>
    <t>audi 5000s (diesel)</t>
  </si>
  <si>
    <t>36.4</t>
  </si>
  <si>
    <t>mercedes-benz 240d</t>
  </si>
  <si>
    <t>21.8</t>
  </si>
  <si>
    <t>honda civic 1500 gl</t>
  </si>
  <si>
    <t>44.6</t>
  </si>
  <si>
    <t>13.8</t>
  </si>
  <si>
    <t>renault lecar deluxe</t>
  </si>
  <si>
    <t>40.9</t>
  </si>
  <si>
    <t>33.8</t>
  </si>
  <si>
    <t>vokswagen rabbit</t>
  </si>
  <si>
    <t>datsun 280-zx</t>
  </si>
  <si>
    <t>32.7</t>
  </si>
  <si>
    <t>mazda rx-7 gs</t>
  </si>
  <si>
    <t>triumph tr7 coupe</t>
  </si>
  <si>
    <t>ford mustang cobra</t>
  </si>
  <si>
    <t>23.6</t>
  </si>
  <si>
    <t>honda accord</t>
  </si>
  <si>
    <t>32.4</t>
  </si>
  <si>
    <t>plymouth reliant</t>
  </si>
  <si>
    <t>26.6</t>
  </si>
  <si>
    <t>dodge aries wagon (sw)</t>
  </si>
  <si>
    <t>25.8</t>
  </si>
  <si>
    <t>12.6</t>
  </si>
  <si>
    <t>toyota starlet</t>
  </si>
  <si>
    <t>39.1</t>
  </si>
  <si>
    <t>plymouth champ</t>
  </si>
  <si>
    <t>honda civic 1300</t>
  </si>
  <si>
    <t>35.1</t>
  </si>
  <si>
    <t>16.1</t>
  </si>
  <si>
    <t>32.3</t>
  </si>
  <si>
    <t>datsun 210 mpg</t>
  </si>
  <si>
    <t>toyota tercel</t>
  </si>
  <si>
    <t>37.7</t>
  </si>
  <si>
    <t>mazda glc 4</t>
  </si>
  <si>
    <t>plymouth horizon 4</t>
  </si>
  <si>
    <t>34.7</t>
  </si>
  <si>
    <t>ford escort 4w</t>
  </si>
  <si>
    <t>34.4</t>
  </si>
  <si>
    <t>ford escort 2h</t>
  </si>
  <si>
    <t>29.9</t>
  </si>
  <si>
    <t>20.7</t>
  </si>
  <si>
    <t>volkswagen jetta</t>
  </si>
  <si>
    <t>renault 18i</t>
  </si>
  <si>
    <t>honda prelude</t>
  </si>
  <si>
    <t>33.7</t>
  </si>
  <si>
    <t>datsun 200sx</t>
  </si>
  <si>
    <t>32.9</t>
  </si>
  <si>
    <t>31.6</t>
  </si>
  <si>
    <t>18.3</t>
  </si>
  <si>
    <t>peugeot 505s turbo diesel</t>
  </si>
  <si>
    <t>28.1</t>
  </si>
  <si>
    <t>20.4</t>
  </si>
  <si>
    <t>volvo diesel</t>
  </si>
  <si>
    <t>30.7</t>
  </si>
  <si>
    <t>19.6</t>
  </si>
  <si>
    <t>toyota cressida</t>
  </si>
  <si>
    <t>datsun 810 maxima</t>
  </si>
  <si>
    <t>24.2</t>
  </si>
  <si>
    <t>22.4</t>
  </si>
  <si>
    <t>oldsmobile cutlass ls</t>
  </si>
  <si>
    <t>ford granada gl</t>
  </si>
  <si>
    <t>17.1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</si>
  <si>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</si>
  <si>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</si>
  <si>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</si>
  <si>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</si>
  <si>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</si>
  <si>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</si>
  <si>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</si>
  <si>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</si>
  <si>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</si>
  <si>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</si>
  <si>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</si>
  <si>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</si>
  <si>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</si>
  <si>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</si>
  <si>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</si>
  <si>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</si>
  <si>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</si>
  <si>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</si>
  <si>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</si>
  <si>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</si>
  <si>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</si>
  <si>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</si>
  <si>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</si>
  <si>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</si>
  <si>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15.6</t>
  </si>
  <si>
    <t>vw pickup</t>
  </si>
  <si>
    <t>24.6</t>
  </si>
  <si>
    <t>dodge rampage</t>
  </si>
  <si>
    <t>11.6</t>
  </si>
  <si>
    <t>ford ranger</t>
  </si>
  <si>
    <t>chevy s-10</t>
  </si>
  <si>
    <t>1er nivel</t>
  </si>
  <si>
    <t>2do nivel</t>
  </si>
  <si>
    <t>asignación</t>
  </si>
  <si>
    <t>3er nivel</t>
  </si>
  <si>
    <t>3er</t>
  </si>
  <si>
    <t>si alto &amp; bueno = potente</t>
  </si>
  <si>
    <t>si alto &amp; pasable = eficiente</t>
  </si>
  <si>
    <t>si medio &amp; bueno = eficiente</t>
  </si>
  <si>
    <t>si medio &amp; pasable = confiable</t>
  </si>
  <si>
    <t>si bajo &amp; bueno = diseño</t>
  </si>
  <si>
    <t>antiguo</t>
  </si>
  <si>
    <t>ant o est</t>
  </si>
  <si>
    <t>estable</t>
  </si>
  <si>
    <t>si bajo &amp; pasable = no confiable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</si>
</sst>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6"/>
  <sheetViews>
    <sheetView tabSelected="1" workbookViewId="0">
      <selection activeCell="J3" sqref="J3"/>
    </sheetView>
  </sheetViews>
  <sheetFormatPr baseColWidth="10" defaultRowHeight="15" x14ac:dyDescent="0.25"/>
  <cols>
    <col min="1" max="1" width="33.5703125" customWidth="1"/>
    <col min="6" max="7" width="14.5703125" customWidth="1"/>
    <col min="8" max="10" width="14.28515625" customWidth="1"/>
    <col min="12" max="12" width="11.85546875" bestFit="1" customWidth="1"/>
    <col min="13" max="13" width="11.85546875" customWidth="1"/>
    <col min="21" max="21" width="24.28515625" customWidth="1"/>
  </cols>
  <sheetData>
    <row r="1" spans="1:21" x14ac:dyDescent="0.25">
      <c r="A1" t="s">
        <v>0</v>
      </c>
      <c r="B1" t="s">
        <v>1</v>
      </c>
      <c r="C1" t="s">
        <v>478</v>
      </c>
      <c r="D1" t="s">
        <v>2</v>
      </c>
      <c r="E1" t="s">
        <v>478</v>
      </c>
      <c r="F1" t="s">
        <v>3</v>
      </c>
      <c r="G1" t="s">
        <v>478</v>
      </c>
      <c r="H1" t="s">
        <v>4</v>
      </c>
      <c r="I1" t="s">
        <v>479</v>
      </c>
      <c r="J1" t="s">
        <v>481</v>
      </c>
      <c r="K1" t="s">
        <v>5</v>
      </c>
      <c r="L1" t="s">
        <v>6</v>
      </c>
      <c r="M1" t="s">
        <v>478</v>
      </c>
      <c r="N1" t="s">
        <v>7</v>
      </c>
      <c r="O1" t="s">
        <v>478</v>
      </c>
      <c r="P1" t="s">
        <v>8</v>
      </c>
      <c r="R1" t="s">
        <v>480</v>
      </c>
      <c r="U1" t="s">
        <v>482</v>
      </c>
    </row>
    <row r="2" spans="1:21" x14ac:dyDescent="0.25">
      <c r="A2" t="s">
        <v>11</v>
      </c>
      <c r="B2">
        <v>15</v>
      </c>
      <c r="C2" t="str">
        <f>IFERROR(IF(B2=20,"moderado",IF(B2&lt;20,"deficiente",IF(B2&gt;20,"eficiente"))),"")</f>
        <v>deficiente</v>
      </c>
      <c r="D2">
        <v>8</v>
      </c>
      <c r="E2" t="str">
        <f>IF(D2&gt;6,"bueno","pasable")</f>
        <v>bueno</v>
      </c>
      <c r="F2">
        <v>350</v>
      </c>
      <c r="G2" s="1" t="str">
        <f>IF(F2&gt;200,"A","B")</f>
        <v>A</v>
      </c>
      <c r="H2">
        <v>165</v>
      </c>
      <c r="I2" t="str">
        <f>IFERROR(IF(AND(H2=150,G2="A"),"medio",IF(OR(H2&lt;150,G2="B"),"bajo",IF(OR(H2&gt;150,G2="A"),"alto",IF(AND(G2="A",H2=150),"estable","medio")))),"")</f>
        <v>alto</v>
      </c>
      <c r="J2" t="str">
        <f>IF(AND(I2="alto",E2="bueno",O2="antiguo"),"potente",IF(AND(I2="alto",E2="pasable",O2="antiguo"),"eficiente",IF(AND(I2="medio",E2="bueno",OR(O2="antiguo",O2="estable")),"eficiente",IF(AND(I2="medio",E2="pasable",O2="estable"),"confiable",IF(AND(I2="bajo",O2="estable"),"diseño","no confiable")))))</f>
        <v>potente</v>
      </c>
      <c r="K2">
        <v>3693</v>
      </c>
      <c r="L2" t="s">
        <v>12</v>
      </c>
      <c r="M2" t="str">
        <f>IFERROR(IF(L2=14,"moderado",IF(L2&lt;14,"lento",IF(L2&gt;14,"veloz"))),"")</f>
        <v>veloz</v>
      </c>
      <c r="N2">
        <v>70</v>
      </c>
      <c r="O2" t="str">
        <f>IF(N2&gt;70,"estable","antiguo")</f>
        <v>antiguo</v>
      </c>
      <c r="P2" t="s">
        <v>10</v>
      </c>
      <c r="R2">
        <f>IFERROR(MATCH(P2,$P$2:P2,0),"")</f>
        <v>1</v>
      </c>
      <c r="T2" t="s">
        <v>488</v>
      </c>
      <c r="U2" t="s">
        <v>483</v>
      </c>
    </row>
    <row r="3" spans="1:21" x14ac:dyDescent="0.25">
      <c r="A3" t="s">
        <v>17</v>
      </c>
      <c r="B3">
        <v>15</v>
      </c>
      <c r="C3" t="str">
        <f t="shared" ref="C3:C66" si="0">IFERROR(IF(B3=20,"moderado",IF(B3&lt;20,"deficiente",IF(B3&gt;20,"eficiente"))),"")</f>
        <v>deficiente</v>
      </c>
      <c r="D3">
        <v>8</v>
      </c>
      <c r="E3" t="str">
        <f t="shared" ref="E3:E66" si="1">IF(D3&gt;6,"bueno","pasable")</f>
        <v>bueno</v>
      </c>
      <c r="F3">
        <v>429</v>
      </c>
      <c r="G3" s="1" t="str">
        <f t="shared" ref="G3:G66" si="2">IF(F3&gt;200,"A","B")</f>
        <v>A</v>
      </c>
      <c r="H3">
        <v>198</v>
      </c>
      <c r="I3" t="str">
        <f t="shared" ref="I3:I66" si="3">IFERROR(IF(AND(H3=150,G3="A"),"medio",IF(OR(H3&lt;150,G3="B"),"bajo",IF(OR(H3&gt;150,G3="A"),"alto",IF(AND(G3="A",H3=150),"estable","medio")))),"")</f>
        <v>alto</v>
      </c>
      <c r="J3" t="str">
        <f t="shared" ref="J3:J66" si="4">IF(AND(I3="alto",E3="bueno",O3="antiguo"),"potente",IF(AND(I3="alto",E3="pasable",O3="antiguo"),"eficiente",IF(AND(I3="medio",E3="bueno",OR(O3="antiguo",O3="estable")),"eficiente",IF(AND(I3="medio",E3="pasable",O3="estable"),"confiable",IF(AND(I3="bajo",O3="estable"),"diseño","no confiable")))))</f>
        <v>potente</v>
      </c>
      <c r="K3">
        <v>4341</v>
      </c>
      <c r="L3">
        <v>10</v>
      </c>
      <c r="M3" t="str">
        <f t="shared" ref="M3:M66" si="5">IFERROR(IF(L3=14,"moderado",IF(L3&lt;14,"lento",IF(L3&gt;14,"veloz"))),"")</f>
        <v>lento</v>
      </c>
      <c r="N3">
        <v>70</v>
      </c>
      <c r="O3" t="str">
        <f t="shared" ref="O3:O66" si="6">IF(N3&gt;70,"estable","antiguo")</f>
        <v>antiguo</v>
      </c>
      <c r="P3" t="s">
        <v>10</v>
      </c>
      <c r="R3">
        <f>IFERROR(MATCH(P3,$P$2:P3,0),"")</f>
        <v>1</v>
      </c>
      <c r="T3" t="s">
        <v>488</v>
      </c>
      <c r="U3" t="s">
        <v>484</v>
      </c>
    </row>
    <row r="4" spans="1:21" x14ac:dyDescent="0.25">
      <c r="A4" t="s">
        <v>18</v>
      </c>
      <c r="B4">
        <v>14</v>
      </c>
      <c r="C4" t="str">
        <f t="shared" si="0"/>
        <v>deficiente</v>
      </c>
      <c r="D4">
        <v>8</v>
      </c>
      <c r="E4" t="str">
        <f t="shared" si="1"/>
        <v>bueno</v>
      </c>
      <c r="F4">
        <v>454</v>
      </c>
      <c r="G4" s="1" t="str">
        <f t="shared" si="2"/>
        <v>A</v>
      </c>
      <c r="H4">
        <v>220</v>
      </c>
      <c r="I4" t="str">
        <f t="shared" si="3"/>
        <v>alto</v>
      </c>
      <c r="J4" t="str">
        <f t="shared" si="4"/>
        <v>potente</v>
      </c>
      <c r="K4">
        <v>4354</v>
      </c>
      <c r="L4">
        <v>9</v>
      </c>
      <c r="M4" t="str">
        <f t="shared" si="5"/>
        <v>lento</v>
      </c>
      <c r="N4">
        <v>70</v>
      </c>
      <c r="O4" t="str">
        <f t="shared" si="6"/>
        <v>antiguo</v>
      </c>
      <c r="P4" t="s">
        <v>10</v>
      </c>
      <c r="R4">
        <f>IFERROR(MATCH(P4,$P$2:P4,0),"")</f>
        <v>1</v>
      </c>
      <c r="T4" t="s">
        <v>489</v>
      </c>
      <c r="U4" t="s">
        <v>485</v>
      </c>
    </row>
    <row r="5" spans="1:21" x14ac:dyDescent="0.25">
      <c r="A5" t="s">
        <v>19</v>
      </c>
      <c r="B5">
        <v>14</v>
      </c>
      <c r="C5" t="str">
        <f t="shared" si="0"/>
        <v>deficiente</v>
      </c>
      <c r="D5">
        <v>8</v>
      </c>
      <c r="E5" t="str">
        <f t="shared" si="1"/>
        <v>bueno</v>
      </c>
      <c r="F5">
        <v>440</v>
      </c>
      <c r="G5" s="1" t="str">
        <f t="shared" si="2"/>
        <v>A</v>
      </c>
      <c r="H5">
        <v>215</v>
      </c>
      <c r="I5" t="str">
        <f t="shared" si="3"/>
        <v>alto</v>
      </c>
      <c r="J5" t="str">
        <f t="shared" si="4"/>
        <v>potente</v>
      </c>
      <c r="K5">
        <v>4312</v>
      </c>
      <c r="L5" t="s">
        <v>20</v>
      </c>
      <c r="M5" t="str">
        <f t="shared" si="5"/>
        <v>veloz</v>
      </c>
      <c r="N5">
        <v>70</v>
      </c>
      <c r="O5" t="str">
        <f t="shared" si="6"/>
        <v>antiguo</v>
      </c>
      <c r="P5" t="s">
        <v>10</v>
      </c>
      <c r="R5">
        <f>IFERROR(MATCH(P5,$P$2:P5,0),"")</f>
        <v>1</v>
      </c>
      <c r="T5" t="s">
        <v>490</v>
      </c>
      <c r="U5" t="s">
        <v>486</v>
      </c>
    </row>
    <row r="6" spans="1:21" x14ac:dyDescent="0.25">
      <c r="A6" t="s">
        <v>21</v>
      </c>
      <c r="B6">
        <v>14</v>
      </c>
      <c r="C6" t="str">
        <f t="shared" si="0"/>
        <v>deficiente</v>
      </c>
      <c r="D6">
        <v>8</v>
      </c>
      <c r="E6" t="str">
        <f t="shared" si="1"/>
        <v>bueno</v>
      </c>
      <c r="F6">
        <v>455</v>
      </c>
      <c r="G6" s="1" t="str">
        <f t="shared" si="2"/>
        <v>A</v>
      </c>
      <c r="H6">
        <v>225</v>
      </c>
      <c r="I6" t="str">
        <f t="shared" si="3"/>
        <v>alto</v>
      </c>
      <c r="J6" t="str">
        <f t="shared" si="4"/>
        <v>potente</v>
      </c>
      <c r="K6">
        <v>4425</v>
      </c>
      <c r="L6">
        <v>10</v>
      </c>
      <c r="M6" t="str">
        <f t="shared" si="5"/>
        <v>lento</v>
      </c>
      <c r="N6">
        <v>70</v>
      </c>
      <c r="O6" t="str">
        <f t="shared" si="6"/>
        <v>antiguo</v>
      </c>
      <c r="P6" t="s">
        <v>10</v>
      </c>
      <c r="R6">
        <f>IFERROR(MATCH(P6,$P$2:P6,0),"")</f>
        <v>1</v>
      </c>
      <c r="T6" t="s">
        <v>490</v>
      </c>
      <c r="U6" t="s">
        <v>487</v>
      </c>
    </row>
    <row r="7" spans="1:21" x14ac:dyDescent="0.25">
      <c r="A7" t="s">
        <v>22</v>
      </c>
      <c r="B7">
        <v>15</v>
      </c>
      <c r="C7" t="str">
        <f t="shared" si="0"/>
        <v>deficiente</v>
      </c>
      <c r="D7">
        <v>8</v>
      </c>
      <c r="E7" t="str">
        <f t="shared" si="1"/>
        <v>bueno</v>
      </c>
      <c r="F7">
        <v>390</v>
      </c>
      <c r="G7" s="1" t="str">
        <f t="shared" si="2"/>
        <v>A</v>
      </c>
      <c r="H7">
        <v>190</v>
      </c>
      <c r="I7" t="str">
        <f t="shared" si="3"/>
        <v>alto</v>
      </c>
      <c r="J7" t="str">
        <f t="shared" si="4"/>
        <v>potente</v>
      </c>
      <c r="K7">
        <v>3850</v>
      </c>
      <c r="L7" t="s">
        <v>20</v>
      </c>
      <c r="M7" t="str">
        <f t="shared" si="5"/>
        <v>veloz</v>
      </c>
      <c r="N7">
        <v>70</v>
      </c>
      <c r="O7" t="str">
        <f t="shared" si="6"/>
        <v>antiguo</v>
      </c>
      <c r="P7" t="s">
        <v>10</v>
      </c>
      <c r="R7">
        <f>IFERROR(MATCH(P7,$P$2:P7,0),"")</f>
        <v>1</v>
      </c>
      <c r="T7" t="s">
        <v>490</v>
      </c>
      <c r="U7" t="s">
        <v>491</v>
      </c>
    </row>
    <row r="8" spans="1:21" x14ac:dyDescent="0.25">
      <c r="A8" t="s">
        <v>23</v>
      </c>
      <c r="B8">
        <v>15</v>
      </c>
      <c r="C8" t="str">
        <f t="shared" si="0"/>
        <v>deficiente</v>
      </c>
      <c r="D8">
        <v>8</v>
      </c>
      <c r="E8" t="str">
        <f t="shared" si="1"/>
        <v>bueno</v>
      </c>
      <c r="F8">
        <v>383</v>
      </c>
      <c r="G8" s="1" t="str">
        <f t="shared" si="2"/>
        <v>A</v>
      </c>
      <c r="H8">
        <v>170</v>
      </c>
      <c r="I8" t="str">
        <f t="shared" si="3"/>
        <v>alto</v>
      </c>
      <c r="J8" t="str">
        <f t="shared" si="4"/>
        <v>potente</v>
      </c>
      <c r="K8">
        <v>3563</v>
      </c>
      <c r="L8">
        <v>10</v>
      </c>
      <c r="M8" t="str">
        <f t="shared" si="5"/>
        <v>lento</v>
      </c>
      <c r="N8">
        <v>70</v>
      </c>
      <c r="O8" t="str">
        <f t="shared" si="6"/>
        <v>antiguo</v>
      </c>
      <c r="P8" t="s">
        <v>10</v>
      </c>
      <c r="R8">
        <f>IFERROR(MATCH(P8,$P$2:P8,0),"")</f>
        <v>1</v>
      </c>
    </row>
    <row r="9" spans="1:21" x14ac:dyDescent="0.25">
      <c r="A9" t="s">
        <v>24</v>
      </c>
      <c r="B9">
        <v>14</v>
      </c>
      <c r="C9" t="str">
        <f t="shared" si="0"/>
        <v>deficiente</v>
      </c>
      <c r="D9">
        <v>8</v>
      </c>
      <c r="E9" t="str">
        <f t="shared" si="1"/>
        <v>bueno</v>
      </c>
      <c r="F9">
        <v>340</v>
      </c>
      <c r="G9" s="1" t="str">
        <f t="shared" si="2"/>
        <v>A</v>
      </c>
      <c r="H9">
        <v>160</v>
      </c>
      <c r="I9" t="str">
        <f t="shared" si="3"/>
        <v>alto</v>
      </c>
      <c r="J9" t="str">
        <f>IF(AND(I9="alto",E9="bueno",O9="antiguo"),"potente",IF(AND(I9="alto",E9="pasable",O9="antiguo"),"eficiente",IF(AND(I9="medio",E9="bueno",OR(O9="antiguo",O9="estable")),"eficiente",IF(AND(I9="medio",E9="pasable",O9="estable"),"confiable",IF(AND(I9="bajo",O9="estable"),"diseño","no confiable")))))</f>
        <v>potente</v>
      </c>
      <c r="K9">
        <v>3609</v>
      </c>
      <c r="L9">
        <v>8</v>
      </c>
      <c r="M9" t="str">
        <f t="shared" si="5"/>
        <v>lento</v>
      </c>
      <c r="N9">
        <v>70</v>
      </c>
      <c r="O9" t="str">
        <f t="shared" si="6"/>
        <v>antiguo</v>
      </c>
      <c r="P9" t="s">
        <v>10</v>
      </c>
      <c r="R9">
        <f>IFERROR(MATCH(P9,$P$2:P9,0),"")</f>
        <v>1</v>
      </c>
    </row>
    <row r="10" spans="1:21" x14ac:dyDescent="0.25">
      <c r="A10" t="s">
        <v>27</v>
      </c>
      <c r="B10">
        <v>14</v>
      </c>
      <c r="C10" t="str">
        <f t="shared" si="0"/>
        <v>deficiente</v>
      </c>
      <c r="D10">
        <v>8</v>
      </c>
      <c r="E10" t="str">
        <f t="shared" si="1"/>
        <v>bueno</v>
      </c>
      <c r="F10">
        <v>455</v>
      </c>
      <c r="G10" s="1" t="str">
        <f t="shared" si="2"/>
        <v>A</v>
      </c>
      <c r="H10">
        <v>225</v>
      </c>
      <c r="I10" t="str">
        <f t="shared" si="3"/>
        <v>alto</v>
      </c>
      <c r="J10" t="str">
        <f t="shared" si="4"/>
        <v>potente</v>
      </c>
      <c r="K10">
        <v>3086</v>
      </c>
      <c r="L10">
        <v>10</v>
      </c>
      <c r="M10" t="str">
        <f t="shared" si="5"/>
        <v>lento</v>
      </c>
      <c r="N10">
        <v>70</v>
      </c>
      <c r="O10" t="str">
        <f t="shared" si="6"/>
        <v>antiguo</v>
      </c>
      <c r="P10" t="s">
        <v>10</v>
      </c>
      <c r="R10">
        <f>IFERROR(MATCH(P10,$P$2:P10,0),"")</f>
        <v>1</v>
      </c>
    </row>
    <row r="11" spans="1:21" x14ac:dyDescent="0.25">
      <c r="A11" t="s">
        <v>46</v>
      </c>
      <c r="B11">
        <v>10</v>
      </c>
      <c r="C11" t="str">
        <f t="shared" si="0"/>
        <v>deficiente</v>
      </c>
      <c r="D11">
        <v>8</v>
      </c>
      <c r="E11" t="str">
        <f t="shared" si="1"/>
        <v>bueno</v>
      </c>
      <c r="F11">
        <v>360</v>
      </c>
      <c r="G11" s="1" t="str">
        <f t="shared" si="2"/>
        <v>A</v>
      </c>
      <c r="H11">
        <v>215</v>
      </c>
      <c r="I11" t="str">
        <f t="shared" si="3"/>
        <v>alto</v>
      </c>
      <c r="J11" t="str">
        <f t="shared" si="4"/>
        <v>potente</v>
      </c>
      <c r="K11">
        <v>4615</v>
      </c>
      <c r="L11">
        <v>14</v>
      </c>
      <c r="M11" t="str">
        <f t="shared" si="5"/>
        <v>moderado</v>
      </c>
      <c r="N11">
        <v>70</v>
      </c>
      <c r="O11" t="str">
        <f t="shared" si="6"/>
        <v>antiguo</v>
      </c>
      <c r="P11" t="s">
        <v>10</v>
      </c>
      <c r="R11">
        <f>IFERROR(MATCH(P11,$P$2:P11,0),"")</f>
        <v>1</v>
      </c>
    </row>
    <row r="12" spans="1:21" x14ac:dyDescent="0.25">
      <c r="A12" t="s">
        <v>47</v>
      </c>
      <c r="B12">
        <v>10</v>
      </c>
      <c r="C12" t="str">
        <f t="shared" si="0"/>
        <v>deficiente</v>
      </c>
      <c r="D12">
        <v>8</v>
      </c>
      <c r="E12" t="str">
        <f t="shared" si="1"/>
        <v>bueno</v>
      </c>
      <c r="F12">
        <v>307</v>
      </c>
      <c r="G12" s="1" t="str">
        <f t="shared" si="2"/>
        <v>A</v>
      </c>
      <c r="H12">
        <v>200</v>
      </c>
      <c r="I12" t="str">
        <f t="shared" si="3"/>
        <v>alto</v>
      </c>
      <c r="J12" t="str">
        <f t="shared" si="4"/>
        <v>potente</v>
      </c>
      <c r="K12">
        <v>4376</v>
      </c>
      <c r="L12">
        <v>15</v>
      </c>
      <c r="M12" t="str">
        <f t="shared" si="5"/>
        <v>veloz</v>
      </c>
      <c r="N12">
        <v>70</v>
      </c>
      <c r="O12" t="str">
        <f t="shared" si="6"/>
        <v>antiguo</v>
      </c>
      <c r="P12" t="s">
        <v>10</v>
      </c>
      <c r="R12">
        <f>IFERROR(MATCH(P12,$P$2:P12,0),"")</f>
        <v>1</v>
      </c>
    </row>
    <row r="13" spans="1:21" x14ac:dyDescent="0.25">
      <c r="A13" t="s">
        <v>48</v>
      </c>
      <c r="B13">
        <v>11</v>
      </c>
      <c r="C13" t="str">
        <f t="shared" si="0"/>
        <v>deficiente</v>
      </c>
      <c r="D13">
        <v>8</v>
      </c>
      <c r="E13" t="str">
        <f t="shared" si="1"/>
        <v>bueno</v>
      </c>
      <c r="F13">
        <v>318</v>
      </c>
      <c r="G13" s="1" t="str">
        <f t="shared" si="2"/>
        <v>A</v>
      </c>
      <c r="H13">
        <v>210</v>
      </c>
      <c r="I13" t="str">
        <f t="shared" si="3"/>
        <v>alto</v>
      </c>
      <c r="J13" t="str">
        <f t="shared" si="4"/>
        <v>potente</v>
      </c>
      <c r="K13">
        <v>4382</v>
      </c>
      <c r="L13" t="s">
        <v>49</v>
      </c>
      <c r="M13" t="str">
        <f t="shared" si="5"/>
        <v>veloz</v>
      </c>
      <c r="N13">
        <v>70</v>
      </c>
      <c r="O13" t="str">
        <f t="shared" si="6"/>
        <v>antiguo</v>
      </c>
      <c r="P13" t="s">
        <v>10</v>
      </c>
      <c r="R13">
        <f>IFERROR(MATCH(P13,$P$2:P13,0),"")</f>
        <v>1</v>
      </c>
    </row>
    <row r="14" spans="1:21" x14ac:dyDescent="0.25">
      <c r="A14" t="s">
        <v>50</v>
      </c>
      <c r="B14">
        <v>9</v>
      </c>
      <c r="C14" t="str">
        <f t="shared" si="0"/>
        <v>deficiente</v>
      </c>
      <c r="D14">
        <v>8</v>
      </c>
      <c r="E14" t="str">
        <f t="shared" si="1"/>
        <v>bueno</v>
      </c>
      <c r="F14">
        <v>304</v>
      </c>
      <c r="G14" s="1" t="str">
        <f t="shared" si="2"/>
        <v>A</v>
      </c>
      <c r="H14">
        <v>193</v>
      </c>
      <c r="I14" t="str">
        <f t="shared" si="3"/>
        <v>alto</v>
      </c>
      <c r="J14" t="str">
        <f t="shared" si="4"/>
        <v>potente</v>
      </c>
      <c r="K14">
        <v>4732</v>
      </c>
      <c r="L14" t="s">
        <v>51</v>
      </c>
      <c r="M14" t="str">
        <f t="shared" si="5"/>
        <v>veloz</v>
      </c>
      <c r="N14">
        <v>70</v>
      </c>
      <c r="O14" t="str">
        <f t="shared" si="6"/>
        <v>antiguo</v>
      </c>
      <c r="P14" t="s">
        <v>10</v>
      </c>
      <c r="R14">
        <f>IFERROR(MATCH(P14,$P$2:P14,0),"")</f>
        <v>1</v>
      </c>
    </row>
    <row r="15" spans="1:21" x14ac:dyDescent="0.25">
      <c r="A15" t="s">
        <v>18</v>
      </c>
      <c r="B15">
        <v>14</v>
      </c>
      <c r="C15" t="str">
        <f t="shared" si="0"/>
        <v>deficiente</v>
      </c>
      <c r="D15">
        <v>8</v>
      </c>
      <c r="E15" t="str">
        <f t="shared" si="1"/>
        <v>bueno</v>
      </c>
      <c r="F15">
        <v>350</v>
      </c>
      <c r="G15" s="1" t="str">
        <f t="shared" si="2"/>
        <v>A</v>
      </c>
      <c r="H15">
        <v>165</v>
      </c>
      <c r="I15" t="str">
        <f t="shared" si="3"/>
        <v>alto</v>
      </c>
      <c r="J15" t="str">
        <f t="shared" si="4"/>
        <v>no confiable</v>
      </c>
      <c r="K15">
        <v>4209</v>
      </c>
      <c r="L15">
        <v>12</v>
      </c>
      <c r="M15" t="str">
        <f t="shared" si="5"/>
        <v>lento</v>
      </c>
      <c r="N15">
        <v>71</v>
      </c>
      <c r="O15" t="str">
        <f t="shared" si="6"/>
        <v>estable</v>
      </c>
      <c r="P15" t="s">
        <v>10</v>
      </c>
      <c r="R15">
        <f>IFERROR(MATCH(P15,$P$2:P15,0),"")</f>
        <v>1</v>
      </c>
    </row>
    <row r="16" spans="1:21" x14ac:dyDescent="0.25">
      <c r="A16" t="s">
        <v>58</v>
      </c>
      <c r="B16">
        <v>14</v>
      </c>
      <c r="C16" t="str">
        <f t="shared" si="0"/>
        <v>deficiente</v>
      </c>
      <c r="D16">
        <v>8</v>
      </c>
      <c r="E16" t="str">
        <f t="shared" si="1"/>
        <v>bueno</v>
      </c>
      <c r="F16">
        <v>400</v>
      </c>
      <c r="G16" s="1" t="str">
        <f t="shared" si="2"/>
        <v>A</v>
      </c>
      <c r="H16">
        <v>175</v>
      </c>
      <c r="I16" t="str">
        <f t="shared" si="3"/>
        <v>alto</v>
      </c>
      <c r="J16" t="str">
        <f t="shared" si="4"/>
        <v>no confiable</v>
      </c>
      <c r="K16">
        <v>4464</v>
      </c>
      <c r="L16" t="s">
        <v>12</v>
      </c>
      <c r="M16" t="str">
        <f t="shared" si="5"/>
        <v>veloz</v>
      </c>
      <c r="N16">
        <v>71</v>
      </c>
      <c r="O16" t="str">
        <f t="shared" si="6"/>
        <v>estable</v>
      </c>
      <c r="P16" t="s">
        <v>10</v>
      </c>
      <c r="R16">
        <f>IFERROR(MATCH(P16,$P$2:P16,0),"")</f>
        <v>1</v>
      </c>
    </row>
    <row r="17" spans="1:18" x14ac:dyDescent="0.25">
      <c r="A17" t="s">
        <v>17</v>
      </c>
      <c r="B17">
        <v>14</v>
      </c>
      <c r="C17" t="str">
        <f t="shared" si="0"/>
        <v>deficiente</v>
      </c>
      <c r="D17">
        <v>8</v>
      </c>
      <c r="E17" t="str">
        <f t="shared" si="1"/>
        <v>bueno</v>
      </c>
      <c r="F17">
        <v>351</v>
      </c>
      <c r="G17" s="1" t="str">
        <f t="shared" si="2"/>
        <v>A</v>
      </c>
      <c r="H17">
        <v>153</v>
      </c>
      <c r="I17" t="str">
        <f t="shared" si="3"/>
        <v>alto</v>
      </c>
      <c r="J17" t="str">
        <f t="shared" si="4"/>
        <v>no confiable</v>
      </c>
      <c r="K17">
        <v>4154</v>
      </c>
      <c r="L17" t="s">
        <v>49</v>
      </c>
      <c r="M17" t="str">
        <f t="shared" si="5"/>
        <v>veloz</v>
      </c>
      <c r="N17">
        <v>71</v>
      </c>
      <c r="O17" t="str">
        <f t="shared" si="6"/>
        <v>estable</v>
      </c>
      <c r="P17" t="s">
        <v>10</v>
      </c>
      <c r="R17">
        <f>IFERROR(MATCH(P17,$P$2:P17,0),"")</f>
        <v>1</v>
      </c>
    </row>
    <row r="18" spans="1:18" x14ac:dyDescent="0.25">
      <c r="A18" t="s">
        <v>59</v>
      </c>
      <c r="B18">
        <v>12</v>
      </c>
      <c r="C18" t="str">
        <f t="shared" si="0"/>
        <v>deficiente</v>
      </c>
      <c r="D18">
        <v>8</v>
      </c>
      <c r="E18" t="str">
        <f t="shared" si="1"/>
        <v>bueno</v>
      </c>
      <c r="F18">
        <v>383</v>
      </c>
      <c r="G18" s="1" t="str">
        <f t="shared" si="2"/>
        <v>A</v>
      </c>
      <c r="H18">
        <v>180</v>
      </c>
      <c r="I18" t="str">
        <f t="shared" si="3"/>
        <v>alto</v>
      </c>
      <c r="J18" t="str">
        <f t="shared" si="4"/>
        <v>no confiable</v>
      </c>
      <c r="K18">
        <v>4955</v>
      </c>
      <c r="L18" t="s">
        <v>12</v>
      </c>
      <c r="M18" t="str">
        <f t="shared" si="5"/>
        <v>veloz</v>
      </c>
      <c r="N18">
        <v>71</v>
      </c>
      <c r="O18" t="str">
        <f t="shared" si="6"/>
        <v>estable</v>
      </c>
      <c r="P18" t="s">
        <v>10</v>
      </c>
      <c r="R18">
        <f>IFERROR(MATCH(P18,$P$2:P18,0),"")</f>
        <v>1</v>
      </c>
    </row>
    <row r="19" spans="1:18" x14ac:dyDescent="0.25">
      <c r="A19" t="s">
        <v>60</v>
      </c>
      <c r="B19">
        <v>13</v>
      </c>
      <c r="C19" t="str">
        <f t="shared" si="0"/>
        <v>deficiente</v>
      </c>
      <c r="D19">
        <v>8</v>
      </c>
      <c r="E19" t="str">
        <f t="shared" si="1"/>
        <v>bueno</v>
      </c>
      <c r="F19">
        <v>400</v>
      </c>
      <c r="G19" s="1" t="str">
        <f t="shared" si="2"/>
        <v>A</v>
      </c>
      <c r="H19">
        <v>170</v>
      </c>
      <c r="I19" t="str">
        <f t="shared" si="3"/>
        <v>alto</v>
      </c>
      <c r="J19" t="str">
        <f t="shared" si="4"/>
        <v>no confiable</v>
      </c>
      <c r="K19">
        <v>4746</v>
      </c>
      <c r="L19">
        <v>12</v>
      </c>
      <c r="M19" t="str">
        <f t="shared" si="5"/>
        <v>lento</v>
      </c>
      <c r="N19">
        <v>71</v>
      </c>
      <c r="O19" t="str">
        <f t="shared" si="6"/>
        <v>estable</v>
      </c>
      <c r="P19" t="s">
        <v>10</v>
      </c>
      <c r="R19">
        <f>IFERROR(MATCH(P19,$P$2:P19,0),"")</f>
        <v>1</v>
      </c>
    </row>
    <row r="20" spans="1:18" x14ac:dyDescent="0.25">
      <c r="A20" t="s">
        <v>61</v>
      </c>
      <c r="B20">
        <v>13</v>
      </c>
      <c r="C20" t="str">
        <f t="shared" si="0"/>
        <v>deficiente</v>
      </c>
      <c r="D20">
        <v>8</v>
      </c>
      <c r="E20" t="str">
        <f t="shared" si="1"/>
        <v>bueno</v>
      </c>
      <c r="F20">
        <v>400</v>
      </c>
      <c r="G20" s="1" t="str">
        <f t="shared" si="2"/>
        <v>A</v>
      </c>
      <c r="H20">
        <v>175</v>
      </c>
      <c r="I20" t="str">
        <f t="shared" si="3"/>
        <v>alto</v>
      </c>
      <c r="J20" t="str">
        <f t="shared" si="4"/>
        <v>no confiable</v>
      </c>
      <c r="K20">
        <v>5140</v>
      </c>
      <c r="L20">
        <v>12</v>
      </c>
      <c r="M20" t="str">
        <f t="shared" si="5"/>
        <v>lento</v>
      </c>
      <c r="N20">
        <v>71</v>
      </c>
      <c r="O20" t="str">
        <f t="shared" si="6"/>
        <v>estable</v>
      </c>
      <c r="P20" t="s">
        <v>10</v>
      </c>
      <c r="R20">
        <f>IFERROR(MATCH(P20,$P$2:P20,0),"")</f>
        <v>1</v>
      </c>
    </row>
    <row r="21" spans="1:18" x14ac:dyDescent="0.25">
      <c r="A21" t="s">
        <v>18</v>
      </c>
      <c r="B21">
        <v>13</v>
      </c>
      <c r="C21" t="str">
        <f t="shared" si="0"/>
        <v>deficiente</v>
      </c>
      <c r="D21">
        <v>8</v>
      </c>
      <c r="E21" t="str">
        <f t="shared" si="1"/>
        <v>bueno</v>
      </c>
      <c r="F21">
        <v>350</v>
      </c>
      <c r="G21" s="1" t="str">
        <f t="shared" si="2"/>
        <v>A</v>
      </c>
      <c r="H21">
        <v>165</v>
      </c>
      <c r="I21" t="str">
        <f t="shared" si="3"/>
        <v>alto</v>
      </c>
      <c r="J21" t="str">
        <f t="shared" si="4"/>
        <v>no confiable</v>
      </c>
      <c r="K21">
        <v>4274</v>
      </c>
      <c r="L21">
        <v>12</v>
      </c>
      <c r="M21" t="str">
        <f t="shared" si="5"/>
        <v>lento</v>
      </c>
      <c r="N21">
        <v>72</v>
      </c>
      <c r="O21" t="str">
        <f t="shared" si="6"/>
        <v>estable</v>
      </c>
      <c r="P21" t="s">
        <v>10</v>
      </c>
      <c r="R21">
        <f>IFERROR(MATCH(P21,$P$2:P21,0),"")</f>
        <v>1</v>
      </c>
    </row>
    <row r="22" spans="1:18" x14ac:dyDescent="0.25">
      <c r="A22" t="s">
        <v>21</v>
      </c>
      <c r="B22">
        <v>14</v>
      </c>
      <c r="C22" t="str">
        <f t="shared" si="0"/>
        <v>deficiente</v>
      </c>
      <c r="D22">
        <v>8</v>
      </c>
      <c r="E22" t="str">
        <f t="shared" si="1"/>
        <v>bueno</v>
      </c>
      <c r="F22">
        <v>400</v>
      </c>
      <c r="G22" s="1" t="str">
        <f t="shared" si="2"/>
        <v>A</v>
      </c>
      <c r="H22">
        <v>175</v>
      </c>
      <c r="I22" t="str">
        <f t="shared" si="3"/>
        <v>alto</v>
      </c>
      <c r="J22" t="str">
        <f t="shared" si="4"/>
        <v>no confiable</v>
      </c>
      <c r="K22">
        <v>4385</v>
      </c>
      <c r="L22">
        <v>12</v>
      </c>
      <c r="M22" t="str">
        <f t="shared" si="5"/>
        <v>lento</v>
      </c>
      <c r="N22">
        <v>72</v>
      </c>
      <c r="O22" t="str">
        <f t="shared" si="6"/>
        <v>estable</v>
      </c>
      <c r="P22" t="s">
        <v>10</v>
      </c>
      <c r="R22">
        <f>IFERROR(MATCH(P22,$P$2:P22,0),"")</f>
        <v>1</v>
      </c>
    </row>
    <row r="23" spans="1:18" x14ac:dyDescent="0.25">
      <c r="A23" t="s">
        <v>17</v>
      </c>
      <c r="B23">
        <v>14</v>
      </c>
      <c r="C23" t="str">
        <f t="shared" si="0"/>
        <v>deficiente</v>
      </c>
      <c r="D23">
        <v>8</v>
      </c>
      <c r="E23" t="str">
        <f t="shared" si="1"/>
        <v>bueno</v>
      </c>
      <c r="F23">
        <v>351</v>
      </c>
      <c r="G23" s="1" t="str">
        <f t="shared" si="2"/>
        <v>A</v>
      </c>
      <c r="H23">
        <v>153</v>
      </c>
      <c r="I23" t="str">
        <f t="shared" si="3"/>
        <v>alto</v>
      </c>
      <c r="J23" t="str">
        <f t="shared" si="4"/>
        <v>no confiable</v>
      </c>
      <c r="K23">
        <v>4129</v>
      </c>
      <c r="L23">
        <v>13</v>
      </c>
      <c r="M23" t="str">
        <f t="shared" si="5"/>
        <v>lento</v>
      </c>
      <c r="N23">
        <v>72</v>
      </c>
      <c r="O23" t="str">
        <f t="shared" si="6"/>
        <v>estable</v>
      </c>
      <c r="P23" t="s">
        <v>10</v>
      </c>
      <c r="R23">
        <f>IFERROR(MATCH(P23,$P$2:P23,0),"")</f>
        <v>1</v>
      </c>
    </row>
    <row r="24" spans="1:18" x14ac:dyDescent="0.25">
      <c r="A24" t="s">
        <v>84</v>
      </c>
      <c r="B24">
        <v>11</v>
      </c>
      <c r="C24" t="str">
        <f t="shared" si="0"/>
        <v>deficiente</v>
      </c>
      <c r="D24">
        <v>8</v>
      </c>
      <c r="E24" t="str">
        <f t="shared" si="1"/>
        <v>bueno</v>
      </c>
      <c r="F24">
        <v>429</v>
      </c>
      <c r="G24" s="1" t="str">
        <f t="shared" si="2"/>
        <v>A</v>
      </c>
      <c r="H24">
        <v>208</v>
      </c>
      <c r="I24" t="str">
        <f t="shared" si="3"/>
        <v>alto</v>
      </c>
      <c r="J24" t="str">
        <f t="shared" si="4"/>
        <v>no confiable</v>
      </c>
      <c r="K24">
        <v>4633</v>
      </c>
      <c r="L24">
        <v>11</v>
      </c>
      <c r="M24" t="str">
        <f t="shared" si="5"/>
        <v>lento</v>
      </c>
      <c r="N24">
        <v>72</v>
      </c>
      <c r="O24" t="str">
        <f t="shared" si="6"/>
        <v>estable</v>
      </c>
      <c r="P24" t="s">
        <v>10</v>
      </c>
      <c r="R24">
        <f>IFERROR(MATCH(P24,$P$2:P24,0),"")</f>
        <v>1</v>
      </c>
    </row>
    <row r="25" spans="1:18" x14ac:dyDescent="0.25">
      <c r="A25" t="s">
        <v>85</v>
      </c>
      <c r="B25">
        <v>13</v>
      </c>
      <c r="C25" t="str">
        <f t="shared" si="0"/>
        <v>deficiente</v>
      </c>
      <c r="D25">
        <v>8</v>
      </c>
      <c r="E25" t="str">
        <f t="shared" si="1"/>
        <v>bueno</v>
      </c>
      <c r="F25">
        <v>350</v>
      </c>
      <c r="G25" s="1" t="str">
        <f t="shared" si="2"/>
        <v>A</v>
      </c>
      <c r="H25">
        <v>155</v>
      </c>
      <c r="I25" t="str">
        <f t="shared" si="3"/>
        <v>alto</v>
      </c>
      <c r="J25" t="str">
        <f t="shared" si="4"/>
        <v>no confiable</v>
      </c>
      <c r="K25">
        <v>4502</v>
      </c>
      <c r="L25" t="s">
        <v>49</v>
      </c>
      <c r="M25" t="str">
        <f t="shared" si="5"/>
        <v>veloz</v>
      </c>
      <c r="N25">
        <v>72</v>
      </c>
      <c r="O25" t="str">
        <f t="shared" si="6"/>
        <v>estable</v>
      </c>
      <c r="P25" t="s">
        <v>10</v>
      </c>
      <c r="R25">
        <f>IFERROR(MATCH(P25,$P$2:P25,0),"")</f>
        <v>1</v>
      </c>
    </row>
    <row r="26" spans="1:18" x14ac:dyDescent="0.25">
      <c r="A26" t="s">
        <v>86</v>
      </c>
      <c r="B26">
        <v>12</v>
      </c>
      <c r="C26" t="str">
        <f t="shared" si="0"/>
        <v>deficiente</v>
      </c>
      <c r="D26">
        <v>8</v>
      </c>
      <c r="E26" t="str">
        <f t="shared" si="1"/>
        <v>bueno</v>
      </c>
      <c r="F26">
        <v>350</v>
      </c>
      <c r="G26" s="1" t="str">
        <f t="shared" si="2"/>
        <v>A</v>
      </c>
      <c r="H26">
        <v>160</v>
      </c>
      <c r="I26" t="str">
        <f t="shared" si="3"/>
        <v>alto</v>
      </c>
      <c r="J26" t="str">
        <f t="shared" si="4"/>
        <v>no confiable</v>
      </c>
      <c r="K26">
        <v>4456</v>
      </c>
      <c r="L26" t="s">
        <v>49</v>
      </c>
      <c r="M26" t="str">
        <f t="shared" si="5"/>
        <v>veloz</v>
      </c>
      <c r="N26">
        <v>72</v>
      </c>
      <c r="O26" t="str">
        <f t="shared" si="6"/>
        <v>estable</v>
      </c>
      <c r="P26" t="s">
        <v>10</v>
      </c>
      <c r="R26">
        <f>IFERROR(MATCH(P26,$P$2:P26,0),"")</f>
        <v>1</v>
      </c>
    </row>
    <row r="27" spans="1:18" x14ac:dyDescent="0.25">
      <c r="A27" t="s">
        <v>87</v>
      </c>
      <c r="B27">
        <v>13</v>
      </c>
      <c r="C27" t="str">
        <f t="shared" si="0"/>
        <v>deficiente</v>
      </c>
      <c r="D27">
        <v>8</v>
      </c>
      <c r="E27" t="str">
        <f t="shared" si="1"/>
        <v>bueno</v>
      </c>
      <c r="F27">
        <v>400</v>
      </c>
      <c r="G27" s="1" t="str">
        <f t="shared" si="2"/>
        <v>A</v>
      </c>
      <c r="H27">
        <v>190</v>
      </c>
      <c r="I27" t="str">
        <f t="shared" si="3"/>
        <v>alto</v>
      </c>
      <c r="J27" t="str">
        <f t="shared" si="4"/>
        <v>no confiable</v>
      </c>
      <c r="K27">
        <v>4422</v>
      </c>
      <c r="L27" t="s">
        <v>44</v>
      </c>
      <c r="M27" t="str">
        <f t="shared" si="5"/>
        <v>veloz</v>
      </c>
      <c r="N27">
        <v>72</v>
      </c>
      <c r="O27" t="str">
        <f t="shared" si="6"/>
        <v>estable</v>
      </c>
      <c r="P27" t="s">
        <v>10</v>
      </c>
      <c r="R27">
        <f>IFERROR(MATCH(P27,$P$2:P27,0),"")</f>
        <v>1</v>
      </c>
    </row>
    <row r="28" spans="1:18" x14ac:dyDescent="0.25">
      <c r="A28" t="s">
        <v>102</v>
      </c>
      <c r="B28">
        <v>13</v>
      </c>
      <c r="C28" t="str">
        <f t="shared" si="0"/>
        <v>deficiente</v>
      </c>
      <c r="D28">
        <v>8</v>
      </c>
      <c r="E28" t="str">
        <f t="shared" si="1"/>
        <v>bueno</v>
      </c>
      <c r="F28">
        <v>350</v>
      </c>
      <c r="G28" s="1" t="str">
        <f t="shared" si="2"/>
        <v>A</v>
      </c>
      <c r="H28">
        <v>175</v>
      </c>
      <c r="I28" t="str">
        <f t="shared" si="3"/>
        <v>alto</v>
      </c>
      <c r="J28" t="str">
        <f t="shared" si="4"/>
        <v>no confiable</v>
      </c>
      <c r="K28">
        <v>4100</v>
      </c>
      <c r="L28">
        <v>13</v>
      </c>
      <c r="M28" t="str">
        <f t="shared" si="5"/>
        <v>lento</v>
      </c>
      <c r="N28">
        <v>73</v>
      </c>
      <c r="O28" t="str">
        <f t="shared" si="6"/>
        <v>estable</v>
      </c>
      <c r="P28" t="s">
        <v>10</v>
      </c>
      <c r="R28">
        <f>IFERROR(MATCH(P28,$P$2:P28,0),"")</f>
        <v>1</v>
      </c>
    </row>
    <row r="29" spans="1:18" x14ac:dyDescent="0.25">
      <c r="A29" t="s">
        <v>106</v>
      </c>
      <c r="B29">
        <v>12</v>
      </c>
      <c r="C29" t="str">
        <f t="shared" si="0"/>
        <v>deficiente</v>
      </c>
      <c r="D29">
        <v>8</v>
      </c>
      <c r="E29" t="str">
        <f t="shared" si="1"/>
        <v>bueno</v>
      </c>
      <c r="F29">
        <v>429</v>
      </c>
      <c r="G29" s="1" t="str">
        <f t="shared" si="2"/>
        <v>A</v>
      </c>
      <c r="H29">
        <v>198</v>
      </c>
      <c r="I29" t="str">
        <f t="shared" si="3"/>
        <v>alto</v>
      </c>
      <c r="J29" t="str">
        <f t="shared" si="4"/>
        <v>no confiable</v>
      </c>
      <c r="K29">
        <v>4952</v>
      </c>
      <c r="L29" t="s">
        <v>12</v>
      </c>
      <c r="M29" t="str">
        <f t="shared" si="5"/>
        <v>veloz</v>
      </c>
      <c r="N29">
        <v>73</v>
      </c>
      <c r="O29" t="str">
        <f t="shared" si="6"/>
        <v>estable</v>
      </c>
      <c r="P29" t="s">
        <v>10</v>
      </c>
      <c r="R29">
        <f>IFERROR(MATCH(P29,$P$2:P29,0),"")</f>
        <v>1</v>
      </c>
    </row>
    <row r="30" spans="1:18" x14ac:dyDescent="0.25">
      <c r="A30" t="s">
        <v>108</v>
      </c>
      <c r="B30">
        <v>13</v>
      </c>
      <c r="C30" t="str">
        <f t="shared" si="0"/>
        <v>deficiente</v>
      </c>
      <c r="D30">
        <v>8</v>
      </c>
      <c r="E30" t="str">
        <f t="shared" si="1"/>
        <v>bueno</v>
      </c>
      <c r="F30">
        <v>351</v>
      </c>
      <c r="G30" s="1" t="str">
        <f t="shared" si="2"/>
        <v>A</v>
      </c>
      <c r="H30">
        <v>158</v>
      </c>
      <c r="I30" t="str">
        <f t="shared" si="3"/>
        <v>alto</v>
      </c>
      <c r="J30" t="str">
        <f t="shared" si="4"/>
        <v>no confiable</v>
      </c>
      <c r="K30">
        <v>4363</v>
      </c>
      <c r="L30">
        <v>13</v>
      </c>
      <c r="M30" t="str">
        <f t="shared" si="5"/>
        <v>lento</v>
      </c>
      <c r="N30">
        <v>73</v>
      </c>
      <c r="O30" t="str">
        <f t="shared" si="6"/>
        <v>estable</v>
      </c>
      <c r="P30" t="s">
        <v>10</v>
      </c>
      <c r="R30">
        <f>IFERROR(MATCH(P30,$P$2:P30,0),"")</f>
        <v>1</v>
      </c>
    </row>
    <row r="31" spans="1:18" x14ac:dyDescent="0.25">
      <c r="A31" t="s">
        <v>110</v>
      </c>
      <c r="B31">
        <v>13</v>
      </c>
      <c r="C31" t="str">
        <f t="shared" si="0"/>
        <v>deficiente</v>
      </c>
      <c r="D31">
        <v>8</v>
      </c>
      <c r="E31" t="str">
        <f t="shared" si="1"/>
        <v>bueno</v>
      </c>
      <c r="F31">
        <v>440</v>
      </c>
      <c r="G31" s="1" t="str">
        <f t="shared" si="2"/>
        <v>A</v>
      </c>
      <c r="H31">
        <v>215</v>
      </c>
      <c r="I31" t="str">
        <f t="shared" si="3"/>
        <v>alto</v>
      </c>
      <c r="J31" t="str">
        <f t="shared" si="4"/>
        <v>no confiable</v>
      </c>
      <c r="K31">
        <v>4735</v>
      </c>
      <c r="L31">
        <v>11</v>
      </c>
      <c r="M31" t="str">
        <f t="shared" si="5"/>
        <v>lento</v>
      </c>
      <c r="N31">
        <v>73</v>
      </c>
      <c r="O31" t="str">
        <f t="shared" si="6"/>
        <v>estable</v>
      </c>
      <c r="P31" t="s">
        <v>10</v>
      </c>
      <c r="R31">
        <f>IFERROR(MATCH(P31,$P$2:P31,0),"")</f>
        <v>1</v>
      </c>
    </row>
    <row r="32" spans="1:18" x14ac:dyDescent="0.25">
      <c r="A32" t="s">
        <v>111</v>
      </c>
      <c r="B32">
        <v>12</v>
      </c>
      <c r="C32" t="str">
        <f t="shared" si="0"/>
        <v>deficiente</v>
      </c>
      <c r="D32">
        <v>8</v>
      </c>
      <c r="E32" t="str">
        <f t="shared" si="1"/>
        <v>bueno</v>
      </c>
      <c r="F32">
        <v>455</v>
      </c>
      <c r="G32" s="1" t="str">
        <f t="shared" si="2"/>
        <v>A</v>
      </c>
      <c r="H32">
        <v>225</v>
      </c>
      <c r="I32" t="str">
        <f t="shared" si="3"/>
        <v>alto</v>
      </c>
      <c r="J32" t="str">
        <f t="shared" si="4"/>
        <v>no confiable</v>
      </c>
      <c r="K32">
        <v>4951</v>
      </c>
      <c r="L32">
        <v>11</v>
      </c>
      <c r="M32" t="str">
        <f t="shared" si="5"/>
        <v>lento</v>
      </c>
      <c r="N32">
        <v>73</v>
      </c>
      <c r="O32" t="str">
        <f t="shared" si="6"/>
        <v>estable</v>
      </c>
      <c r="P32" t="s">
        <v>10</v>
      </c>
      <c r="R32">
        <f>IFERROR(MATCH(P32,$P$2:P32,0),"")</f>
        <v>1</v>
      </c>
    </row>
    <row r="33" spans="1:18" x14ac:dyDescent="0.25">
      <c r="A33" t="s">
        <v>112</v>
      </c>
      <c r="B33">
        <v>13</v>
      </c>
      <c r="C33" t="str">
        <f t="shared" si="0"/>
        <v>deficiente</v>
      </c>
      <c r="D33">
        <v>8</v>
      </c>
      <c r="E33" t="str">
        <f t="shared" si="1"/>
        <v>bueno</v>
      </c>
      <c r="F33">
        <v>360</v>
      </c>
      <c r="G33" s="1" t="str">
        <f t="shared" si="2"/>
        <v>A</v>
      </c>
      <c r="H33">
        <v>175</v>
      </c>
      <c r="I33" t="str">
        <f t="shared" si="3"/>
        <v>alto</v>
      </c>
      <c r="J33" t="str">
        <f t="shared" si="4"/>
        <v>no confiable</v>
      </c>
      <c r="K33">
        <v>3821</v>
      </c>
      <c r="L33">
        <v>11</v>
      </c>
      <c r="M33" t="str">
        <f t="shared" si="5"/>
        <v>lento</v>
      </c>
      <c r="N33">
        <v>73</v>
      </c>
      <c r="O33" t="str">
        <f t="shared" si="6"/>
        <v>estable</v>
      </c>
      <c r="P33" t="s">
        <v>10</v>
      </c>
      <c r="R33">
        <f>IFERROR(MATCH(P33,$P$2:P33,0),"")</f>
        <v>1</v>
      </c>
    </row>
    <row r="34" spans="1:18" x14ac:dyDescent="0.25">
      <c r="A34" t="s">
        <v>116</v>
      </c>
      <c r="B34">
        <v>12</v>
      </c>
      <c r="C34" t="str">
        <f t="shared" si="0"/>
        <v>deficiente</v>
      </c>
      <c r="D34">
        <v>8</v>
      </c>
      <c r="E34" t="str">
        <f t="shared" si="1"/>
        <v>bueno</v>
      </c>
      <c r="F34">
        <v>400</v>
      </c>
      <c r="G34" s="1" t="str">
        <f t="shared" si="2"/>
        <v>A</v>
      </c>
      <c r="H34">
        <v>167</v>
      </c>
      <c r="I34" t="str">
        <f t="shared" si="3"/>
        <v>alto</v>
      </c>
      <c r="J34" t="str">
        <f t="shared" si="4"/>
        <v>no confiable</v>
      </c>
      <c r="K34">
        <v>4906</v>
      </c>
      <c r="L34" t="s">
        <v>44</v>
      </c>
      <c r="M34" t="str">
        <f t="shared" si="5"/>
        <v>veloz</v>
      </c>
      <c r="N34">
        <v>73</v>
      </c>
      <c r="O34" t="str">
        <f t="shared" si="6"/>
        <v>estable</v>
      </c>
      <c r="P34" t="s">
        <v>10</v>
      </c>
      <c r="R34">
        <f>IFERROR(MATCH(P34,$P$2:P34,0),"")</f>
        <v>1</v>
      </c>
    </row>
    <row r="35" spans="1:18" x14ac:dyDescent="0.25">
      <c r="A35" t="s">
        <v>117</v>
      </c>
      <c r="B35">
        <v>13</v>
      </c>
      <c r="C35" t="str">
        <f t="shared" si="0"/>
        <v>deficiente</v>
      </c>
      <c r="D35">
        <v>8</v>
      </c>
      <c r="E35" t="str">
        <f t="shared" si="1"/>
        <v>bueno</v>
      </c>
      <c r="F35">
        <v>360</v>
      </c>
      <c r="G35" s="1" t="str">
        <f t="shared" si="2"/>
        <v>A</v>
      </c>
      <c r="H35">
        <v>170</v>
      </c>
      <c r="I35" t="str">
        <f t="shared" si="3"/>
        <v>alto</v>
      </c>
      <c r="J35" t="str">
        <f t="shared" si="4"/>
        <v>no confiable</v>
      </c>
      <c r="K35">
        <v>4654</v>
      </c>
      <c r="L35">
        <v>13</v>
      </c>
      <c r="M35" t="str">
        <f t="shared" si="5"/>
        <v>lento</v>
      </c>
      <c r="N35">
        <v>73</v>
      </c>
      <c r="O35" t="str">
        <f t="shared" si="6"/>
        <v>estable</v>
      </c>
      <c r="P35" t="s">
        <v>10</v>
      </c>
      <c r="R35">
        <f>IFERROR(MATCH(P35,$P$2:P35,0),"")</f>
        <v>1</v>
      </c>
    </row>
    <row r="36" spans="1:18" x14ac:dyDescent="0.25">
      <c r="A36" t="s">
        <v>118</v>
      </c>
      <c r="B36">
        <v>12</v>
      </c>
      <c r="C36" t="str">
        <f t="shared" si="0"/>
        <v>deficiente</v>
      </c>
      <c r="D36">
        <v>8</v>
      </c>
      <c r="E36" t="str">
        <f t="shared" si="1"/>
        <v>bueno</v>
      </c>
      <c r="F36">
        <v>350</v>
      </c>
      <c r="G36" s="1" t="str">
        <f t="shared" si="2"/>
        <v>A</v>
      </c>
      <c r="H36">
        <v>180</v>
      </c>
      <c r="I36" t="str">
        <f t="shared" si="3"/>
        <v>alto</v>
      </c>
      <c r="J36" t="str">
        <f t="shared" si="4"/>
        <v>no confiable</v>
      </c>
      <c r="K36">
        <v>4499</v>
      </c>
      <c r="L36" t="s">
        <v>44</v>
      </c>
      <c r="M36" t="str">
        <f t="shared" si="5"/>
        <v>veloz</v>
      </c>
      <c r="N36">
        <v>73</v>
      </c>
      <c r="O36" t="str">
        <f t="shared" si="6"/>
        <v>estable</v>
      </c>
      <c r="P36" t="s">
        <v>10</v>
      </c>
      <c r="R36">
        <f>IFERROR(MATCH(P36,$P$2:P36,0),"")</f>
        <v>1</v>
      </c>
    </row>
    <row r="37" spans="1:18" x14ac:dyDescent="0.25">
      <c r="A37" t="s">
        <v>125</v>
      </c>
      <c r="B37">
        <v>16</v>
      </c>
      <c r="C37" t="str">
        <f t="shared" si="0"/>
        <v>deficiente</v>
      </c>
      <c r="D37">
        <v>8</v>
      </c>
      <c r="E37" t="str">
        <f t="shared" si="1"/>
        <v>bueno</v>
      </c>
      <c r="F37">
        <v>400</v>
      </c>
      <c r="G37" s="1" t="str">
        <f t="shared" si="2"/>
        <v>A</v>
      </c>
      <c r="H37">
        <v>230</v>
      </c>
      <c r="I37" t="str">
        <f t="shared" si="3"/>
        <v>alto</v>
      </c>
      <c r="J37" t="str">
        <f t="shared" si="4"/>
        <v>no confiable</v>
      </c>
      <c r="K37">
        <v>4278</v>
      </c>
      <c r="L37" t="s">
        <v>26</v>
      </c>
      <c r="M37" t="str">
        <f t="shared" si="5"/>
        <v>veloz</v>
      </c>
      <c r="N37">
        <v>73</v>
      </c>
      <c r="O37" t="str">
        <f t="shared" si="6"/>
        <v>estable</v>
      </c>
      <c r="P37" t="s">
        <v>10</v>
      </c>
      <c r="R37">
        <f>IFERROR(MATCH(P37,$P$2:P37,0),"")</f>
        <v>1</v>
      </c>
    </row>
    <row r="38" spans="1:18" x14ac:dyDescent="0.25">
      <c r="A38" t="s">
        <v>133</v>
      </c>
      <c r="B38">
        <v>11</v>
      </c>
      <c r="C38" t="str">
        <f t="shared" si="0"/>
        <v>deficiente</v>
      </c>
      <c r="D38">
        <v>8</v>
      </c>
      <c r="E38" t="str">
        <f t="shared" si="1"/>
        <v>bueno</v>
      </c>
      <c r="F38">
        <v>350</v>
      </c>
      <c r="G38" s="1" t="str">
        <f t="shared" si="2"/>
        <v>A</v>
      </c>
      <c r="H38">
        <v>180</v>
      </c>
      <c r="I38" t="str">
        <f t="shared" si="3"/>
        <v>alto</v>
      </c>
      <c r="J38" t="str">
        <f t="shared" si="4"/>
        <v>no confiable</v>
      </c>
      <c r="K38">
        <v>3664</v>
      </c>
      <c r="L38">
        <v>11</v>
      </c>
      <c r="M38" t="str">
        <f t="shared" si="5"/>
        <v>lento</v>
      </c>
      <c r="N38">
        <v>73</v>
      </c>
      <c r="O38" t="str">
        <f t="shared" si="6"/>
        <v>estable</v>
      </c>
      <c r="P38" t="s">
        <v>10</v>
      </c>
      <c r="R38">
        <f>IFERROR(MATCH(P38,$P$2:P38,0),"")</f>
        <v>1</v>
      </c>
    </row>
    <row r="39" spans="1:18" x14ac:dyDescent="0.25">
      <c r="A39" t="s">
        <v>21</v>
      </c>
      <c r="B39">
        <v>16</v>
      </c>
      <c r="C39" t="str">
        <f t="shared" si="0"/>
        <v>deficiente</v>
      </c>
      <c r="D39">
        <v>8</v>
      </c>
      <c r="E39" t="str">
        <f t="shared" si="1"/>
        <v>bueno</v>
      </c>
      <c r="F39">
        <v>400</v>
      </c>
      <c r="G39" s="1" t="str">
        <f t="shared" si="2"/>
        <v>A</v>
      </c>
      <c r="H39">
        <v>170</v>
      </c>
      <c r="I39" t="str">
        <f t="shared" si="3"/>
        <v>alto</v>
      </c>
      <c r="J39" t="str">
        <f t="shared" si="4"/>
        <v>no confiable</v>
      </c>
      <c r="K39">
        <v>4668</v>
      </c>
      <c r="L39" t="s">
        <v>12</v>
      </c>
      <c r="M39" t="str">
        <f t="shared" si="5"/>
        <v>veloz</v>
      </c>
      <c r="N39">
        <v>75</v>
      </c>
      <c r="O39" t="str">
        <f t="shared" si="6"/>
        <v>estable</v>
      </c>
      <c r="P39" t="s">
        <v>10</v>
      </c>
      <c r="R39">
        <f>IFERROR(MATCH(P39,$P$2:P39,0),"")</f>
        <v>1</v>
      </c>
    </row>
    <row r="40" spans="1:18" x14ac:dyDescent="0.25">
      <c r="A40" t="s">
        <v>104</v>
      </c>
      <c r="B40" t="s">
        <v>35</v>
      </c>
      <c r="C40" t="str">
        <f t="shared" si="0"/>
        <v>eficiente</v>
      </c>
      <c r="D40">
        <v>8</v>
      </c>
      <c r="E40" t="str">
        <f t="shared" si="1"/>
        <v>bueno</v>
      </c>
      <c r="F40">
        <v>351</v>
      </c>
      <c r="G40" s="1" t="str">
        <f t="shared" si="2"/>
        <v>A</v>
      </c>
      <c r="H40">
        <v>152</v>
      </c>
      <c r="I40" t="str">
        <f t="shared" si="3"/>
        <v>alto</v>
      </c>
      <c r="J40" t="str">
        <f t="shared" si="4"/>
        <v>no confiable</v>
      </c>
      <c r="K40">
        <v>4215</v>
      </c>
      <c r="L40" t="s">
        <v>173</v>
      </c>
      <c r="M40" t="str">
        <f t="shared" si="5"/>
        <v>veloz</v>
      </c>
      <c r="N40">
        <v>76</v>
      </c>
      <c r="O40" t="str">
        <f t="shared" si="6"/>
        <v>estable</v>
      </c>
      <c r="P40" t="s">
        <v>10</v>
      </c>
      <c r="R40">
        <f>IFERROR(MATCH(P40,$P$2:P40,0),"")</f>
        <v>1</v>
      </c>
    </row>
    <row r="41" spans="1:18" x14ac:dyDescent="0.25">
      <c r="A41" t="s">
        <v>204</v>
      </c>
      <c r="B41" t="s">
        <v>82</v>
      </c>
      <c r="C41" t="str">
        <f t="shared" si="0"/>
        <v>eficiente</v>
      </c>
      <c r="D41">
        <v>8</v>
      </c>
      <c r="E41" t="str">
        <f t="shared" si="1"/>
        <v>bueno</v>
      </c>
      <c r="F41">
        <v>350</v>
      </c>
      <c r="G41" s="1" t="str">
        <f t="shared" si="2"/>
        <v>A</v>
      </c>
      <c r="H41">
        <v>180</v>
      </c>
      <c r="I41" t="str">
        <f t="shared" si="3"/>
        <v>alto</v>
      </c>
      <c r="J41" t="str">
        <f t="shared" si="4"/>
        <v>no confiable</v>
      </c>
      <c r="K41">
        <v>4380</v>
      </c>
      <c r="L41" t="s">
        <v>205</v>
      </c>
      <c r="M41" t="str">
        <f t="shared" si="5"/>
        <v>veloz</v>
      </c>
      <c r="N41">
        <v>76</v>
      </c>
      <c r="O41" t="str">
        <f t="shared" si="6"/>
        <v>estable</v>
      </c>
      <c r="P41" t="s">
        <v>10</v>
      </c>
      <c r="R41">
        <f>IFERROR(MATCH(P41,$P$2:P41,0),"")</f>
        <v>1</v>
      </c>
    </row>
    <row r="42" spans="1:18" x14ac:dyDescent="0.25">
      <c r="A42" t="s">
        <v>228</v>
      </c>
      <c r="B42">
        <v>16</v>
      </c>
      <c r="C42" t="str">
        <f t="shared" si="0"/>
        <v>deficiente</v>
      </c>
      <c r="D42">
        <v>8</v>
      </c>
      <c r="E42" t="str">
        <f t="shared" si="1"/>
        <v>bueno</v>
      </c>
      <c r="F42">
        <v>400</v>
      </c>
      <c r="G42" s="1" t="str">
        <f t="shared" si="2"/>
        <v>A</v>
      </c>
      <c r="H42">
        <v>180</v>
      </c>
      <c r="I42" t="str">
        <f t="shared" si="3"/>
        <v>alto</v>
      </c>
      <c r="J42" t="str">
        <f t="shared" si="4"/>
        <v>no confiable</v>
      </c>
      <c r="K42">
        <v>4220</v>
      </c>
      <c r="L42" t="s">
        <v>229</v>
      </c>
      <c r="M42" t="str">
        <f t="shared" si="5"/>
        <v>veloz</v>
      </c>
      <c r="N42">
        <v>77</v>
      </c>
      <c r="O42" t="str">
        <f t="shared" si="6"/>
        <v>estable</v>
      </c>
      <c r="P42" t="s">
        <v>10</v>
      </c>
      <c r="R42">
        <f>IFERROR(MATCH(P42,$P$2:P42,0),"")</f>
        <v>1</v>
      </c>
    </row>
    <row r="43" spans="1:18" x14ac:dyDescent="0.25">
      <c r="A43" t="s">
        <v>230</v>
      </c>
      <c r="B43" t="s">
        <v>31</v>
      </c>
      <c r="C43" t="str">
        <f t="shared" si="0"/>
        <v>eficiente</v>
      </c>
      <c r="D43">
        <v>8</v>
      </c>
      <c r="E43" t="str">
        <f t="shared" si="1"/>
        <v>bueno</v>
      </c>
      <c r="F43">
        <v>350</v>
      </c>
      <c r="G43" s="1" t="str">
        <f t="shared" si="2"/>
        <v>A</v>
      </c>
      <c r="H43">
        <v>170</v>
      </c>
      <c r="I43" t="str">
        <f t="shared" si="3"/>
        <v>alto</v>
      </c>
      <c r="J43" t="str">
        <f t="shared" si="4"/>
        <v>no confiable</v>
      </c>
      <c r="K43">
        <v>4165</v>
      </c>
      <c r="L43" t="s">
        <v>231</v>
      </c>
      <c r="M43" t="str">
        <f t="shared" si="5"/>
        <v>veloz</v>
      </c>
      <c r="N43">
        <v>77</v>
      </c>
      <c r="O43" t="str">
        <f t="shared" si="6"/>
        <v>estable</v>
      </c>
      <c r="P43" t="s">
        <v>10</v>
      </c>
      <c r="R43">
        <f>IFERROR(MATCH(P43,$P$2:P43,0),"")</f>
        <v>1</v>
      </c>
    </row>
    <row r="44" spans="1:18" x14ac:dyDescent="0.25">
      <c r="A44" t="s">
        <v>232</v>
      </c>
      <c r="B44" t="s">
        <v>31</v>
      </c>
      <c r="C44" t="str">
        <f t="shared" si="0"/>
        <v>eficiente</v>
      </c>
      <c r="D44">
        <v>8</v>
      </c>
      <c r="E44" t="str">
        <f t="shared" si="1"/>
        <v>bueno</v>
      </c>
      <c r="F44">
        <v>400</v>
      </c>
      <c r="G44" s="1" t="str">
        <f t="shared" si="2"/>
        <v>A</v>
      </c>
      <c r="H44">
        <v>190</v>
      </c>
      <c r="I44" t="str">
        <f t="shared" si="3"/>
        <v>alto</v>
      </c>
      <c r="J44" t="str">
        <f t="shared" si="4"/>
        <v>no confiable</v>
      </c>
      <c r="K44">
        <v>4325</v>
      </c>
      <c r="L44" t="s">
        <v>192</v>
      </c>
      <c r="M44" t="str">
        <f t="shared" si="5"/>
        <v>veloz</v>
      </c>
      <c r="N44">
        <v>77</v>
      </c>
      <c r="O44" t="str">
        <f t="shared" si="6"/>
        <v>estable</v>
      </c>
      <c r="P44" t="s">
        <v>10</v>
      </c>
      <c r="R44">
        <f>IFERROR(MATCH(P44,$P$2:P44,0),"")</f>
        <v>1</v>
      </c>
    </row>
    <row r="45" spans="1:18" x14ac:dyDescent="0.25">
      <c r="A45" t="s">
        <v>281</v>
      </c>
      <c r="B45" t="s">
        <v>168</v>
      </c>
      <c r="C45" t="str">
        <f t="shared" si="0"/>
        <v>eficiente</v>
      </c>
      <c r="D45">
        <v>6</v>
      </c>
      <c r="E45" t="str">
        <f t="shared" si="1"/>
        <v>pasable</v>
      </c>
      <c r="F45">
        <v>231</v>
      </c>
      <c r="G45" s="1" t="str">
        <f t="shared" si="2"/>
        <v>A</v>
      </c>
      <c r="H45">
        <v>165</v>
      </c>
      <c r="I45" t="str">
        <f t="shared" si="3"/>
        <v>alto</v>
      </c>
      <c r="J45" t="str">
        <f t="shared" si="4"/>
        <v>no confiable</v>
      </c>
      <c r="K45">
        <v>3445</v>
      </c>
      <c r="L45" t="s">
        <v>282</v>
      </c>
      <c r="M45" t="str">
        <f t="shared" si="5"/>
        <v>veloz</v>
      </c>
      <c r="N45">
        <v>78</v>
      </c>
      <c r="O45" t="str">
        <f t="shared" si="6"/>
        <v>estable</v>
      </c>
      <c r="P45" t="s">
        <v>10</v>
      </c>
      <c r="R45">
        <f>IFERROR(MATCH(P45,$P$2:P45,0),"")</f>
        <v>1</v>
      </c>
    </row>
    <row r="46" spans="1:18" x14ac:dyDescent="0.25">
      <c r="A46" t="s">
        <v>27</v>
      </c>
      <c r="B46" t="s">
        <v>165</v>
      </c>
      <c r="C46" t="str">
        <f t="shared" si="0"/>
        <v>eficiente</v>
      </c>
      <c r="D46">
        <v>8</v>
      </c>
      <c r="E46" t="str">
        <f t="shared" si="1"/>
        <v>bueno</v>
      </c>
      <c r="F46">
        <v>350</v>
      </c>
      <c r="G46" s="1" t="str">
        <f t="shared" si="2"/>
        <v>A</v>
      </c>
      <c r="H46">
        <v>155</v>
      </c>
      <c r="I46" t="str">
        <f t="shared" si="3"/>
        <v>alto</v>
      </c>
      <c r="J46" t="str">
        <f t="shared" si="4"/>
        <v>no confiable</v>
      </c>
      <c r="K46">
        <v>4360</v>
      </c>
      <c r="L46" t="s">
        <v>167</v>
      </c>
      <c r="M46" t="str">
        <f t="shared" si="5"/>
        <v>veloz</v>
      </c>
      <c r="N46">
        <v>79</v>
      </c>
      <c r="O46" t="str">
        <f t="shared" si="6"/>
        <v>estable</v>
      </c>
      <c r="P46" t="s">
        <v>10</v>
      </c>
      <c r="R46">
        <f>IFERROR(MATCH(P46,$P$2:P46,0),"")</f>
        <v>1</v>
      </c>
    </row>
    <row r="47" spans="1:18" x14ac:dyDescent="0.25">
      <c r="A47" t="s">
        <v>9</v>
      </c>
      <c r="B47">
        <v>18</v>
      </c>
      <c r="C47" t="str">
        <f t="shared" si="0"/>
        <v>deficiente</v>
      </c>
      <c r="D47">
        <v>8</v>
      </c>
      <c r="E47" t="str">
        <f t="shared" si="1"/>
        <v>bueno</v>
      </c>
      <c r="F47">
        <v>307</v>
      </c>
      <c r="G47" s="1" t="str">
        <f t="shared" si="2"/>
        <v>A</v>
      </c>
      <c r="H47">
        <v>130</v>
      </c>
      <c r="I47" t="str">
        <f t="shared" si="3"/>
        <v>bajo</v>
      </c>
      <c r="J47" t="str">
        <f t="shared" si="4"/>
        <v>no confiable</v>
      </c>
      <c r="K47">
        <v>3504</v>
      </c>
      <c r="L47">
        <v>12</v>
      </c>
      <c r="M47" t="str">
        <f t="shared" si="5"/>
        <v>lento</v>
      </c>
      <c r="N47">
        <v>70</v>
      </c>
      <c r="O47" t="str">
        <f t="shared" si="6"/>
        <v>antiguo</v>
      </c>
      <c r="P47" t="s">
        <v>10</v>
      </c>
      <c r="R47">
        <f>IFERROR(MATCH(P47,$P$2:P47,0),"")</f>
        <v>1</v>
      </c>
    </row>
    <row r="48" spans="1:18" x14ac:dyDescent="0.25">
      <c r="A48" t="s">
        <v>15</v>
      </c>
      <c r="B48">
        <v>17</v>
      </c>
      <c r="C48" t="str">
        <f t="shared" si="0"/>
        <v>deficiente</v>
      </c>
      <c r="D48">
        <v>8</v>
      </c>
      <c r="E48" t="str">
        <f t="shared" si="1"/>
        <v>bueno</v>
      </c>
      <c r="F48">
        <v>302</v>
      </c>
      <c r="G48" s="1" t="str">
        <f t="shared" si="2"/>
        <v>A</v>
      </c>
      <c r="H48">
        <v>140</v>
      </c>
      <c r="I48" t="str">
        <f t="shared" si="3"/>
        <v>bajo</v>
      </c>
      <c r="J48" t="str">
        <f t="shared" si="4"/>
        <v>no confiable</v>
      </c>
      <c r="K48">
        <v>3449</v>
      </c>
      <c r="L48" t="s">
        <v>16</v>
      </c>
      <c r="M48" t="str">
        <f t="shared" si="5"/>
        <v>veloz</v>
      </c>
      <c r="N48">
        <v>70</v>
      </c>
      <c r="O48" t="str">
        <f t="shared" si="6"/>
        <v>antiguo</v>
      </c>
      <c r="P48" t="s">
        <v>10</v>
      </c>
      <c r="R48">
        <f>IFERROR(MATCH(P48,$P$2:P48,0),"")</f>
        <v>1</v>
      </c>
    </row>
    <row r="49" spans="1:18" x14ac:dyDescent="0.25">
      <c r="A49" t="s">
        <v>28</v>
      </c>
      <c r="B49">
        <v>24</v>
      </c>
      <c r="C49" t="str">
        <f t="shared" si="0"/>
        <v>eficiente</v>
      </c>
      <c r="D49">
        <v>4</v>
      </c>
      <c r="E49" t="str">
        <f t="shared" si="1"/>
        <v>pasable</v>
      </c>
      <c r="F49">
        <v>113</v>
      </c>
      <c r="G49" s="1" t="str">
        <f t="shared" si="2"/>
        <v>B</v>
      </c>
      <c r="H49">
        <v>95</v>
      </c>
      <c r="I49" t="str">
        <f t="shared" si="3"/>
        <v>bajo</v>
      </c>
      <c r="J49" t="str">
        <f t="shared" si="4"/>
        <v>no confiable</v>
      </c>
      <c r="K49">
        <v>2372</v>
      </c>
      <c r="L49">
        <v>15</v>
      </c>
      <c r="M49" t="str">
        <f t="shared" si="5"/>
        <v>veloz</v>
      </c>
      <c r="N49">
        <v>70</v>
      </c>
      <c r="O49" t="str">
        <f t="shared" si="6"/>
        <v>antiguo</v>
      </c>
      <c r="P49" t="s">
        <v>29</v>
      </c>
      <c r="R49">
        <f>IFERROR(MATCH(P49,$P$2:P49,0),"")</f>
        <v>48</v>
      </c>
    </row>
    <row r="50" spans="1:18" x14ac:dyDescent="0.25">
      <c r="A50" t="s">
        <v>30</v>
      </c>
      <c r="B50">
        <v>22</v>
      </c>
      <c r="C50" t="str">
        <f t="shared" si="0"/>
        <v>eficiente</v>
      </c>
      <c r="D50">
        <v>6</v>
      </c>
      <c r="E50" t="str">
        <f t="shared" si="1"/>
        <v>pasable</v>
      </c>
      <c r="F50">
        <v>198</v>
      </c>
      <c r="G50" s="1" t="str">
        <f t="shared" si="2"/>
        <v>B</v>
      </c>
      <c r="H50">
        <v>95</v>
      </c>
      <c r="I50" t="str">
        <f t="shared" si="3"/>
        <v>bajo</v>
      </c>
      <c r="J50" t="str">
        <f t="shared" si="4"/>
        <v>no confiable</v>
      </c>
      <c r="K50">
        <v>2833</v>
      </c>
      <c r="L50" t="s">
        <v>31</v>
      </c>
      <c r="M50" t="str">
        <f t="shared" si="5"/>
        <v>veloz</v>
      </c>
      <c r="N50">
        <v>70</v>
      </c>
      <c r="O50" t="str">
        <f t="shared" si="6"/>
        <v>antiguo</v>
      </c>
      <c r="P50" t="s">
        <v>10</v>
      </c>
      <c r="R50">
        <f>IFERROR(MATCH(P50,$P$2:P50,0),"")</f>
        <v>1</v>
      </c>
    </row>
    <row r="51" spans="1:18" x14ac:dyDescent="0.25">
      <c r="A51" t="s">
        <v>32</v>
      </c>
      <c r="B51">
        <v>18</v>
      </c>
      <c r="C51" t="str">
        <f t="shared" si="0"/>
        <v>deficiente</v>
      </c>
      <c r="D51">
        <v>6</v>
      </c>
      <c r="E51" t="str">
        <f t="shared" si="1"/>
        <v>pasable</v>
      </c>
      <c r="F51">
        <v>199</v>
      </c>
      <c r="G51" s="1" t="str">
        <f t="shared" si="2"/>
        <v>B</v>
      </c>
      <c r="H51">
        <v>97</v>
      </c>
      <c r="I51" t="str">
        <f t="shared" si="3"/>
        <v>bajo</v>
      </c>
      <c r="J51" t="str">
        <f t="shared" si="4"/>
        <v>no confiable</v>
      </c>
      <c r="K51">
        <v>2774</v>
      </c>
      <c r="L51" t="s">
        <v>31</v>
      </c>
      <c r="M51" t="str">
        <f t="shared" si="5"/>
        <v>veloz</v>
      </c>
      <c r="N51">
        <v>70</v>
      </c>
      <c r="O51" t="str">
        <f t="shared" si="6"/>
        <v>antiguo</v>
      </c>
      <c r="P51" t="s">
        <v>10</v>
      </c>
      <c r="R51">
        <f>IFERROR(MATCH(P51,$P$2:P51,0),"")</f>
        <v>1</v>
      </c>
    </row>
    <row r="52" spans="1:18" x14ac:dyDescent="0.25">
      <c r="A52" t="s">
        <v>33</v>
      </c>
      <c r="B52">
        <v>21</v>
      </c>
      <c r="C52" t="str">
        <f t="shared" si="0"/>
        <v>eficiente</v>
      </c>
      <c r="D52">
        <v>6</v>
      </c>
      <c r="E52" t="str">
        <f t="shared" si="1"/>
        <v>pasable</v>
      </c>
      <c r="F52">
        <v>200</v>
      </c>
      <c r="G52" s="1" t="str">
        <f t="shared" si="2"/>
        <v>B</v>
      </c>
      <c r="H52">
        <v>85</v>
      </c>
      <c r="I52" t="str">
        <f t="shared" si="3"/>
        <v>bajo</v>
      </c>
      <c r="J52" t="str">
        <f t="shared" si="4"/>
        <v>no confiable</v>
      </c>
      <c r="K52">
        <v>2587</v>
      </c>
      <c r="L52">
        <v>16</v>
      </c>
      <c r="M52" t="str">
        <f t="shared" si="5"/>
        <v>veloz</v>
      </c>
      <c r="N52">
        <v>70</v>
      </c>
      <c r="O52" t="str">
        <f t="shared" si="6"/>
        <v>antiguo</v>
      </c>
      <c r="P52" t="s">
        <v>10</v>
      </c>
      <c r="R52">
        <f>IFERROR(MATCH(P52,$P$2:P52,0),"")</f>
        <v>1</v>
      </c>
    </row>
    <row r="53" spans="1:18" x14ac:dyDescent="0.25">
      <c r="A53" t="s">
        <v>34</v>
      </c>
      <c r="B53">
        <v>27</v>
      </c>
      <c r="C53" t="str">
        <f t="shared" si="0"/>
        <v>eficiente</v>
      </c>
      <c r="D53">
        <v>4</v>
      </c>
      <c r="E53" t="str">
        <f t="shared" si="1"/>
        <v>pasable</v>
      </c>
      <c r="F53">
        <v>97</v>
      </c>
      <c r="G53" s="1" t="str">
        <f t="shared" si="2"/>
        <v>B</v>
      </c>
      <c r="H53">
        <v>88</v>
      </c>
      <c r="I53" t="str">
        <f t="shared" si="3"/>
        <v>bajo</v>
      </c>
      <c r="J53" t="str">
        <f t="shared" si="4"/>
        <v>no confiable</v>
      </c>
      <c r="K53">
        <v>2130</v>
      </c>
      <c r="L53" t="s">
        <v>35</v>
      </c>
      <c r="M53" t="str">
        <f t="shared" si="5"/>
        <v>veloz</v>
      </c>
      <c r="N53">
        <v>70</v>
      </c>
      <c r="O53" t="str">
        <f t="shared" si="6"/>
        <v>antiguo</v>
      </c>
      <c r="P53" t="s">
        <v>29</v>
      </c>
      <c r="R53">
        <f>IFERROR(MATCH(P53,$P$2:P53,0),"")</f>
        <v>48</v>
      </c>
    </row>
    <row r="54" spans="1:18" x14ac:dyDescent="0.25">
      <c r="A54" t="s">
        <v>36</v>
      </c>
      <c r="B54">
        <v>26</v>
      </c>
      <c r="C54" t="str">
        <f t="shared" si="0"/>
        <v>eficiente</v>
      </c>
      <c r="D54">
        <v>4</v>
      </c>
      <c r="E54" t="str">
        <f t="shared" si="1"/>
        <v>pasable</v>
      </c>
      <c r="F54">
        <v>97</v>
      </c>
      <c r="G54" s="1" t="str">
        <f t="shared" si="2"/>
        <v>B</v>
      </c>
      <c r="H54">
        <v>46</v>
      </c>
      <c r="I54" t="str">
        <f t="shared" si="3"/>
        <v>bajo</v>
      </c>
      <c r="J54" t="str">
        <f t="shared" si="4"/>
        <v>no confiable</v>
      </c>
      <c r="K54">
        <v>1835</v>
      </c>
      <c r="L54" t="s">
        <v>37</v>
      </c>
      <c r="M54" t="str">
        <f t="shared" si="5"/>
        <v>veloz</v>
      </c>
      <c r="N54">
        <v>70</v>
      </c>
      <c r="O54" t="str">
        <f t="shared" si="6"/>
        <v>antiguo</v>
      </c>
      <c r="P54" t="s">
        <v>38</v>
      </c>
      <c r="R54">
        <f>IFERROR(MATCH(P54,$P$2:P54,0),"")</f>
        <v>53</v>
      </c>
    </row>
    <row r="55" spans="1:18" x14ac:dyDescent="0.25">
      <c r="A55" t="s">
        <v>39</v>
      </c>
      <c r="B55">
        <v>25</v>
      </c>
      <c r="C55" t="str">
        <f t="shared" si="0"/>
        <v>eficiente</v>
      </c>
      <c r="D55">
        <v>4</v>
      </c>
      <c r="E55" t="str">
        <f t="shared" si="1"/>
        <v>pasable</v>
      </c>
      <c r="F55">
        <v>110</v>
      </c>
      <c r="G55" s="1" t="str">
        <f t="shared" si="2"/>
        <v>B</v>
      </c>
      <c r="H55">
        <v>87</v>
      </c>
      <c r="I55" t="str">
        <f t="shared" si="3"/>
        <v>bajo</v>
      </c>
      <c r="J55" t="str">
        <f t="shared" si="4"/>
        <v>no confiable</v>
      </c>
      <c r="K55">
        <v>2672</v>
      </c>
      <c r="L55" t="s">
        <v>40</v>
      </c>
      <c r="M55" t="str">
        <f t="shared" si="5"/>
        <v>veloz</v>
      </c>
      <c r="N55">
        <v>70</v>
      </c>
      <c r="O55" t="str">
        <f t="shared" si="6"/>
        <v>antiguo</v>
      </c>
      <c r="P55" t="s">
        <v>38</v>
      </c>
      <c r="R55">
        <f>IFERROR(MATCH(P55,$P$2:P55,0),"")</f>
        <v>53</v>
      </c>
    </row>
    <row r="56" spans="1:18" x14ac:dyDescent="0.25">
      <c r="A56" t="s">
        <v>41</v>
      </c>
      <c r="B56">
        <v>24</v>
      </c>
      <c r="C56" t="str">
        <f t="shared" si="0"/>
        <v>eficiente</v>
      </c>
      <c r="D56">
        <v>4</v>
      </c>
      <c r="E56" t="str">
        <f t="shared" si="1"/>
        <v>pasable</v>
      </c>
      <c r="F56">
        <v>107</v>
      </c>
      <c r="G56" s="1" t="str">
        <f t="shared" si="2"/>
        <v>B</v>
      </c>
      <c r="H56">
        <v>90</v>
      </c>
      <c r="I56" t="str">
        <f t="shared" si="3"/>
        <v>bajo</v>
      </c>
      <c r="J56" t="str">
        <f t="shared" si="4"/>
        <v>no confiable</v>
      </c>
      <c r="K56">
        <v>2430</v>
      </c>
      <c r="L56" t="s">
        <v>35</v>
      </c>
      <c r="M56" t="str">
        <f t="shared" si="5"/>
        <v>veloz</v>
      </c>
      <c r="N56">
        <v>70</v>
      </c>
      <c r="O56" t="str">
        <f t="shared" si="6"/>
        <v>antiguo</v>
      </c>
      <c r="P56" t="s">
        <v>38</v>
      </c>
      <c r="R56">
        <f>IFERROR(MATCH(P56,$P$2:P56,0),"")</f>
        <v>53</v>
      </c>
    </row>
    <row r="57" spans="1:18" x14ac:dyDescent="0.25">
      <c r="A57" t="s">
        <v>42</v>
      </c>
      <c r="B57">
        <v>25</v>
      </c>
      <c r="C57" t="str">
        <f t="shared" si="0"/>
        <v>eficiente</v>
      </c>
      <c r="D57">
        <v>4</v>
      </c>
      <c r="E57" t="str">
        <f t="shared" si="1"/>
        <v>pasable</v>
      </c>
      <c r="F57">
        <v>104</v>
      </c>
      <c r="G57" s="1" t="str">
        <f t="shared" si="2"/>
        <v>B</v>
      </c>
      <c r="H57">
        <v>95</v>
      </c>
      <c r="I57" t="str">
        <f t="shared" si="3"/>
        <v>bajo</v>
      </c>
      <c r="J57" t="str">
        <f t="shared" si="4"/>
        <v>no confiable</v>
      </c>
      <c r="K57">
        <v>2375</v>
      </c>
      <c r="L57" t="s">
        <v>40</v>
      </c>
      <c r="M57" t="str">
        <f t="shared" si="5"/>
        <v>veloz</v>
      </c>
      <c r="N57">
        <v>70</v>
      </c>
      <c r="O57" t="str">
        <f t="shared" si="6"/>
        <v>antiguo</v>
      </c>
      <c r="P57" t="s">
        <v>38</v>
      </c>
      <c r="R57">
        <f>IFERROR(MATCH(P57,$P$2:P57,0),"")</f>
        <v>53</v>
      </c>
    </row>
    <row r="58" spans="1:18" x14ac:dyDescent="0.25">
      <c r="A58" t="s">
        <v>43</v>
      </c>
      <c r="B58">
        <v>26</v>
      </c>
      <c r="C58" t="str">
        <f t="shared" si="0"/>
        <v>eficiente</v>
      </c>
      <c r="D58">
        <v>4</v>
      </c>
      <c r="E58" t="str">
        <f t="shared" si="1"/>
        <v>pasable</v>
      </c>
      <c r="F58">
        <v>121</v>
      </c>
      <c r="G58" s="1" t="str">
        <f t="shared" si="2"/>
        <v>B</v>
      </c>
      <c r="H58">
        <v>113</v>
      </c>
      <c r="I58" t="str">
        <f t="shared" si="3"/>
        <v>bajo</v>
      </c>
      <c r="J58" t="str">
        <f t="shared" si="4"/>
        <v>no confiable</v>
      </c>
      <c r="K58">
        <v>2234</v>
      </c>
      <c r="L58" t="s">
        <v>44</v>
      </c>
      <c r="M58" t="str">
        <f t="shared" si="5"/>
        <v>veloz</v>
      </c>
      <c r="N58">
        <v>70</v>
      </c>
      <c r="O58" t="str">
        <f t="shared" si="6"/>
        <v>antiguo</v>
      </c>
      <c r="P58" t="s">
        <v>38</v>
      </c>
      <c r="R58">
        <f>IFERROR(MATCH(P58,$P$2:P58,0),"")</f>
        <v>53</v>
      </c>
    </row>
    <row r="59" spans="1:18" x14ac:dyDescent="0.25">
      <c r="A59" t="s">
        <v>45</v>
      </c>
      <c r="B59">
        <v>21</v>
      </c>
      <c r="C59" t="str">
        <f t="shared" si="0"/>
        <v>eficiente</v>
      </c>
      <c r="D59">
        <v>6</v>
      </c>
      <c r="E59" t="str">
        <f t="shared" si="1"/>
        <v>pasable</v>
      </c>
      <c r="F59">
        <v>199</v>
      </c>
      <c r="G59" s="1" t="str">
        <f t="shared" si="2"/>
        <v>B</v>
      </c>
      <c r="H59">
        <v>90</v>
      </c>
      <c r="I59" t="str">
        <f t="shared" si="3"/>
        <v>bajo</v>
      </c>
      <c r="J59" t="str">
        <f t="shared" si="4"/>
        <v>no confiable</v>
      </c>
      <c r="K59">
        <v>2648</v>
      </c>
      <c r="L59">
        <v>15</v>
      </c>
      <c r="M59" t="str">
        <f t="shared" si="5"/>
        <v>veloz</v>
      </c>
      <c r="N59">
        <v>70</v>
      </c>
      <c r="O59" t="str">
        <f t="shared" si="6"/>
        <v>antiguo</v>
      </c>
      <c r="P59" t="s">
        <v>10</v>
      </c>
      <c r="R59">
        <f>IFERROR(MATCH(P59,$P$2:P59,0),"")</f>
        <v>1</v>
      </c>
    </row>
    <row r="60" spans="1:18" x14ac:dyDescent="0.25">
      <c r="A60" t="s">
        <v>34</v>
      </c>
      <c r="B60">
        <v>27</v>
      </c>
      <c r="C60" t="str">
        <f t="shared" si="0"/>
        <v>eficiente</v>
      </c>
      <c r="D60">
        <v>4</v>
      </c>
      <c r="E60" t="str">
        <f t="shared" si="1"/>
        <v>pasable</v>
      </c>
      <c r="F60">
        <v>97</v>
      </c>
      <c r="G60" s="1" t="str">
        <f t="shared" si="2"/>
        <v>B</v>
      </c>
      <c r="H60">
        <v>88</v>
      </c>
      <c r="I60" t="str">
        <f t="shared" si="3"/>
        <v>bajo</v>
      </c>
      <c r="J60" t="str">
        <f t="shared" si="4"/>
        <v>diseño</v>
      </c>
      <c r="K60">
        <v>2130</v>
      </c>
      <c r="L60" t="s">
        <v>35</v>
      </c>
      <c r="M60" t="str">
        <f t="shared" si="5"/>
        <v>veloz</v>
      </c>
      <c r="N60">
        <v>71</v>
      </c>
      <c r="O60" t="str">
        <f t="shared" si="6"/>
        <v>estable</v>
      </c>
      <c r="P60" t="s">
        <v>29</v>
      </c>
      <c r="R60">
        <f>IFERROR(MATCH(P60,$P$2:P60,0),"")</f>
        <v>48</v>
      </c>
    </row>
    <row r="61" spans="1:18" x14ac:dyDescent="0.25">
      <c r="A61" t="s">
        <v>52</v>
      </c>
      <c r="B61">
        <v>28</v>
      </c>
      <c r="C61" t="str">
        <f t="shared" si="0"/>
        <v>eficiente</v>
      </c>
      <c r="D61">
        <v>4</v>
      </c>
      <c r="E61" t="str">
        <f t="shared" si="1"/>
        <v>pasable</v>
      </c>
      <c r="F61">
        <v>140</v>
      </c>
      <c r="G61" s="1" t="str">
        <f t="shared" si="2"/>
        <v>B</v>
      </c>
      <c r="H61">
        <v>90</v>
      </c>
      <c r="I61" t="str">
        <f t="shared" si="3"/>
        <v>bajo</v>
      </c>
      <c r="J61" t="str">
        <f t="shared" si="4"/>
        <v>diseño</v>
      </c>
      <c r="K61">
        <v>2264</v>
      </c>
      <c r="L61" t="s">
        <v>31</v>
      </c>
      <c r="M61" t="str">
        <f t="shared" si="5"/>
        <v>veloz</v>
      </c>
      <c r="N61">
        <v>71</v>
      </c>
      <c r="O61" t="str">
        <f t="shared" si="6"/>
        <v>estable</v>
      </c>
      <c r="P61" t="s">
        <v>10</v>
      </c>
      <c r="R61">
        <f>IFERROR(MATCH(P61,$P$2:P61,0),"")</f>
        <v>1</v>
      </c>
    </row>
    <row r="62" spans="1:18" x14ac:dyDescent="0.25">
      <c r="A62" t="s">
        <v>53</v>
      </c>
      <c r="B62">
        <v>25</v>
      </c>
      <c r="C62" t="str">
        <f t="shared" si="0"/>
        <v>eficiente</v>
      </c>
      <c r="D62">
        <v>4</v>
      </c>
      <c r="E62" t="str">
        <f t="shared" si="1"/>
        <v>pasable</v>
      </c>
      <c r="F62">
        <v>113</v>
      </c>
      <c r="G62" s="1" t="str">
        <f t="shared" si="2"/>
        <v>B</v>
      </c>
      <c r="H62">
        <v>95</v>
      </c>
      <c r="I62" t="str">
        <f t="shared" si="3"/>
        <v>bajo</v>
      </c>
      <c r="J62" t="str">
        <f t="shared" si="4"/>
        <v>diseño</v>
      </c>
      <c r="K62">
        <v>2228</v>
      </c>
      <c r="L62">
        <v>14</v>
      </c>
      <c r="M62" t="str">
        <f t="shared" si="5"/>
        <v>moderado</v>
      </c>
      <c r="N62">
        <v>71</v>
      </c>
      <c r="O62" t="str">
        <f t="shared" si="6"/>
        <v>estable</v>
      </c>
      <c r="P62" t="s">
        <v>29</v>
      </c>
      <c r="R62">
        <f>IFERROR(MATCH(P62,$P$2:P62,0),"")</f>
        <v>48</v>
      </c>
    </row>
    <row r="63" spans="1:18" x14ac:dyDescent="0.25">
      <c r="A63" t="s">
        <v>54</v>
      </c>
      <c r="B63">
        <v>25</v>
      </c>
      <c r="C63" t="str">
        <f t="shared" si="0"/>
        <v>eficiente</v>
      </c>
      <c r="D63">
        <v>4</v>
      </c>
      <c r="E63" t="str">
        <f t="shared" si="1"/>
        <v>pasable</v>
      </c>
      <c r="F63">
        <v>98</v>
      </c>
      <c r="G63" s="1" t="str">
        <f t="shared" si="2"/>
        <v>B</v>
      </c>
      <c r="I63" t="str">
        <f t="shared" si="3"/>
        <v>bajo</v>
      </c>
      <c r="J63" t="str">
        <f t="shared" si="4"/>
        <v>diseño</v>
      </c>
      <c r="K63">
        <v>2046</v>
      </c>
      <c r="L63">
        <v>19</v>
      </c>
      <c r="M63" t="str">
        <f t="shared" si="5"/>
        <v>veloz</v>
      </c>
      <c r="N63">
        <v>71</v>
      </c>
      <c r="O63" t="str">
        <f t="shared" si="6"/>
        <v>estable</v>
      </c>
      <c r="P63" t="s">
        <v>10</v>
      </c>
      <c r="R63">
        <f>IFERROR(MATCH(P63,$P$2:P63,0),"")</f>
        <v>1</v>
      </c>
    </row>
    <row r="64" spans="1:18" x14ac:dyDescent="0.25">
      <c r="A64" t="s">
        <v>45</v>
      </c>
      <c r="B64">
        <v>19</v>
      </c>
      <c r="C64" t="str">
        <f t="shared" si="0"/>
        <v>deficiente</v>
      </c>
      <c r="D64">
        <v>6</v>
      </c>
      <c r="E64" t="str">
        <f t="shared" si="1"/>
        <v>pasable</v>
      </c>
      <c r="F64">
        <v>232</v>
      </c>
      <c r="G64" s="1" t="str">
        <f t="shared" si="2"/>
        <v>A</v>
      </c>
      <c r="H64">
        <v>100</v>
      </c>
      <c r="I64" t="str">
        <f t="shared" si="3"/>
        <v>bajo</v>
      </c>
      <c r="J64" t="str">
        <f t="shared" si="4"/>
        <v>diseño</v>
      </c>
      <c r="K64">
        <v>2634</v>
      </c>
      <c r="L64">
        <v>13</v>
      </c>
      <c r="M64" t="str">
        <f t="shared" si="5"/>
        <v>lento</v>
      </c>
      <c r="N64">
        <v>71</v>
      </c>
      <c r="O64" t="str">
        <f t="shared" si="6"/>
        <v>estable</v>
      </c>
      <c r="P64" t="s">
        <v>10</v>
      </c>
      <c r="R64">
        <f>IFERROR(MATCH(P64,$P$2:P64,0),"")</f>
        <v>1</v>
      </c>
    </row>
    <row r="65" spans="1:18" x14ac:dyDescent="0.25">
      <c r="A65" t="s">
        <v>55</v>
      </c>
      <c r="B65">
        <v>16</v>
      </c>
      <c r="C65" t="str">
        <f t="shared" si="0"/>
        <v>deficiente</v>
      </c>
      <c r="D65">
        <v>6</v>
      </c>
      <c r="E65" t="str">
        <f t="shared" si="1"/>
        <v>pasable</v>
      </c>
      <c r="F65">
        <v>225</v>
      </c>
      <c r="G65" s="1" t="str">
        <f t="shared" si="2"/>
        <v>A</v>
      </c>
      <c r="H65">
        <v>105</v>
      </c>
      <c r="I65" t="str">
        <f t="shared" si="3"/>
        <v>bajo</v>
      </c>
      <c r="J65" t="str">
        <f t="shared" si="4"/>
        <v>diseño</v>
      </c>
      <c r="K65">
        <v>3439</v>
      </c>
      <c r="L65" t="s">
        <v>31</v>
      </c>
      <c r="M65" t="str">
        <f t="shared" si="5"/>
        <v>veloz</v>
      </c>
      <c r="N65">
        <v>71</v>
      </c>
      <c r="O65" t="str">
        <f t="shared" si="6"/>
        <v>estable</v>
      </c>
      <c r="P65" t="s">
        <v>10</v>
      </c>
      <c r="R65">
        <f>IFERROR(MATCH(P65,$P$2:P65,0),"")</f>
        <v>1</v>
      </c>
    </row>
    <row r="66" spans="1:18" x14ac:dyDescent="0.25">
      <c r="A66" t="s">
        <v>9</v>
      </c>
      <c r="B66">
        <v>17</v>
      </c>
      <c r="C66" t="str">
        <f t="shared" si="0"/>
        <v>deficiente</v>
      </c>
      <c r="D66">
        <v>6</v>
      </c>
      <c r="E66" t="str">
        <f t="shared" si="1"/>
        <v>pasable</v>
      </c>
      <c r="F66">
        <v>250</v>
      </c>
      <c r="G66" s="1" t="str">
        <f t="shared" si="2"/>
        <v>A</v>
      </c>
      <c r="H66">
        <v>100</v>
      </c>
      <c r="I66" t="str">
        <f t="shared" si="3"/>
        <v>bajo</v>
      </c>
      <c r="J66" t="str">
        <f t="shared" si="4"/>
        <v>diseño</v>
      </c>
      <c r="K66">
        <v>3329</v>
      </c>
      <c r="L66" t="s">
        <v>31</v>
      </c>
      <c r="M66" t="str">
        <f t="shared" si="5"/>
        <v>veloz</v>
      </c>
      <c r="N66">
        <v>71</v>
      </c>
      <c r="O66" t="str">
        <f t="shared" si="6"/>
        <v>estable</v>
      </c>
      <c r="P66" t="s">
        <v>10</v>
      </c>
      <c r="R66">
        <f>IFERROR(MATCH(P66,$P$2:P66,0),"")</f>
        <v>1</v>
      </c>
    </row>
    <row r="67" spans="1:18" x14ac:dyDescent="0.25">
      <c r="A67" t="s">
        <v>56</v>
      </c>
      <c r="B67">
        <v>19</v>
      </c>
      <c r="C67" t="str">
        <f t="shared" ref="C67:C130" si="7">IFERROR(IF(B67=20,"moderado",IF(B67&lt;20,"deficiente",IF(B67&gt;20,"eficiente"))),"")</f>
        <v>deficiente</v>
      </c>
      <c r="D67">
        <v>6</v>
      </c>
      <c r="E67" t="str">
        <f t="shared" ref="E67:E130" si="8">IF(D67&gt;6,"bueno","pasable")</f>
        <v>pasable</v>
      </c>
      <c r="F67">
        <v>250</v>
      </c>
      <c r="G67" s="1" t="str">
        <f t="shared" ref="G67:G130" si="9">IF(F67&gt;200,"A","B")</f>
        <v>A</v>
      </c>
      <c r="H67">
        <v>88</v>
      </c>
      <c r="I67" t="str">
        <f t="shared" ref="I67:I130" si="10">IFERROR(IF(AND(H67=150,G67="A"),"medio",IF(OR(H67&lt;150,G67="B"),"bajo",IF(OR(H67&gt;150,G67="A"),"alto",IF(AND(G67="A",H67=150),"estable","medio")))),"")</f>
        <v>bajo</v>
      </c>
      <c r="J67" t="str">
        <f t="shared" ref="J67:J130" si="11">IF(AND(I67="alto",E67="bueno",O67="antiguo"),"potente",IF(AND(I67="alto",E67="pasable",O67="antiguo"),"eficiente",IF(AND(I67="medio",E67="bueno",OR(O67="antiguo",O67="estable")),"eficiente",IF(AND(I67="medio",E67="pasable",O67="estable"),"confiable",IF(AND(I67="bajo",O67="estable"),"diseño","no confiable")))))</f>
        <v>diseño</v>
      </c>
      <c r="K67">
        <v>3302</v>
      </c>
      <c r="L67" t="s">
        <v>31</v>
      </c>
      <c r="M67" t="str">
        <f t="shared" ref="M67:M130" si="12">IFERROR(IF(L67=14,"moderado",IF(L67&lt;14,"lento",IF(L67&gt;14,"veloz"))),"")</f>
        <v>veloz</v>
      </c>
      <c r="N67">
        <v>71</v>
      </c>
      <c r="O67" t="str">
        <f t="shared" ref="O67:O130" si="13">IF(N67&gt;70,"estable","antiguo")</f>
        <v>estable</v>
      </c>
      <c r="P67" t="s">
        <v>10</v>
      </c>
      <c r="R67">
        <f>IFERROR(MATCH(P67,$P$2:P67,0),"")</f>
        <v>1</v>
      </c>
    </row>
    <row r="68" spans="1:18" x14ac:dyDescent="0.25">
      <c r="A68" t="s">
        <v>57</v>
      </c>
      <c r="B68">
        <v>18</v>
      </c>
      <c r="C68" t="str">
        <f t="shared" si="7"/>
        <v>deficiente</v>
      </c>
      <c r="D68">
        <v>6</v>
      </c>
      <c r="E68" t="str">
        <f t="shared" si="8"/>
        <v>pasable</v>
      </c>
      <c r="F68">
        <v>232</v>
      </c>
      <c r="G68" s="1" t="str">
        <f t="shared" si="9"/>
        <v>A</v>
      </c>
      <c r="H68">
        <v>100</v>
      </c>
      <c r="I68" t="str">
        <f t="shared" si="10"/>
        <v>bajo</v>
      </c>
      <c r="J68" t="str">
        <f t="shared" si="11"/>
        <v>diseño</v>
      </c>
      <c r="K68">
        <v>3288</v>
      </c>
      <c r="L68" t="s">
        <v>31</v>
      </c>
      <c r="M68" t="str">
        <f t="shared" si="12"/>
        <v>veloz</v>
      </c>
      <c r="N68">
        <v>71</v>
      </c>
      <c r="O68" t="str">
        <f t="shared" si="13"/>
        <v>estable</v>
      </c>
      <c r="P68" t="s">
        <v>10</v>
      </c>
      <c r="R68">
        <f>IFERROR(MATCH(P68,$P$2:P68,0),"")</f>
        <v>1</v>
      </c>
    </row>
    <row r="69" spans="1:18" x14ac:dyDescent="0.25">
      <c r="A69" t="s">
        <v>62</v>
      </c>
      <c r="B69">
        <v>18</v>
      </c>
      <c r="C69" t="str">
        <f t="shared" si="7"/>
        <v>deficiente</v>
      </c>
      <c r="D69">
        <v>6</v>
      </c>
      <c r="E69" t="str">
        <f t="shared" si="8"/>
        <v>pasable</v>
      </c>
      <c r="F69">
        <v>258</v>
      </c>
      <c r="G69" s="1" t="str">
        <f t="shared" si="9"/>
        <v>A</v>
      </c>
      <c r="H69">
        <v>110</v>
      </c>
      <c r="I69" t="str">
        <f t="shared" si="10"/>
        <v>bajo</v>
      </c>
      <c r="J69" t="str">
        <f t="shared" si="11"/>
        <v>diseño</v>
      </c>
      <c r="K69">
        <v>2962</v>
      </c>
      <c r="L69" t="s">
        <v>49</v>
      </c>
      <c r="M69" t="str">
        <f t="shared" si="12"/>
        <v>veloz</v>
      </c>
      <c r="N69">
        <v>71</v>
      </c>
      <c r="O69" t="str">
        <f t="shared" si="13"/>
        <v>estable</v>
      </c>
      <c r="P69" t="s">
        <v>10</v>
      </c>
      <c r="R69">
        <f>IFERROR(MATCH(P69,$P$2:P69,0),"")</f>
        <v>1</v>
      </c>
    </row>
    <row r="70" spans="1:18" x14ac:dyDescent="0.25">
      <c r="A70" t="s">
        <v>63</v>
      </c>
      <c r="B70">
        <v>22</v>
      </c>
      <c r="C70" t="str">
        <f t="shared" si="7"/>
        <v>eficiente</v>
      </c>
      <c r="D70">
        <v>4</v>
      </c>
      <c r="E70" t="str">
        <f t="shared" si="8"/>
        <v>pasable</v>
      </c>
      <c r="F70">
        <v>140</v>
      </c>
      <c r="G70" s="1" t="str">
        <f t="shared" si="9"/>
        <v>B</v>
      </c>
      <c r="H70">
        <v>72</v>
      </c>
      <c r="I70" t="str">
        <f t="shared" si="10"/>
        <v>bajo</v>
      </c>
      <c r="J70" t="str">
        <f t="shared" si="11"/>
        <v>diseño</v>
      </c>
      <c r="K70">
        <v>2408</v>
      </c>
      <c r="L70">
        <v>19</v>
      </c>
      <c r="M70" t="str">
        <f t="shared" si="12"/>
        <v>veloz</v>
      </c>
      <c r="N70">
        <v>71</v>
      </c>
      <c r="O70" t="str">
        <f t="shared" si="13"/>
        <v>estable</v>
      </c>
      <c r="P70" t="s">
        <v>10</v>
      </c>
      <c r="R70">
        <f>IFERROR(MATCH(P70,$P$2:P70,0),"")</f>
        <v>1</v>
      </c>
    </row>
    <row r="71" spans="1:18" x14ac:dyDescent="0.25">
      <c r="A71" t="s">
        <v>64</v>
      </c>
      <c r="B71">
        <v>19</v>
      </c>
      <c r="C71" t="str">
        <f t="shared" si="7"/>
        <v>deficiente</v>
      </c>
      <c r="D71">
        <v>6</v>
      </c>
      <c r="E71" t="str">
        <f t="shared" si="8"/>
        <v>pasable</v>
      </c>
      <c r="F71">
        <v>250</v>
      </c>
      <c r="G71" s="1" t="str">
        <f t="shared" si="9"/>
        <v>A</v>
      </c>
      <c r="H71">
        <v>100</v>
      </c>
      <c r="I71" t="str">
        <f t="shared" si="10"/>
        <v>bajo</v>
      </c>
      <c r="J71" t="str">
        <f t="shared" si="11"/>
        <v>diseño</v>
      </c>
      <c r="K71">
        <v>3282</v>
      </c>
      <c r="L71">
        <v>15</v>
      </c>
      <c r="M71" t="str">
        <f t="shared" si="12"/>
        <v>veloz</v>
      </c>
      <c r="N71">
        <v>71</v>
      </c>
      <c r="O71" t="str">
        <f t="shared" si="13"/>
        <v>estable</v>
      </c>
      <c r="P71" t="s">
        <v>10</v>
      </c>
      <c r="R71">
        <f>IFERROR(MATCH(P71,$P$2:P71,0),"")</f>
        <v>1</v>
      </c>
    </row>
    <row r="72" spans="1:18" x14ac:dyDescent="0.25">
      <c r="A72" t="s">
        <v>65</v>
      </c>
      <c r="B72">
        <v>18</v>
      </c>
      <c r="C72" t="str">
        <f t="shared" si="7"/>
        <v>deficiente</v>
      </c>
      <c r="D72">
        <v>6</v>
      </c>
      <c r="E72" t="str">
        <f t="shared" si="8"/>
        <v>pasable</v>
      </c>
      <c r="F72">
        <v>250</v>
      </c>
      <c r="G72" s="1" t="str">
        <f t="shared" si="9"/>
        <v>A</v>
      </c>
      <c r="H72">
        <v>88</v>
      </c>
      <c r="I72" t="str">
        <f t="shared" si="10"/>
        <v>bajo</v>
      </c>
      <c r="J72" t="str">
        <f t="shared" si="11"/>
        <v>diseño</v>
      </c>
      <c r="K72">
        <v>3139</v>
      </c>
      <c r="L72" t="s">
        <v>35</v>
      </c>
      <c r="M72" t="str">
        <f t="shared" si="12"/>
        <v>veloz</v>
      </c>
      <c r="N72">
        <v>71</v>
      </c>
      <c r="O72" t="str">
        <f t="shared" si="13"/>
        <v>estable</v>
      </c>
      <c r="P72" t="s">
        <v>10</v>
      </c>
      <c r="R72">
        <f>IFERROR(MATCH(P72,$P$2:P72,0),"")</f>
        <v>1</v>
      </c>
    </row>
    <row r="73" spans="1:18" x14ac:dyDescent="0.25">
      <c r="A73" t="s">
        <v>66</v>
      </c>
      <c r="B73">
        <v>23</v>
      </c>
      <c r="C73" t="str">
        <f t="shared" si="7"/>
        <v>eficiente</v>
      </c>
      <c r="D73">
        <v>4</v>
      </c>
      <c r="E73" t="str">
        <f t="shared" si="8"/>
        <v>pasable</v>
      </c>
      <c r="F73">
        <v>122</v>
      </c>
      <c r="G73" s="1" t="str">
        <f t="shared" si="9"/>
        <v>B</v>
      </c>
      <c r="H73">
        <v>86</v>
      </c>
      <c r="I73" t="str">
        <f t="shared" si="10"/>
        <v>bajo</v>
      </c>
      <c r="J73" t="str">
        <f t="shared" si="11"/>
        <v>diseño</v>
      </c>
      <c r="K73">
        <v>2220</v>
      </c>
      <c r="L73">
        <v>14</v>
      </c>
      <c r="M73" t="str">
        <f t="shared" si="12"/>
        <v>moderado</v>
      </c>
      <c r="N73">
        <v>71</v>
      </c>
      <c r="O73" t="str">
        <f t="shared" si="13"/>
        <v>estable</v>
      </c>
      <c r="P73" t="s">
        <v>10</v>
      </c>
      <c r="R73">
        <f>IFERROR(MATCH(P73,$P$2:P73,0),"")</f>
        <v>1</v>
      </c>
    </row>
    <row r="74" spans="1:18" x14ac:dyDescent="0.25">
      <c r="A74" t="s">
        <v>67</v>
      </c>
      <c r="B74">
        <v>28</v>
      </c>
      <c r="C74" t="str">
        <f t="shared" si="7"/>
        <v>eficiente</v>
      </c>
      <c r="D74">
        <v>4</v>
      </c>
      <c r="E74" t="str">
        <f t="shared" si="8"/>
        <v>pasable</v>
      </c>
      <c r="F74">
        <v>116</v>
      </c>
      <c r="G74" s="1" t="str">
        <f t="shared" si="9"/>
        <v>B</v>
      </c>
      <c r="H74">
        <v>90</v>
      </c>
      <c r="I74" t="str">
        <f t="shared" si="10"/>
        <v>bajo</v>
      </c>
      <c r="J74" t="str">
        <f t="shared" si="11"/>
        <v>diseño</v>
      </c>
      <c r="K74">
        <v>2123</v>
      </c>
      <c r="L74">
        <v>14</v>
      </c>
      <c r="M74" t="str">
        <f t="shared" si="12"/>
        <v>moderado</v>
      </c>
      <c r="N74">
        <v>71</v>
      </c>
      <c r="O74" t="str">
        <f t="shared" si="13"/>
        <v>estable</v>
      </c>
      <c r="P74" t="s">
        <v>38</v>
      </c>
      <c r="R74">
        <f>IFERROR(MATCH(P74,$P$2:P74,0),"")</f>
        <v>53</v>
      </c>
    </row>
    <row r="75" spans="1:18" x14ac:dyDescent="0.25">
      <c r="A75" t="s">
        <v>68</v>
      </c>
      <c r="B75">
        <v>30</v>
      </c>
      <c r="C75" t="str">
        <f t="shared" si="7"/>
        <v>eficiente</v>
      </c>
      <c r="D75">
        <v>4</v>
      </c>
      <c r="E75" t="str">
        <f t="shared" si="8"/>
        <v>pasable</v>
      </c>
      <c r="F75">
        <v>79</v>
      </c>
      <c r="G75" s="1" t="str">
        <f t="shared" si="9"/>
        <v>B</v>
      </c>
      <c r="H75">
        <v>70</v>
      </c>
      <c r="I75" t="str">
        <f t="shared" si="10"/>
        <v>bajo</v>
      </c>
      <c r="J75" t="str">
        <f t="shared" si="11"/>
        <v>diseño</v>
      </c>
      <c r="K75">
        <v>2074</v>
      </c>
      <c r="L75" t="s">
        <v>69</v>
      </c>
      <c r="M75" t="str">
        <f t="shared" si="12"/>
        <v>veloz</v>
      </c>
      <c r="N75">
        <v>71</v>
      </c>
      <c r="O75" t="str">
        <f t="shared" si="13"/>
        <v>estable</v>
      </c>
      <c r="P75" t="s">
        <v>38</v>
      </c>
      <c r="R75">
        <f>IFERROR(MATCH(P75,$P$2:P75,0),"")</f>
        <v>53</v>
      </c>
    </row>
    <row r="76" spans="1:18" x14ac:dyDescent="0.25">
      <c r="A76" t="s">
        <v>70</v>
      </c>
      <c r="B76">
        <v>30</v>
      </c>
      <c r="C76" t="str">
        <f t="shared" si="7"/>
        <v>eficiente</v>
      </c>
      <c r="D76">
        <v>4</v>
      </c>
      <c r="E76" t="str">
        <f t="shared" si="8"/>
        <v>pasable</v>
      </c>
      <c r="F76">
        <v>88</v>
      </c>
      <c r="G76" s="1" t="str">
        <f t="shared" si="9"/>
        <v>B</v>
      </c>
      <c r="H76">
        <v>76</v>
      </c>
      <c r="I76" t="str">
        <f t="shared" si="10"/>
        <v>bajo</v>
      </c>
      <c r="J76" t="str">
        <f t="shared" si="11"/>
        <v>diseño</v>
      </c>
      <c r="K76">
        <v>2065</v>
      </c>
      <c r="L76" t="s">
        <v>35</v>
      </c>
      <c r="M76" t="str">
        <f t="shared" si="12"/>
        <v>veloz</v>
      </c>
      <c r="N76">
        <v>71</v>
      </c>
      <c r="O76" t="str">
        <f t="shared" si="13"/>
        <v>estable</v>
      </c>
      <c r="P76" t="s">
        <v>38</v>
      </c>
      <c r="R76">
        <f>IFERROR(MATCH(P76,$P$2:P76,0),"")</f>
        <v>53</v>
      </c>
    </row>
    <row r="77" spans="1:18" x14ac:dyDescent="0.25">
      <c r="A77" t="s">
        <v>71</v>
      </c>
      <c r="B77">
        <v>31</v>
      </c>
      <c r="C77" t="str">
        <f t="shared" si="7"/>
        <v>eficiente</v>
      </c>
      <c r="D77">
        <v>4</v>
      </c>
      <c r="E77" t="str">
        <f t="shared" si="8"/>
        <v>pasable</v>
      </c>
      <c r="F77">
        <v>71</v>
      </c>
      <c r="G77" s="1" t="str">
        <f t="shared" si="9"/>
        <v>B</v>
      </c>
      <c r="H77">
        <v>65</v>
      </c>
      <c r="I77" t="str">
        <f t="shared" si="10"/>
        <v>bajo</v>
      </c>
      <c r="J77" t="str">
        <f t="shared" si="11"/>
        <v>diseño</v>
      </c>
      <c r="K77">
        <v>1773</v>
      </c>
      <c r="L77">
        <v>19</v>
      </c>
      <c r="M77" t="str">
        <f t="shared" si="12"/>
        <v>veloz</v>
      </c>
      <c r="N77">
        <v>71</v>
      </c>
      <c r="O77" t="str">
        <f t="shared" si="13"/>
        <v>estable</v>
      </c>
      <c r="P77" t="s">
        <v>29</v>
      </c>
      <c r="R77">
        <f>IFERROR(MATCH(P77,$P$2:P77,0),"")</f>
        <v>48</v>
      </c>
    </row>
    <row r="78" spans="1:18" x14ac:dyDescent="0.25">
      <c r="A78" t="s">
        <v>72</v>
      </c>
      <c r="B78">
        <v>35</v>
      </c>
      <c r="C78" t="str">
        <f t="shared" si="7"/>
        <v>eficiente</v>
      </c>
      <c r="D78">
        <v>4</v>
      </c>
      <c r="E78" t="str">
        <f t="shared" si="8"/>
        <v>pasable</v>
      </c>
      <c r="F78">
        <v>72</v>
      </c>
      <c r="G78" s="1" t="str">
        <f t="shared" si="9"/>
        <v>B</v>
      </c>
      <c r="H78">
        <v>69</v>
      </c>
      <c r="I78" t="str">
        <f t="shared" si="10"/>
        <v>bajo</v>
      </c>
      <c r="J78" t="str">
        <f t="shared" si="11"/>
        <v>diseño</v>
      </c>
      <c r="K78">
        <v>1613</v>
      </c>
      <c r="L78">
        <v>18</v>
      </c>
      <c r="M78" t="str">
        <f t="shared" si="12"/>
        <v>veloz</v>
      </c>
      <c r="N78">
        <v>71</v>
      </c>
      <c r="O78" t="str">
        <f t="shared" si="13"/>
        <v>estable</v>
      </c>
      <c r="P78" t="s">
        <v>29</v>
      </c>
      <c r="R78">
        <f>IFERROR(MATCH(P78,$P$2:P78,0),"")</f>
        <v>48</v>
      </c>
    </row>
    <row r="79" spans="1:18" x14ac:dyDescent="0.25">
      <c r="A79" t="s">
        <v>73</v>
      </c>
      <c r="B79">
        <v>27</v>
      </c>
      <c r="C79" t="str">
        <f t="shared" si="7"/>
        <v>eficiente</v>
      </c>
      <c r="D79">
        <v>4</v>
      </c>
      <c r="E79" t="str">
        <f t="shared" si="8"/>
        <v>pasable</v>
      </c>
      <c r="F79">
        <v>97</v>
      </c>
      <c r="G79" s="1" t="str">
        <f t="shared" si="9"/>
        <v>B</v>
      </c>
      <c r="H79">
        <v>60</v>
      </c>
      <c r="I79" t="str">
        <f t="shared" si="10"/>
        <v>bajo</v>
      </c>
      <c r="J79" t="str">
        <f t="shared" si="11"/>
        <v>diseño</v>
      </c>
      <c r="K79">
        <v>1834</v>
      </c>
      <c r="L79">
        <v>19</v>
      </c>
      <c r="M79" t="str">
        <f t="shared" si="12"/>
        <v>veloz</v>
      </c>
      <c r="N79">
        <v>71</v>
      </c>
      <c r="O79" t="str">
        <f t="shared" si="13"/>
        <v>estable</v>
      </c>
      <c r="P79" t="s">
        <v>38</v>
      </c>
      <c r="R79">
        <f>IFERROR(MATCH(P79,$P$2:P79,0),"")</f>
        <v>53</v>
      </c>
    </row>
    <row r="80" spans="1:18" x14ac:dyDescent="0.25">
      <c r="A80" t="s">
        <v>74</v>
      </c>
      <c r="B80">
        <v>26</v>
      </c>
      <c r="C80" t="str">
        <f t="shared" si="7"/>
        <v>eficiente</v>
      </c>
      <c r="D80">
        <v>4</v>
      </c>
      <c r="E80" t="str">
        <f t="shared" si="8"/>
        <v>pasable</v>
      </c>
      <c r="F80">
        <v>91</v>
      </c>
      <c r="G80" s="1" t="str">
        <f t="shared" si="9"/>
        <v>B</v>
      </c>
      <c r="H80">
        <v>70</v>
      </c>
      <c r="I80" t="str">
        <f t="shared" si="10"/>
        <v>bajo</v>
      </c>
      <c r="J80" t="str">
        <f t="shared" si="11"/>
        <v>diseño</v>
      </c>
      <c r="K80">
        <v>1955</v>
      </c>
      <c r="L80" t="s">
        <v>37</v>
      </c>
      <c r="M80" t="str">
        <f t="shared" si="12"/>
        <v>veloz</v>
      </c>
      <c r="N80">
        <v>71</v>
      </c>
      <c r="O80" t="str">
        <f t="shared" si="13"/>
        <v>estable</v>
      </c>
      <c r="P80" t="s">
        <v>10</v>
      </c>
      <c r="R80">
        <f>IFERROR(MATCH(P80,$P$2:P80,0),"")</f>
        <v>1</v>
      </c>
    </row>
    <row r="81" spans="1:18" x14ac:dyDescent="0.25">
      <c r="A81" t="s">
        <v>75</v>
      </c>
      <c r="B81">
        <v>24</v>
      </c>
      <c r="C81" t="str">
        <f t="shared" si="7"/>
        <v>eficiente</v>
      </c>
      <c r="D81">
        <v>4</v>
      </c>
      <c r="E81" t="str">
        <f t="shared" si="8"/>
        <v>pasable</v>
      </c>
      <c r="F81">
        <v>113</v>
      </c>
      <c r="G81" s="1" t="str">
        <f t="shared" si="9"/>
        <v>B</v>
      </c>
      <c r="H81">
        <v>95</v>
      </c>
      <c r="I81" t="str">
        <f t="shared" si="10"/>
        <v>bajo</v>
      </c>
      <c r="J81" t="str">
        <f t="shared" si="11"/>
        <v>diseño</v>
      </c>
      <c r="K81">
        <v>2278</v>
      </c>
      <c r="L81" t="s">
        <v>31</v>
      </c>
      <c r="M81" t="str">
        <f t="shared" si="12"/>
        <v>veloz</v>
      </c>
      <c r="N81">
        <v>72</v>
      </c>
      <c r="O81" t="str">
        <f t="shared" si="13"/>
        <v>estable</v>
      </c>
      <c r="P81" t="s">
        <v>29</v>
      </c>
      <c r="R81">
        <f>IFERROR(MATCH(P81,$P$2:P81,0),"")</f>
        <v>48</v>
      </c>
    </row>
    <row r="82" spans="1:18" x14ac:dyDescent="0.25">
      <c r="A82" t="s">
        <v>76</v>
      </c>
      <c r="B82">
        <v>25</v>
      </c>
      <c r="C82" t="str">
        <f t="shared" si="7"/>
        <v>eficiente</v>
      </c>
      <c r="D82">
        <v>4</v>
      </c>
      <c r="E82" t="str">
        <f t="shared" si="8"/>
        <v>pasable</v>
      </c>
      <c r="F82" t="s">
        <v>77</v>
      </c>
      <c r="G82" s="1" t="str">
        <f t="shared" si="9"/>
        <v>A</v>
      </c>
      <c r="H82">
        <v>80</v>
      </c>
      <c r="I82" t="str">
        <f t="shared" si="10"/>
        <v>bajo</v>
      </c>
      <c r="J82" t="str">
        <f t="shared" si="11"/>
        <v>diseño</v>
      </c>
      <c r="K82">
        <v>2126</v>
      </c>
      <c r="L82">
        <v>17</v>
      </c>
      <c r="M82" t="str">
        <f t="shared" si="12"/>
        <v>veloz</v>
      </c>
      <c r="N82">
        <v>72</v>
      </c>
      <c r="O82" t="str">
        <f t="shared" si="13"/>
        <v>estable</v>
      </c>
      <c r="P82" t="s">
        <v>10</v>
      </c>
      <c r="R82">
        <f>IFERROR(MATCH(P82,$P$2:P82,0),"")</f>
        <v>1</v>
      </c>
    </row>
    <row r="83" spans="1:18" x14ac:dyDescent="0.25">
      <c r="A83" t="s">
        <v>78</v>
      </c>
      <c r="B83">
        <v>23</v>
      </c>
      <c r="C83" t="str">
        <f t="shared" si="7"/>
        <v>eficiente</v>
      </c>
      <c r="D83">
        <v>4</v>
      </c>
      <c r="E83" t="str">
        <f t="shared" si="8"/>
        <v>pasable</v>
      </c>
      <c r="F83">
        <v>97</v>
      </c>
      <c r="G83" s="1" t="str">
        <f t="shared" si="9"/>
        <v>B</v>
      </c>
      <c r="H83">
        <v>54</v>
      </c>
      <c r="I83" t="str">
        <f t="shared" si="10"/>
        <v>bajo</v>
      </c>
      <c r="J83" t="str">
        <f t="shared" si="11"/>
        <v>diseño</v>
      </c>
      <c r="K83">
        <v>2254</v>
      </c>
      <c r="L83" t="s">
        <v>79</v>
      </c>
      <c r="M83" t="str">
        <f t="shared" si="12"/>
        <v>veloz</v>
      </c>
      <c r="N83">
        <v>72</v>
      </c>
      <c r="O83" t="str">
        <f t="shared" si="13"/>
        <v>estable</v>
      </c>
      <c r="P83" t="s">
        <v>38</v>
      </c>
      <c r="R83">
        <f>IFERROR(MATCH(P83,$P$2:P83,0),"")</f>
        <v>53</v>
      </c>
    </row>
    <row r="84" spans="1:18" x14ac:dyDescent="0.25">
      <c r="A84" t="s">
        <v>80</v>
      </c>
      <c r="B84">
        <v>20</v>
      </c>
      <c r="C84" t="str">
        <f t="shared" si="7"/>
        <v>moderado</v>
      </c>
      <c r="D84">
        <v>4</v>
      </c>
      <c r="E84" t="str">
        <f t="shared" si="8"/>
        <v>pasable</v>
      </c>
      <c r="F84">
        <v>140</v>
      </c>
      <c r="G84" s="1" t="str">
        <f t="shared" si="9"/>
        <v>B</v>
      </c>
      <c r="H84">
        <v>90</v>
      </c>
      <c r="I84" t="str">
        <f t="shared" si="10"/>
        <v>bajo</v>
      </c>
      <c r="J84" t="str">
        <f t="shared" si="11"/>
        <v>diseño</v>
      </c>
      <c r="K84">
        <v>2408</v>
      </c>
      <c r="L84" t="s">
        <v>69</v>
      </c>
      <c r="M84" t="str">
        <f t="shared" si="12"/>
        <v>veloz</v>
      </c>
      <c r="N84">
        <v>72</v>
      </c>
      <c r="O84" t="str">
        <f t="shared" si="13"/>
        <v>estable</v>
      </c>
      <c r="P84" t="s">
        <v>10</v>
      </c>
      <c r="R84">
        <f>IFERROR(MATCH(P84,$P$2:P84,0),"")</f>
        <v>1</v>
      </c>
    </row>
    <row r="85" spans="1:18" x14ac:dyDescent="0.25">
      <c r="A85" t="s">
        <v>81</v>
      </c>
      <c r="B85">
        <v>21</v>
      </c>
      <c r="C85" t="str">
        <f t="shared" si="7"/>
        <v>eficiente</v>
      </c>
      <c r="D85">
        <v>4</v>
      </c>
      <c r="E85" t="str">
        <f t="shared" si="8"/>
        <v>pasable</v>
      </c>
      <c r="F85">
        <v>122</v>
      </c>
      <c r="G85" s="1" t="str">
        <f t="shared" si="9"/>
        <v>B</v>
      </c>
      <c r="H85">
        <v>86</v>
      </c>
      <c r="I85" t="str">
        <f t="shared" si="10"/>
        <v>bajo</v>
      </c>
      <c r="J85" t="str">
        <f t="shared" si="11"/>
        <v>diseño</v>
      </c>
      <c r="K85">
        <v>2226</v>
      </c>
      <c r="L85" t="s">
        <v>82</v>
      </c>
      <c r="M85" t="str">
        <f t="shared" si="12"/>
        <v>veloz</v>
      </c>
      <c r="N85">
        <v>72</v>
      </c>
      <c r="O85" t="str">
        <f t="shared" si="13"/>
        <v>estable</v>
      </c>
      <c r="P85" t="s">
        <v>10</v>
      </c>
      <c r="R85">
        <f>IFERROR(MATCH(P85,$P$2:P85,0),"")</f>
        <v>1</v>
      </c>
    </row>
    <row r="86" spans="1:18" x14ac:dyDescent="0.25">
      <c r="A86" t="s">
        <v>88</v>
      </c>
      <c r="B86">
        <v>19</v>
      </c>
      <c r="C86" t="str">
        <f t="shared" si="7"/>
        <v>deficiente</v>
      </c>
      <c r="D86">
        <v>3</v>
      </c>
      <c r="E86" t="str">
        <f t="shared" si="8"/>
        <v>pasable</v>
      </c>
      <c r="F86">
        <v>70</v>
      </c>
      <c r="G86" s="1" t="str">
        <f t="shared" si="9"/>
        <v>B</v>
      </c>
      <c r="H86">
        <v>97</v>
      </c>
      <c r="I86" t="str">
        <f t="shared" si="10"/>
        <v>bajo</v>
      </c>
      <c r="J86" t="str">
        <f t="shared" si="11"/>
        <v>diseño</v>
      </c>
      <c r="K86">
        <v>2330</v>
      </c>
      <c r="L86" t="s">
        <v>49</v>
      </c>
      <c r="M86" t="str">
        <f t="shared" si="12"/>
        <v>veloz</v>
      </c>
      <c r="N86">
        <v>72</v>
      </c>
      <c r="O86" t="str">
        <f t="shared" si="13"/>
        <v>estable</v>
      </c>
      <c r="P86" t="s">
        <v>29</v>
      </c>
      <c r="R86">
        <f>IFERROR(MATCH(P86,$P$2:P86,0),"")</f>
        <v>48</v>
      </c>
    </row>
    <row r="87" spans="1:18" x14ac:dyDescent="0.25">
      <c r="A87" t="s">
        <v>90</v>
      </c>
      <c r="B87">
        <v>13</v>
      </c>
      <c r="C87" t="str">
        <f t="shared" si="7"/>
        <v>deficiente</v>
      </c>
      <c r="D87">
        <v>8</v>
      </c>
      <c r="E87" t="str">
        <f t="shared" si="8"/>
        <v>bueno</v>
      </c>
      <c r="F87">
        <v>307</v>
      </c>
      <c r="G87" s="1" t="str">
        <f t="shared" si="9"/>
        <v>A</v>
      </c>
      <c r="H87">
        <v>130</v>
      </c>
      <c r="I87" t="str">
        <f t="shared" si="10"/>
        <v>bajo</v>
      </c>
      <c r="J87" t="str">
        <f t="shared" si="11"/>
        <v>diseño</v>
      </c>
      <c r="K87">
        <v>4098</v>
      </c>
      <c r="L87">
        <v>14</v>
      </c>
      <c r="M87" t="str">
        <f t="shared" si="12"/>
        <v>moderado</v>
      </c>
      <c r="N87">
        <v>72</v>
      </c>
      <c r="O87" t="str">
        <f t="shared" si="13"/>
        <v>estable</v>
      </c>
      <c r="P87" t="s">
        <v>10</v>
      </c>
      <c r="R87">
        <f>IFERROR(MATCH(P87,$P$2:P87,0),"")</f>
        <v>1</v>
      </c>
    </row>
    <row r="88" spans="1:18" x14ac:dyDescent="0.25">
      <c r="A88" t="s">
        <v>91</v>
      </c>
      <c r="B88">
        <v>13</v>
      </c>
      <c r="C88" t="str">
        <f t="shared" si="7"/>
        <v>deficiente</v>
      </c>
      <c r="D88">
        <v>8</v>
      </c>
      <c r="E88" t="str">
        <f t="shared" si="8"/>
        <v>bueno</v>
      </c>
      <c r="F88">
        <v>302</v>
      </c>
      <c r="G88" s="1" t="str">
        <f t="shared" si="9"/>
        <v>A</v>
      </c>
      <c r="H88">
        <v>140</v>
      </c>
      <c r="I88" t="str">
        <f t="shared" si="10"/>
        <v>bajo</v>
      </c>
      <c r="J88" t="str">
        <f t="shared" si="11"/>
        <v>diseño</v>
      </c>
      <c r="K88">
        <v>4294</v>
      </c>
      <c r="L88">
        <v>16</v>
      </c>
      <c r="M88" t="str">
        <f t="shared" si="12"/>
        <v>veloz</v>
      </c>
      <c r="N88">
        <v>72</v>
      </c>
      <c r="O88" t="str">
        <f t="shared" si="13"/>
        <v>estable</v>
      </c>
      <c r="P88" t="s">
        <v>10</v>
      </c>
      <c r="R88">
        <f>IFERROR(MATCH(P88,$P$2:P88,0),"")</f>
        <v>1</v>
      </c>
    </row>
    <row r="89" spans="1:18" x14ac:dyDescent="0.25">
      <c r="A89" t="s">
        <v>93</v>
      </c>
      <c r="B89">
        <v>18</v>
      </c>
      <c r="C89" t="str">
        <f t="shared" si="7"/>
        <v>deficiente</v>
      </c>
      <c r="D89">
        <v>4</v>
      </c>
      <c r="E89" t="str">
        <f t="shared" si="8"/>
        <v>pasable</v>
      </c>
      <c r="F89">
        <v>121</v>
      </c>
      <c r="G89" s="1" t="str">
        <f t="shared" si="9"/>
        <v>B</v>
      </c>
      <c r="H89">
        <v>112</v>
      </c>
      <c r="I89" t="str">
        <f t="shared" si="10"/>
        <v>bajo</v>
      </c>
      <c r="J89" t="str">
        <f t="shared" si="11"/>
        <v>diseño</v>
      </c>
      <c r="K89">
        <v>2933</v>
      </c>
      <c r="L89" t="s">
        <v>35</v>
      </c>
      <c r="M89" t="str">
        <f t="shared" si="12"/>
        <v>veloz</v>
      </c>
      <c r="N89">
        <v>72</v>
      </c>
      <c r="O89" t="str">
        <f t="shared" si="13"/>
        <v>estable</v>
      </c>
      <c r="P89" t="s">
        <v>38</v>
      </c>
      <c r="R89">
        <f>IFERROR(MATCH(P89,$P$2:P89,0),"")</f>
        <v>53</v>
      </c>
    </row>
    <row r="90" spans="1:18" x14ac:dyDescent="0.25">
      <c r="A90" t="s">
        <v>94</v>
      </c>
      <c r="B90">
        <v>22</v>
      </c>
      <c r="C90" t="str">
        <f t="shared" si="7"/>
        <v>eficiente</v>
      </c>
      <c r="D90">
        <v>4</v>
      </c>
      <c r="E90" t="str">
        <f t="shared" si="8"/>
        <v>pasable</v>
      </c>
      <c r="F90">
        <v>121</v>
      </c>
      <c r="G90" s="1" t="str">
        <f t="shared" si="9"/>
        <v>B</v>
      </c>
      <c r="H90">
        <v>76</v>
      </c>
      <c r="I90" t="str">
        <f t="shared" si="10"/>
        <v>bajo</v>
      </c>
      <c r="J90" t="str">
        <f t="shared" si="11"/>
        <v>diseño</v>
      </c>
      <c r="K90">
        <v>2511</v>
      </c>
      <c r="L90">
        <v>18</v>
      </c>
      <c r="M90" t="str">
        <f t="shared" si="12"/>
        <v>veloz</v>
      </c>
      <c r="N90">
        <v>72</v>
      </c>
      <c r="O90" t="str">
        <f t="shared" si="13"/>
        <v>estable</v>
      </c>
      <c r="P90" t="s">
        <v>38</v>
      </c>
      <c r="R90">
        <f>IFERROR(MATCH(P90,$P$2:P90,0),"")</f>
        <v>53</v>
      </c>
    </row>
    <row r="91" spans="1:18" x14ac:dyDescent="0.25">
      <c r="A91" t="s">
        <v>95</v>
      </c>
      <c r="B91">
        <v>21</v>
      </c>
      <c r="C91" t="str">
        <f t="shared" si="7"/>
        <v>eficiente</v>
      </c>
      <c r="D91">
        <v>4</v>
      </c>
      <c r="E91" t="str">
        <f t="shared" si="8"/>
        <v>pasable</v>
      </c>
      <c r="F91">
        <v>120</v>
      </c>
      <c r="G91" s="1" t="str">
        <f t="shared" si="9"/>
        <v>B</v>
      </c>
      <c r="H91">
        <v>87</v>
      </c>
      <c r="I91" t="str">
        <f t="shared" si="10"/>
        <v>bajo</v>
      </c>
      <c r="J91" t="str">
        <f t="shared" si="11"/>
        <v>diseño</v>
      </c>
      <c r="K91">
        <v>2979</v>
      </c>
      <c r="L91" t="s">
        <v>69</v>
      </c>
      <c r="M91" t="str">
        <f t="shared" si="12"/>
        <v>veloz</v>
      </c>
      <c r="N91">
        <v>72</v>
      </c>
      <c r="O91" t="str">
        <f t="shared" si="13"/>
        <v>estable</v>
      </c>
      <c r="P91" t="s">
        <v>38</v>
      </c>
      <c r="R91">
        <f>IFERROR(MATCH(P91,$P$2:P91,0),"")</f>
        <v>53</v>
      </c>
    </row>
    <row r="92" spans="1:18" x14ac:dyDescent="0.25">
      <c r="A92" t="s">
        <v>96</v>
      </c>
      <c r="B92">
        <v>26</v>
      </c>
      <c r="C92" t="str">
        <f t="shared" si="7"/>
        <v>eficiente</v>
      </c>
      <c r="D92">
        <v>4</v>
      </c>
      <c r="E92" t="str">
        <f t="shared" si="8"/>
        <v>pasable</v>
      </c>
      <c r="F92">
        <v>96</v>
      </c>
      <c r="G92" s="1" t="str">
        <f t="shared" si="9"/>
        <v>B</v>
      </c>
      <c r="H92">
        <v>69</v>
      </c>
      <c r="I92" t="str">
        <f t="shared" si="10"/>
        <v>bajo</v>
      </c>
      <c r="J92" t="str">
        <f t="shared" si="11"/>
        <v>diseño</v>
      </c>
      <c r="K92">
        <v>2189</v>
      </c>
      <c r="L92">
        <v>18</v>
      </c>
      <c r="M92" t="str">
        <f t="shared" si="12"/>
        <v>veloz</v>
      </c>
      <c r="N92">
        <v>72</v>
      </c>
      <c r="O92" t="str">
        <f t="shared" si="13"/>
        <v>estable</v>
      </c>
      <c r="P92" t="s">
        <v>38</v>
      </c>
      <c r="R92">
        <f>IFERROR(MATCH(P92,$P$2:P92,0),"")</f>
        <v>53</v>
      </c>
    </row>
    <row r="93" spans="1:18" x14ac:dyDescent="0.25">
      <c r="A93" t="s">
        <v>97</v>
      </c>
      <c r="B93">
        <v>22</v>
      </c>
      <c r="C93" t="str">
        <f t="shared" si="7"/>
        <v>eficiente</v>
      </c>
      <c r="D93">
        <v>4</v>
      </c>
      <c r="E93" t="str">
        <f t="shared" si="8"/>
        <v>pasable</v>
      </c>
      <c r="F93">
        <v>122</v>
      </c>
      <c r="G93" s="1" t="str">
        <f t="shared" si="9"/>
        <v>B</v>
      </c>
      <c r="H93">
        <v>86</v>
      </c>
      <c r="I93" t="str">
        <f t="shared" si="10"/>
        <v>bajo</v>
      </c>
      <c r="J93" t="str">
        <f t="shared" si="11"/>
        <v>diseño</v>
      </c>
      <c r="K93">
        <v>2395</v>
      </c>
      <c r="L93">
        <v>16</v>
      </c>
      <c r="M93" t="str">
        <f t="shared" si="12"/>
        <v>veloz</v>
      </c>
      <c r="N93">
        <v>72</v>
      </c>
      <c r="O93" t="str">
        <f t="shared" si="13"/>
        <v>estable</v>
      </c>
      <c r="P93" t="s">
        <v>10</v>
      </c>
      <c r="R93">
        <f>IFERROR(MATCH(P93,$P$2:P93,0),"")</f>
        <v>1</v>
      </c>
    </row>
    <row r="94" spans="1:18" x14ac:dyDescent="0.25">
      <c r="A94" t="s">
        <v>98</v>
      </c>
      <c r="B94">
        <v>28</v>
      </c>
      <c r="C94" t="str">
        <f t="shared" si="7"/>
        <v>eficiente</v>
      </c>
      <c r="D94">
        <v>4</v>
      </c>
      <c r="E94" t="str">
        <f t="shared" si="8"/>
        <v>pasable</v>
      </c>
      <c r="F94">
        <v>97</v>
      </c>
      <c r="G94" s="1" t="str">
        <f t="shared" si="9"/>
        <v>B</v>
      </c>
      <c r="H94">
        <v>92</v>
      </c>
      <c r="I94" t="str">
        <f t="shared" si="10"/>
        <v>bajo</v>
      </c>
      <c r="J94" t="str">
        <f t="shared" si="11"/>
        <v>diseño</v>
      </c>
      <c r="K94">
        <v>2288</v>
      </c>
      <c r="L94">
        <v>17</v>
      </c>
      <c r="M94" t="str">
        <f t="shared" si="12"/>
        <v>veloz</v>
      </c>
      <c r="N94">
        <v>72</v>
      </c>
      <c r="O94" t="str">
        <f t="shared" si="13"/>
        <v>estable</v>
      </c>
      <c r="P94" t="s">
        <v>29</v>
      </c>
      <c r="R94">
        <f>IFERROR(MATCH(P94,$P$2:P94,0),"")</f>
        <v>48</v>
      </c>
    </row>
    <row r="95" spans="1:18" x14ac:dyDescent="0.25">
      <c r="A95" t="s">
        <v>99</v>
      </c>
      <c r="B95">
        <v>23</v>
      </c>
      <c r="C95" t="str">
        <f t="shared" si="7"/>
        <v>eficiente</v>
      </c>
      <c r="D95">
        <v>4</v>
      </c>
      <c r="E95" t="str">
        <f t="shared" si="8"/>
        <v>pasable</v>
      </c>
      <c r="F95">
        <v>120</v>
      </c>
      <c r="G95" s="1" t="str">
        <f t="shared" si="9"/>
        <v>B</v>
      </c>
      <c r="H95">
        <v>97</v>
      </c>
      <c r="I95" t="str">
        <f t="shared" si="10"/>
        <v>bajo</v>
      </c>
      <c r="J95" t="str">
        <f t="shared" si="11"/>
        <v>diseño</v>
      </c>
      <c r="K95">
        <v>2506</v>
      </c>
      <c r="L95" t="s">
        <v>35</v>
      </c>
      <c r="M95" t="str">
        <f t="shared" si="12"/>
        <v>veloz</v>
      </c>
      <c r="N95">
        <v>72</v>
      </c>
      <c r="O95" t="str">
        <f t="shared" si="13"/>
        <v>estable</v>
      </c>
      <c r="P95" t="s">
        <v>29</v>
      </c>
      <c r="R95">
        <f>IFERROR(MATCH(P95,$P$2:P95,0),"")</f>
        <v>48</v>
      </c>
    </row>
    <row r="96" spans="1:18" x14ac:dyDescent="0.25">
      <c r="A96" t="s">
        <v>100</v>
      </c>
      <c r="B96">
        <v>28</v>
      </c>
      <c r="C96" t="str">
        <f t="shared" si="7"/>
        <v>eficiente</v>
      </c>
      <c r="D96">
        <v>4</v>
      </c>
      <c r="E96" t="str">
        <f t="shared" si="8"/>
        <v>pasable</v>
      </c>
      <c r="F96">
        <v>98</v>
      </c>
      <c r="G96" s="1" t="str">
        <f t="shared" si="9"/>
        <v>B</v>
      </c>
      <c r="H96">
        <v>80</v>
      </c>
      <c r="I96" t="str">
        <f t="shared" si="10"/>
        <v>bajo</v>
      </c>
      <c r="J96" t="str">
        <f t="shared" si="11"/>
        <v>diseño</v>
      </c>
      <c r="K96">
        <v>2164</v>
      </c>
      <c r="L96">
        <v>15</v>
      </c>
      <c r="M96" t="str">
        <f t="shared" si="12"/>
        <v>veloz</v>
      </c>
      <c r="N96">
        <v>72</v>
      </c>
      <c r="O96" t="str">
        <f t="shared" si="13"/>
        <v>estable</v>
      </c>
      <c r="P96" t="s">
        <v>10</v>
      </c>
      <c r="R96">
        <f>IFERROR(MATCH(P96,$P$2:P96,0),"")</f>
        <v>1</v>
      </c>
    </row>
    <row r="97" spans="1:18" x14ac:dyDescent="0.25">
      <c r="A97" t="s">
        <v>101</v>
      </c>
      <c r="B97">
        <v>27</v>
      </c>
      <c r="C97" t="str">
        <f t="shared" si="7"/>
        <v>eficiente</v>
      </c>
      <c r="D97">
        <v>4</v>
      </c>
      <c r="E97" t="str">
        <f t="shared" si="8"/>
        <v>pasable</v>
      </c>
      <c r="F97">
        <v>97</v>
      </c>
      <c r="G97" s="1" t="str">
        <f t="shared" si="9"/>
        <v>B</v>
      </c>
      <c r="H97">
        <v>88</v>
      </c>
      <c r="I97" t="str">
        <f t="shared" si="10"/>
        <v>bajo</v>
      </c>
      <c r="J97" t="str">
        <f t="shared" si="11"/>
        <v>diseño</v>
      </c>
      <c r="K97">
        <v>2100</v>
      </c>
      <c r="L97" t="s">
        <v>82</v>
      </c>
      <c r="M97" t="str">
        <f t="shared" si="12"/>
        <v>veloz</v>
      </c>
      <c r="N97">
        <v>72</v>
      </c>
      <c r="O97" t="str">
        <f t="shared" si="13"/>
        <v>estable</v>
      </c>
      <c r="P97" t="s">
        <v>29</v>
      </c>
      <c r="R97">
        <f>IFERROR(MATCH(P97,$P$2:P97,0),"")</f>
        <v>48</v>
      </c>
    </row>
    <row r="98" spans="1:18" x14ac:dyDescent="0.25">
      <c r="A98" t="s">
        <v>103</v>
      </c>
      <c r="B98">
        <v>13</v>
      </c>
      <c r="C98" t="str">
        <f t="shared" si="7"/>
        <v>deficiente</v>
      </c>
      <c r="D98">
        <v>8</v>
      </c>
      <c r="E98" t="str">
        <f t="shared" si="8"/>
        <v>bueno</v>
      </c>
      <c r="F98">
        <v>350</v>
      </c>
      <c r="G98" s="1" t="str">
        <f t="shared" si="9"/>
        <v>A</v>
      </c>
      <c r="H98">
        <v>145</v>
      </c>
      <c r="I98" t="str">
        <f t="shared" si="10"/>
        <v>bajo</v>
      </c>
      <c r="J98" t="str">
        <f t="shared" si="11"/>
        <v>diseño</v>
      </c>
      <c r="K98">
        <v>3988</v>
      </c>
      <c r="L98">
        <v>13</v>
      </c>
      <c r="M98" t="str">
        <f t="shared" si="12"/>
        <v>lento</v>
      </c>
      <c r="N98">
        <v>73</v>
      </c>
      <c r="O98" t="str">
        <f t="shared" si="13"/>
        <v>estable</v>
      </c>
      <c r="P98" t="s">
        <v>10</v>
      </c>
      <c r="R98">
        <f>IFERROR(MATCH(P98,$P$2:P98,0),"")</f>
        <v>1</v>
      </c>
    </row>
    <row r="99" spans="1:18" x14ac:dyDescent="0.25">
      <c r="A99" t="s">
        <v>104</v>
      </c>
      <c r="B99">
        <v>14</v>
      </c>
      <c r="C99" t="str">
        <f t="shared" si="7"/>
        <v>deficiente</v>
      </c>
      <c r="D99">
        <v>8</v>
      </c>
      <c r="E99" t="str">
        <f t="shared" si="8"/>
        <v>bueno</v>
      </c>
      <c r="F99">
        <v>302</v>
      </c>
      <c r="G99" s="1" t="str">
        <f t="shared" si="9"/>
        <v>A</v>
      </c>
      <c r="H99">
        <v>137</v>
      </c>
      <c r="I99" t="str">
        <f t="shared" si="10"/>
        <v>bajo</v>
      </c>
      <c r="J99" t="str">
        <f t="shared" si="11"/>
        <v>diseño</v>
      </c>
      <c r="K99">
        <v>4042</v>
      </c>
      <c r="L99" t="s">
        <v>35</v>
      </c>
      <c r="M99" t="str">
        <f t="shared" si="12"/>
        <v>veloz</v>
      </c>
      <c r="N99">
        <v>73</v>
      </c>
      <c r="O99" t="str">
        <f t="shared" si="13"/>
        <v>estable</v>
      </c>
      <c r="P99" t="s">
        <v>10</v>
      </c>
      <c r="R99">
        <f>IFERROR(MATCH(P99,$P$2:P99,0),"")</f>
        <v>1</v>
      </c>
    </row>
    <row r="100" spans="1:18" x14ac:dyDescent="0.25">
      <c r="A100" t="s">
        <v>113</v>
      </c>
      <c r="B100">
        <v>18</v>
      </c>
      <c r="C100" t="str">
        <f t="shared" si="7"/>
        <v>deficiente</v>
      </c>
      <c r="D100">
        <v>6</v>
      </c>
      <c r="E100" t="str">
        <f t="shared" si="8"/>
        <v>pasable</v>
      </c>
      <c r="F100">
        <v>225</v>
      </c>
      <c r="G100" s="1" t="str">
        <f t="shared" si="9"/>
        <v>A</v>
      </c>
      <c r="H100">
        <v>105</v>
      </c>
      <c r="I100" t="str">
        <f t="shared" si="10"/>
        <v>bajo</v>
      </c>
      <c r="J100" t="str">
        <f t="shared" si="11"/>
        <v>diseño</v>
      </c>
      <c r="K100">
        <v>3121</v>
      </c>
      <c r="L100" t="s">
        <v>82</v>
      </c>
      <c r="M100" t="str">
        <f t="shared" si="12"/>
        <v>veloz</v>
      </c>
      <c r="N100">
        <v>73</v>
      </c>
      <c r="O100" t="str">
        <f t="shared" si="13"/>
        <v>estable</v>
      </c>
      <c r="P100" t="s">
        <v>10</v>
      </c>
      <c r="R100">
        <f>IFERROR(MATCH(P100,$P$2:P100,0),"")</f>
        <v>1</v>
      </c>
    </row>
    <row r="101" spans="1:18" x14ac:dyDescent="0.25">
      <c r="A101" t="s">
        <v>114</v>
      </c>
      <c r="B101">
        <v>16</v>
      </c>
      <c r="C101" t="str">
        <f t="shared" si="7"/>
        <v>deficiente</v>
      </c>
      <c r="D101">
        <v>6</v>
      </c>
      <c r="E101" t="str">
        <f t="shared" si="8"/>
        <v>pasable</v>
      </c>
      <c r="F101">
        <v>250</v>
      </c>
      <c r="G101" s="1" t="str">
        <f t="shared" si="9"/>
        <v>A</v>
      </c>
      <c r="H101">
        <v>100</v>
      </c>
      <c r="I101" t="str">
        <f t="shared" si="10"/>
        <v>bajo</v>
      </c>
      <c r="J101" t="str">
        <f t="shared" si="11"/>
        <v>diseño</v>
      </c>
      <c r="K101">
        <v>3278</v>
      </c>
      <c r="L101">
        <v>18</v>
      </c>
      <c r="M101" t="str">
        <f t="shared" si="12"/>
        <v>veloz</v>
      </c>
      <c r="N101">
        <v>73</v>
      </c>
      <c r="O101" t="str">
        <f t="shared" si="13"/>
        <v>estable</v>
      </c>
      <c r="P101" t="s">
        <v>10</v>
      </c>
      <c r="R101">
        <f>IFERROR(MATCH(P101,$P$2:P101,0),"")</f>
        <v>1</v>
      </c>
    </row>
    <row r="102" spans="1:18" x14ac:dyDescent="0.25">
      <c r="A102" t="s">
        <v>32</v>
      </c>
      <c r="B102">
        <v>18</v>
      </c>
      <c r="C102" t="str">
        <f t="shared" si="7"/>
        <v>deficiente</v>
      </c>
      <c r="D102">
        <v>6</v>
      </c>
      <c r="E102" t="str">
        <f t="shared" si="8"/>
        <v>pasable</v>
      </c>
      <c r="F102">
        <v>232</v>
      </c>
      <c r="G102" s="1" t="str">
        <f t="shared" si="9"/>
        <v>A</v>
      </c>
      <c r="H102">
        <v>100</v>
      </c>
      <c r="I102" t="str">
        <f t="shared" si="10"/>
        <v>bajo</v>
      </c>
      <c r="J102" t="str">
        <f t="shared" si="11"/>
        <v>diseño</v>
      </c>
      <c r="K102">
        <v>2945</v>
      </c>
      <c r="L102">
        <v>16</v>
      </c>
      <c r="M102" t="str">
        <f t="shared" si="12"/>
        <v>veloz</v>
      </c>
      <c r="N102">
        <v>73</v>
      </c>
      <c r="O102" t="str">
        <f t="shared" si="13"/>
        <v>estable</v>
      </c>
      <c r="P102" t="s">
        <v>10</v>
      </c>
      <c r="R102">
        <f>IFERROR(MATCH(P102,$P$2:P102,0),"")</f>
        <v>1</v>
      </c>
    </row>
    <row r="103" spans="1:18" x14ac:dyDescent="0.25">
      <c r="A103" t="s">
        <v>33</v>
      </c>
      <c r="B103">
        <v>18</v>
      </c>
      <c r="C103" t="str">
        <f t="shared" si="7"/>
        <v>deficiente</v>
      </c>
      <c r="D103">
        <v>6</v>
      </c>
      <c r="E103" t="str">
        <f t="shared" si="8"/>
        <v>pasable</v>
      </c>
      <c r="F103">
        <v>250</v>
      </c>
      <c r="G103" s="1" t="str">
        <f t="shared" si="9"/>
        <v>A</v>
      </c>
      <c r="H103">
        <v>88</v>
      </c>
      <c r="I103" t="str">
        <f t="shared" si="10"/>
        <v>bajo</v>
      </c>
      <c r="J103" t="str">
        <f t="shared" si="11"/>
        <v>diseño</v>
      </c>
      <c r="K103">
        <v>3021</v>
      </c>
      <c r="L103" t="s">
        <v>82</v>
      </c>
      <c r="M103" t="str">
        <f t="shared" si="12"/>
        <v>veloz</v>
      </c>
      <c r="N103">
        <v>73</v>
      </c>
      <c r="O103" t="str">
        <f t="shared" si="13"/>
        <v>estable</v>
      </c>
      <c r="P103" t="s">
        <v>10</v>
      </c>
      <c r="R103">
        <f>IFERROR(MATCH(P103,$P$2:P103,0),"")</f>
        <v>1</v>
      </c>
    </row>
    <row r="104" spans="1:18" x14ac:dyDescent="0.25">
      <c r="A104" t="s">
        <v>30</v>
      </c>
      <c r="B104">
        <v>23</v>
      </c>
      <c r="C104" t="str">
        <f t="shared" si="7"/>
        <v>eficiente</v>
      </c>
      <c r="D104">
        <v>6</v>
      </c>
      <c r="E104" t="str">
        <f t="shared" si="8"/>
        <v>pasable</v>
      </c>
      <c r="F104">
        <v>198</v>
      </c>
      <c r="G104" s="1" t="str">
        <f t="shared" si="9"/>
        <v>B</v>
      </c>
      <c r="H104">
        <v>95</v>
      </c>
      <c r="I104" t="str">
        <f t="shared" si="10"/>
        <v>bajo</v>
      </c>
      <c r="J104" t="str">
        <f t="shared" si="11"/>
        <v>diseño</v>
      </c>
      <c r="K104">
        <v>2904</v>
      </c>
      <c r="L104">
        <v>16</v>
      </c>
      <c r="M104" t="str">
        <f t="shared" si="12"/>
        <v>veloz</v>
      </c>
      <c r="N104">
        <v>73</v>
      </c>
      <c r="O104" t="str">
        <f t="shared" si="13"/>
        <v>estable</v>
      </c>
      <c r="P104" t="s">
        <v>10</v>
      </c>
      <c r="R104">
        <f>IFERROR(MATCH(P104,$P$2:P104,0),"")</f>
        <v>1</v>
      </c>
    </row>
    <row r="105" spans="1:18" x14ac:dyDescent="0.25">
      <c r="A105" t="s">
        <v>115</v>
      </c>
      <c r="B105">
        <v>26</v>
      </c>
      <c r="C105" t="str">
        <f t="shared" si="7"/>
        <v>eficiente</v>
      </c>
      <c r="D105">
        <v>4</v>
      </c>
      <c r="E105" t="str">
        <f t="shared" si="8"/>
        <v>pasable</v>
      </c>
      <c r="F105">
        <v>97</v>
      </c>
      <c r="G105" s="1" t="str">
        <f t="shared" si="9"/>
        <v>B</v>
      </c>
      <c r="H105">
        <v>46</v>
      </c>
      <c r="I105" t="str">
        <f t="shared" si="10"/>
        <v>bajo</v>
      </c>
      <c r="J105" t="str">
        <f t="shared" si="11"/>
        <v>diseño</v>
      </c>
      <c r="K105">
        <v>1950</v>
      </c>
      <c r="L105">
        <v>21</v>
      </c>
      <c r="M105" t="str">
        <f t="shared" si="12"/>
        <v>veloz</v>
      </c>
      <c r="N105">
        <v>73</v>
      </c>
      <c r="O105" t="str">
        <f t="shared" si="13"/>
        <v>estable</v>
      </c>
      <c r="P105" t="s">
        <v>38</v>
      </c>
      <c r="R105">
        <f>IFERROR(MATCH(P105,$P$2:P105,0),"")</f>
        <v>53</v>
      </c>
    </row>
    <row r="106" spans="1:18" x14ac:dyDescent="0.25">
      <c r="A106" t="s">
        <v>45</v>
      </c>
      <c r="B106">
        <v>18</v>
      </c>
      <c r="C106" t="str">
        <f t="shared" si="7"/>
        <v>deficiente</v>
      </c>
      <c r="D106">
        <v>6</v>
      </c>
      <c r="E106" t="str">
        <f t="shared" si="8"/>
        <v>pasable</v>
      </c>
      <c r="F106">
        <v>232</v>
      </c>
      <c r="G106" s="1" t="str">
        <f t="shared" si="9"/>
        <v>A</v>
      </c>
      <c r="H106">
        <v>100</v>
      </c>
      <c r="I106" t="str">
        <f t="shared" si="10"/>
        <v>bajo</v>
      </c>
      <c r="J106" t="str">
        <f t="shared" si="11"/>
        <v>diseño</v>
      </c>
      <c r="K106">
        <v>2789</v>
      </c>
      <c r="L106">
        <v>15</v>
      </c>
      <c r="M106" t="str">
        <f t="shared" si="12"/>
        <v>veloz</v>
      </c>
      <c r="N106">
        <v>73</v>
      </c>
      <c r="O106" t="str">
        <f t="shared" si="13"/>
        <v>estable</v>
      </c>
      <c r="P106" t="s">
        <v>10</v>
      </c>
      <c r="R106">
        <f>IFERROR(MATCH(P106,$P$2:P106,0),"")</f>
        <v>1</v>
      </c>
    </row>
    <row r="107" spans="1:18" x14ac:dyDescent="0.25">
      <c r="A107" t="s">
        <v>119</v>
      </c>
      <c r="B107">
        <v>20</v>
      </c>
      <c r="C107" t="str">
        <f t="shared" si="7"/>
        <v>moderado</v>
      </c>
      <c r="D107">
        <v>4</v>
      </c>
      <c r="E107" t="str">
        <f t="shared" si="8"/>
        <v>pasable</v>
      </c>
      <c r="F107">
        <v>97</v>
      </c>
      <c r="G107" s="1" t="str">
        <f t="shared" si="9"/>
        <v>B</v>
      </c>
      <c r="H107">
        <v>88</v>
      </c>
      <c r="I107" t="str">
        <f t="shared" si="10"/>
        <v>bajo</v>
      </c>
      <c r="J107" t="str">
        <f t="shared" si="11"/>
        <v>diseño</v>
      </c>
      <c r="K107">
        <v>2279</v>
      </c>
      <c r="L107">
        <v>19</v>
      </c>
      <c r="M107" t="str">
        <f t="shared" si="12"/>
        <v>veloz</v>
      </c>
      <c r="N107">
        <v>73</v>
      </c>
      <c r="O107" t="str">
        <f t="shared" si="13"/>
        <v>estable</v>
      </c>
      <c r="P107" t="s">
        <v>29</v>
      </c>
      <c r="R107">
        <f>IFERROR(MATCH(P107,$P$2:P107,0),"")</f>
        <v>48</v>
      </c>
    </row>
    <row r="108" spans="1:18" x14ac:dyDescent="0.25">
      <c r="A108" t="s">
        <v>80</v>
      </c>
      <c r="B108">
        <v>21</v>
      </c>
      <c r="C108" t="str">
        <f t="shared" si="7"/>
        <v>eficiente</v>
      </c>
      <c r="D108">
        <v>4</v>
      </c>
      <c r="E108" t="str">
        <f t="shared" si="8"/>
        <v>pasable</v>
      </c>
      <c r="F108">
        <v>140</v>
      </c>
      <c r="G108" s="1" t="str">
        <f t="shared" si="9"/>
        <v>B</v>
      </c>
      <c r="H108">
        <v>72</v>
      </c>
      <c r="I108" t="str">
        <f t="shared" si="10"/>
        <v>bajo</v>
      </c>
      <c r="J108" t="str">
        <f t="shared" si="11"/>
        <v>diseño</v>
      </c>
      <c r="K108">
        <v>2401</v>
      </c>
      <c r="L108" t="s">
        <v>69</v>
      </c>
      <c r="M108" t="str">
        <f t="shared" si="12"/>
        <v>veloz</v>
      </c>
      <c r="N108">
        <v>73</v>
      </c>
      <c r="O108" t="str">
        <f t="shared" si="13"/>
        <v>estable</v>
      </c>
      <c r="P108" t="s">
        <v>10</v>
      </c>
      <c r="R108">
        <f>IFERROR(MATCH(P108,$P$2:P108,0),"")</f>
        <v>1</v>
      </c>
    </row>
    <row r="109" spans="1:18" x14ac:dyDescent="0.25">
      <c r="A109" t="s">
        <v>120</v>
      </c>
      <c r="B109">
        <v>22</v>
      </c>
      <c r="C109" t="str">
        <f t="shared" si="7"/>
        <v>eficiente</v>
      </c>
      <c r="D109">
        <v>4</v>
      </c>
      <c r="E109" t="str">
        <f t="shared" si="8"/>
        <v>pasable</v>
      </c>
      <c r="F109">
        <v>108</v>
      </c>
      <c r="G109" s="1" t="str">
        <f t="shared" si="9"/>
        <v>B</v>
      </c>
      <c r="H109">
        <v>94</v>
      </c>
      <c r="I109" t="str">
        <f t="shared" si="10"/>
        <v>bajo</v>
      </c>
      <c r="J109" t="str">
        <f t="shared" si="11"/>
        <v>diseño</v>
      </c>
      <c r="K109">
        <v>2379</v>
      </c>
      <c r="L109" t="s">
        <v>82</v>
      </c>
      <c r="M109" t="str">
        <f t="shared" si="12"/>
        <v>veloz</v>
      </c>
      <c r="N109">
        <v>73</v>
      </c>
      <c r="O109" t="str">
        <f t="shared" si="13"/>
        <v>estable</v>
      </c>
      <c r="P109" t="s">
        <v>29</v>
      </c>
      <c r="R109">
        <f>IFERROR(MATCH(P109,$P$2:P109,0),"")</f>
        <v>48</v>
      </c>
    </row>
    <row r="110" spans="1:18" x14ac:dyDescent="0.25">
      <c r="A110" t="s">
        <v>121</v>
      </c>
      <c r="B110">
        <v>18</v>
      </c>
      <c r="C110" t="str">
        <f t="shared" si="7"/>
        <v>deficiente</v>
      </c>
      <c r="D110">
        <v>3</v>
      </c>
      <c r="E110" t="str">
        <f t="shared" si="8"/>
        <v>pasable</v>
      </c>
      <c r="F110">
        <v>70</v>
      </c>
      <c r="G110" s="1" t="str">
        <f t="shared" si="9"/>
        <v>B</v>
      </c>
      <c r="H110">
        <v>90</v>
      </c>
      <c r="I110" t="str">
        <f t="shared" si="10"/>
        <v>bajo</v>
      </c>
      <c r="J110" t="str">
        <f t="shared" si="11"/>
        <v>diseño</v>
      </c>
      <c r="K110">
        <v>2124</v>
      </c>
      <c r="L110" t="s">
        <v>49</v>
      </c>
      <c r="M110" t="str">
        <f t="shared" si="12"/>
        <v>veloz</v>
      </c>
      <c r="N110">
        <v>73</v>
      </c>
      <c r="O110" t="str">
        <f t="shared" si="13"/>
        <v>estable</v>
      </c>
      <c r="P110" t="s">
        <v>29</v>
      </c>
      <c r="R110">
        <f>IFERROR(MATCH(P110,$P$2:P110,0),"")</f>
        <v>48</v>
      </c>
    </row>
    <row r="111" spans="1:18" x14ac:dyDescent="0.25">
      <c r="A111" t="s">
        <v>54</v>
      </c>
      <c r="B111">
        <v>19</v>
      </c>
      <c r="C111" t="str">
        <f t="shared" si="7"/>
        <v>deficiente</v>
      </c>
      <c r="D111">
        <v>4</v>
      </c>
      <c r="E111" t="str">
        <f t="shared" si="8"/>
        <v>pasable</v>
      </c>
      <c r="F111">
        <v>122</v>
      </c>
      <c r="G111" s="1" t="str">
        <f t="shared" si="9"/>
        <v>B</v>
      </c>
      <c r="H111">
        <v>85</v>
      </c>
      <c r="I111" t="str">
        <f t="shared" si="10"/>
        <v>bajo</v>
      </c>
      <c r="J111" t="str">
        <f t="shared" si="11"/>
        <v>diseño</v>
      </c>
      <c r="K111">
        <v>2310</v>
      </c>
      <c r="L111" t="s">
        <v>51</v>
      </c>
      <c r="M111" t="str">
        <f t="shared" si="12"/>
        <v>veloz</v>
      </c>
      <c r="N111">
        <v>73</v>
      </c>
      <c r="O111" t="str">
        <f t="shared" si="13"/>
        <v>estable</v>
      </c>
      <c r="P111" t="s">
        <v>10</v>
      </c>
      <c r="R111">
        <f>IFERROR(MATCH(P111,$P$2:P111,0),"")</f>
        <v>1</v>
      </c>
    </row>
    <row r="112" spans="1:18" x14ac:dyDescent="0.25">
      <c r="A112" t="s">
        <v>122</v>
      </c>
      <c r="B112">
        <v>21</v>
      </c>
      <c r="C112" t="str">
        <f t="shared" si="7"/>
        <v>eficiente</v>
      </c>
      <c r="D112">
        <v>6</v>
      </c>
      <c r="E112" t="str">
        <f t="shared" si="8"/>
        <v>pasable</v>
      </c>
      <c r="F112">
        <v>155</v>
      </c>
      <c r="G112" s="1" t="str">
        <f t="shared" si="9"/>
        <v>B</v>
      </c>
      <c r="H112">
        <v>107</v>
      </c>
      <c r="I112" t="str">
        <f t="shared" si="10"/>
        <v>bajo</v>
      </c>
      <c r="J112" t="str">
        <f t="shared" si="11"/>
        <v>diseño</v>
      </c>
      <c r="K112">
        <v>2472</v>
      </c>
      <c r="L112">
        <v>14</v>
      </c>
      <c r="M112" t="str">
        <f t="shared" si="12"/>
        <v>moderado</v>
      </c>
      <c r="N112">
        <v>73</v>
      </c>
      <c r="O112" t="str">
        <f t="shared" si="13"/>
        <v>estable</v>
      </c>
      <c r="P112" t="s">
        <v>10</v>
      </c>
      <c r="R112">
        <f>IFERROR(MATCH(P112,$P$2:P112,0),"")</f>
        <v>1</v>
      </c>
    </row>
    <row r="113" spans="1:18" x14ac:dyDescent="0.25">
      <c r="A113" t="s">
        <v>123</v>
      </c>
      <c r="B113">
        <v>26</v>
      </c>
      <c r="C113" t="str">
        <f t="shared" si="7"/>
        <v>eficiente</v>
      </c>
      <c r="D113">
        <v>4</v>
      </c>
      <c r="E113" t="str">
        <f t="shared" si="8"/>
        <v>pasable</v>
      </c>
      <c r="F113">
        <v>98</v>
      </c>
      <c r="G113" s="1" t="str">
        <f t="shared" si="9"/>
        <v>B</v>
      </c>
      <c r="H113">
        <v>90</v>
      </c>
      <c r="I113" t="str">
        <f t="shared" si="10"/>
        <v>bajo</v>
      </c>
      <c r="J113" t="str">
        <f t="shared" si="11"/>
        <v>diseño</v>
      </c>
      <c r="K113">
        <v>2265</v>
      </c>
      <c r="L113" t="s">
        <v>31</v>
      </c>
      <c r="M113" t="str">
        <f t="shared" si="12"/>
        <v>veloz</v>
      </c>
      <c r="N113">
        <v>73</v>
      </c>
      <c r="O113" t="str">
        <f t="shared" si="13"/>
        <v>estable</v>
      </c>
      <c r="P113" t="s">
        <v>38</v>
      </c>
      <c r="R113">
        <f>IFERROR(MATCH(P113,$P$2:P113,0),"")</f>
        <v>53</v>
      </c>
    </row>
    <row r="114" spans="1:18" x14ac:dyDescent="0.25">
      <c r="A114" t="s">
        <v>124</v>
      </c>
      <c r="B114">
        <v>15</v>
      </c>
      <c r="C114" t="str">
        <f t="shared" si="7"/>
        <v>deficiente</v>
      </c>
      <c r="D114">
        <v>8</v>
      </c>
      <c r="E114" t="str">
        <f t="shared" si="8"/>
        <v>bueno</v>
      </c>
      <c r="F114">
        <v>350</v>
      </c>
      <c r="G114" s="1" t="str">
        <f t="shared" si="9"/>
        <v>A</v>
      </c>
      <c r="H114">
        <v>145</v>
      </c>
      <c r="I114" t="str">
        <f t="shared" si="10"/>
        <v>bajo</v>
      </c>
      <c r="J114" t="str">
        <f t="shared" si="11"/>
        <v>diseño</v>
      </c>
      <c r="K114">
        <v>4082</v>
      </c>
      <c r="L114">
        <v>13</v>
      </c>
      <c r="M114" t="str">
        <f t="shared" si="12"/>
        <v>lento</v>
      </c>
      <c r="N114">
        <v>73</v>
      </c>
      <c r="O114" t="str">
        <f t="shared" si="13"/>
        <v>estable</v>
      </c>
      <c r="P114" t="s">
        <v>10</v>
      </c>
      <c r="R114">
        <f>IFERROR(MATCH(P114,$P$2:P114,0),"")</f>
        <v>1</v>
      </c>
    </row>
    <row r="115" spans="1:18" x14ac:dyDescent="0.25">
      <c r="A115" t="s">
        <v>126</v>
      </c>
      <c r="B115">
        <v>29</v>
      </c>
      <c r="C115" t="str">
        <f t="shared" si="7"/>
        <v>eficiente</v>
      </c>
      <c r="D115">
        <v>4</v>
      </c>
      <c r="E115" t="str">
        <f t="shared" si="8"/>
        <v>pasable</v>
      </c>
      <c r="F115">
        <v>68</v>
      </c>
      <c r="G115" s="1" t="str">
        <f t="shared" si="9"/>
        <v>B</v>
      </c>
      <c r="H115">
        <v>49</v>
      </c>
      <c r="I115" t="str">
        <f t="shared" si="10"/>
        <v>bajo</v>
      </c>
      <c r="J115" t="str">
        <f t="shared" si="11"/>
        <v>diseño</v>
      </c>
      <c r="K115">
        <v>1867</v>
      </c>
      <c r="L115" t="s">
        <v>69</v>
      </c>
      <c r="M115" t="str">
        <f t="shared" si="12"/>
        <v>veloz</v>
      </c>
      <c r="N115">
        <v>73</v>
      </c>
      <c r="O115" t="str">
        <f t="shared" si="13"/>
        <v>estable</v>
      </c>
      <c r="P115" t="s">
        <v>38</v>
      </c>
      <c r="R115">
        <f>IFERROR(MATCH(P115,$P$2:P115,0),"")</f>
        <v>53</v>
      </c>
    </row>
    <row r="116" spans="1:18" x14ac:dyDescent="0.25">
      <c r="A116" t="s">
        <v>127</v>
      </c>
      <c r="B116">
        <v>24</v>
      </c>
      <c r="C116" t="str">
        <f t="shared" si="7"/>
        <v>eficiente</v>
      </c>
      <c r="D116">
        <v>4</v>
      </c>
      <c r="E116" t="str">
        <f t="shared" si="8"/>
        <v>pasable</v>
      </c>
      <c r="F116">
        <v>116</v>
      </c>
      <c r="G116" s="1" t="str">
        <f t="shared" si="9"/>
        <v>B</v>
      </c>
      <c r="H116">
        <v>75</v>
      </c>
      <c r="I116" t="str">
        <f t="shared" si="10"/>
        <v>bajo</v>
      </c>
      <c r="J116" t="str">
        <f t="shared" si="11"/>
        <v>diseño</v>
      </c>
      <c r="K116">
        <v>2158</v>
      </c>
      <c r="L116" t="s">
        <v>31</v>
      </c>
      <c r="M116" t="str">
        <f t="shared" si="12"/>
        <v>veloz</v>
      </c>
      <c r="N116">
        <v>73</v>
      </c>
      <c r="O116" t="str">
        <f t="shared" si="13"/>
        <v>estable</v>
      </c>
      <c r="P116" t="s">
        <v>38</v>
      </c>
      <c r="R116">
        <f>IFERROR(MATCH(P116,$P$2:P116,0),"")</f>
        <v>53</v>
      </c>
    </row>
    <row r="117" spans="1:18" x14ac:dyDescent="0.25">
      <c r="A117" t="s">
        <v>128</v>
      </c>
      <c r="B117">
        <v>20</v>
      </c>
      <c r="C117" t="str">
        <f t="shared" si="7"/>
        <v>moderado</v>
      </c>
      <c r="D117">
        <v>4</v>
      </c>
      <c r="E117" t="str">
        <f t="shared" si="8"/>
        <v>pasable</v>
      </c>
      <c r="F117">
        <v>114</v>
      </c>
      <c r="G117" s="1" t="str">
        <f t="shared" si="9"/>
        <v>B</v>
      </c>
      <c r="H117">
        <v>91</v>
      </c>
      <c r="I117" t="str">
        <f t="shared" si="10"/>
        <v>bajo</v>
      </c>
      <c r="J117" t="str">
        <f t="shared" si="11"/>
        <v>diseño</v>
      </c>
      <c r="K117">
        <v>2582</v>
      </c>
      <c r="L117">
        <v>14</v>
      </c>
      <c r="M117" t="str">
        <f t="shared" si="12"/>
        <v>moderado</v>
      </c>
      <c r="N117">
        <v>73</v>
      </c>
      <c r="O117" t="str">
        <f t="shared" si="13"/>
        <v>estable</v>
      </c>
      <c r="P117" t="s">
        <v>38</v>
      </c>
      <c r="R117">
        <f>IFERROR(MATCH(P117,$P$2:P117,0),"")</f>
        <v>53</v>
      </c>
    </row>
    <row r="118" spans="1:18" x14ac:dyDescent="0.25">
      <c r="A118" t="s">
        <v>129</v>
      </c>
      <c r="B118">
        <v>19</v>
      </c>
      <c r="C118" t="str">
        <f t="shared" si="7"/>
        <v>deficiente</v>
      </c>
      <c r="D118">
        <v>4</v>
      </c>
      <c r="E118" t="str">
        <f t="shared" si="8"/>
        <v>pasable</v>
      </c>
      <c r="F118">
        <v>121</v>
      </c>
      <c r="G118" s="1" t="str">
        <f t="shared" si="9"/>
        <v>B</v>
      </c>
      <c r="H118">
        <v>112</v>
      </c>
      <c r="I118" t="str">
        <f t="shared" si="10"/>
        <v>bajo</v>
      </c>
      <c r="J118" t="str">
        <f t="shared" si="11"/>
        <v>diseño</v>
      </c>
      <c r="K118">
        <v>2868</v>
      </c>
      <c r="L118" t="s">
        <v>31</v>
      </c>
      <c r="M118" t="str">
        <f t="shared" si="12"/>
        <v>veloz</v>
      </c>
      <c r="N118">
        <v>73</v>
      </c>
      <c r="O118" t="str">
        <f t="shared" si="13"/>
        <v>estable</v>
      </c>
      <c r="P118" t="s">
        <v>38</v>
      </c>
      <c r="R118">
        <f>IFERROR(MATCH(P118,$P$2:P118,0),"")</f>
        <v>53</v>
      </c>
    </row>
    <row r="119" spans="1:18" x14ac:dyDescent="0.25">
      <c r="A119" t="s">
        <v>131</v>
      </c>
      <c r="B119">
        <v>24</v>
      </c>
      <c r="C119" t="str">
        <f t="shared" si="7"/>
        <v>eficiente</v>
      </c>
      <c r="D119">
        <v>4</v>
      </c>
      <c r="E119" t="str">
        <f t="shared" si="8"/>
        <v>pasable</v>
      </c>
      <c r="F119">
        <v>121</v>
      </c>
      <c r="G119" s="1" t="str">
        <f t="shared" si="9"/>
        <v>B</v>
      </c>
      <c r="H119">
        <v>110</v>
      </c>
      <c r="I119" t="str">
        <f t="shared" si="10"/>
        <v>bajo</v>
      </c>
      <c r="J119" t="str">
        <f t="shared" si="11"/>
        <v>diseño</v>
      </c>
      <c r="K119">
        <v>2660</v>
      </c>
      <c r="L119">
        <v>14</v>
      </c>
      <c r="M119" t="str">
        <f t="shared" si="12"/>
        <v>moderado</v>
      </c>
      <c r="N119">
        <v>73</v>
      </c>
      <c r="O119" t="str">
        <f t="shared" si="13"/>
        <v>estable</v>
      </c>
      <c r="P119" t="s">
        <v>38</v>
      </c>
      <c r="R119">
        <f>IFERROR(MATCH(P119,$P$2:P119,0),"")</f>
        <v>53</v>
      </c>
    </row>
    <row r="120" spans="1:18" x14ac:dyDescent="0.25">
      <c r="A120" t="s">
        <v>132</v>
      </c>
      <c r="B120">
        <v>20</v>
      </c>
      <c r="C120" t="str">
        <f t="shared" si="7"/>
        <v>moderado</v>
      </c>
      <c r="D120">
        <v>6</v>
      </c>
      <c r="E120" t="str">
        <f t="shared" si="8"/>
        <v>pasable</v>
      </c>
      <c r="F120">
        <v>156</v>
      </c>
      <c r="G120" s="1" t="str">
        <f t="shared" si="9"/>
        <v>B</v>
      </c>
      <c r="H120">
        <v>122</v>
      </c>
      <c r="I120" t="str">
        <f t="shared" si="10"/>
        <v>bajo</v>
      </c>
      <c r="J120" t="str">
        <f t="shared" si="11"/>
        <v>diseño</v>
      </c>
      <c r="K120">
        <v>2807</v>
      </c>
      <c r="L120" t="s">
        <v>49</v>
      </c>
      <c r="M120" t="str">
        <f t="shared" si="12"/>
        <v>veloz</v>
      </c>
      <c r="N120">
        <v>73</v>
      </c>
      <c r="O120" t="str">
        <f t="shared" si="13"/>
        <v>estable</v>
      </c>
      <c r="P120" t="s">
        <v>29</v>
      </c>
      <c r="R120">
        <f>IFERROR(MATCH(P120,$P$2:P120,0),"")</f>
        <v>48</v>
      </c>
    </row>
    <row r="121" spans="1:18" x14ac:dyDescent="0.25">
      <c r="A121" t="s">
        <v>30</v>
      </c>
      <c r="B121">
        <v>20</v>
      </c>
      <c r="C121" t="str">
        <f t="shared" si="7"/>
        <v>moderado</v>
      </c>
      <c r="D121">
        <v>6</v>
      </c>
      <c r="E121" t="str">
        <f t="shared" si="8"/>
        <v>pasable</v>
      </c>
      <c r="F121">
        <v>198</v>
      </c>
      <c r="G121" s="1" t="str">
        <f t="shared" si="9"/>
        <v>B</v>
      </c>
      <c r="H121">
        <v>95</v>
      </c>
      <c r="I121" t="str">
        <f t="shared" si="10"/>
        <v>bajo</v>
      </c>
      <c r="J121" t="str">
        <f t="shared" si="11"/>
        <v>diseño</v>
      </c>
      <c r="K121">
        <v>3102</v>
      </c>
      <c r="L121" t="s">
        <v>82</v>
      </c>
      <c r="M121" t="str">
        <f t="shared" si="12"/>
        <v>veloz</v>
      </c>
      <c r="N121">
        <v>74</v>
      </c>
      <c r="O121" t="str">
        <f t="shared" si="13"/>
        <v>estable</v>
      </c>
      <c r="P121" t="s">
        <v>10</v>
      </c>
      <c r="R121">
        <f>IFERROR(MATCH(P121,$P$2:P121,0),"")</f>
        <v>1</v>
      </c>
    </row>
    <row r="122" spans="1:18" x14ac:dyDescent="0.25">
      <c r="A122" t="s">
        <v>33</v>
      </c>
      <c r="B122">
        <v>21</v>
      </c>
      <c r="C122" t="str">
        <f t="shared" si="7"/>
        <v>eficiente</v>
      </c>
      <c r="D122">
        <v>6</v>
      </c>
      <c r="E122" t="str">
        <f t="shared" si="8"/>
        <v>pasable</v>
      </c>
      <c r="F122">
        <v>200</v>
      </c>
      <c r="G122" s="1" t="str">
        <f t="shared" si="9"/>
        <v>B</v>
      </c>
      <c r="I122" t="str">
        <f t="shared" si="10"/>
        <v>bajo</v>
      </c>
      <c r="J122" t="str">
        <f t="shared" si="11"/>
        <v>diseño</v>
      </c>
      <c r="K122">
        <v>2875</v>
      </c>
      <c r="L122">
        <v>17</v>
      </c>
      <c r="M122" t="str">
        <f t="shared" si="12"/>
        <v>veloz</v>
      </c>
      <c r="N122">
        <v>74</v>
      </c>
      <c r="O122" t="str">
        <f t="shared" si="13"/>
        <v>estable</v>
      </c>
      <c r="P122" t="s">
        <v>10</v>
      </c>
      <c r="R122">
        <f>IFERROR(MATCH(P122,$P$2:P122,0),"")</f>
        <v>1</v>
      </c>
    </row>
    <row r="123" spans="1:18" x14ac:dyDescent="0.25">
      <c r="A123" t="s">
        <v>32</v>
      </c>
      <c r="B123">
        <v>19</v>
      </c>
      <c r="C123" t="str">
        <f t="shared" si="7"/>
        <v>deficiente</v>
      </c>
      <c r="D123">
        <v>6</v>
      </c>
      <c r="E123" t="str">
        <f t="shared" si="8"/>
        <v>pasable</v>
      </c>
      <c r="F123">
        <v>232</v>
      </c>
      <c r="G123" s="1" t="str">
        <f t="shared" si="9"/>
        <v>A</v>
      </c>
      <c r="H123">
        <v>100</v>
      </c>
      <c r="I123" t="str">
        <f t="shared" si="10"/>
        <v>bajo</v>
      </c>
      <c r="J123" t="str">
        <f t="shared" si="11"/>
        <v>diseño</v>
      </c>
      <c r="K123">
        <v>2901</v>
      </c>
      <c r="L123">
        <v>16</v>
      </c>
      <c r="M123" t="str">
        <f t="shared" si="12"/>
        <v>veloz</v>
      </c>
      <c r="N123">
        <v>74</v>
      </c>
      <c r="O123" t="str">
        <f t="shared" si="13"/>
        <v>estable</v>
      </c>
      <c r="P123" t="s">
        <v>10</v>
      </c>
      <c r="R123">
        <f>IFERROR(MATCH(P123,$P$2:P123,0),"")</f>
        <v>1</v>
      </c>
    </row>
    <row r="124" spans="1:18" x14ac:dyDescent="0.25">
      <c r="A124" t="s">
        <v>134</v>
      </c>
      <c r="B124">
        <v>15</v>
      </c>
      <c r="C124" t="str">
        <f t="shared" si="7"/>
        <v>deficiente</v>
      </c>
      <c r="D124">
        <v>6</v>
      </c>
      <c r="E124" t="str">
        <f t="shared" si="8"/>
        <v>pasable</v>
      </c>
      <c r="F124">
        <v>250</v>
      </c>
      <c r="G124" s="1" t="str">
        <f t="shared" si="9"/>
        <v>A</v>
      </c>
      <c r="H124">
        <v>100</v>
      </c>
      <c r="I124" t="str">
        <f t="shared" si="10"/>
        <v>bajo</v>
      </c>
      <c r="J124" t="str">
        <f t="shared" si="11"/>
        <v>diseño</v>
      </c>
      <c r="K124">
        <v>3336</v>
      </c>
      <c r="L124">
        <v>17</v>
      </c>
      <c r="M124" t="str">
        <f t="shared" si="12"/>
        <v>veloz</v>
      </c>
      <c r="N124">
        <v>74</v>
      </c>
      <c r="O124" t="str">
        <f t="shared" si="13"/>
        <v>estable</v>
      </c>
      <c r="P124" t="s">
        <v>10</v>
      </c>
      <c r="R124">
        <f>IFERROR(MATCH(P124,$P$2:P124,0),"")</f>
        <v>1</v>
      </c>
    </row>
    <row r="125" spans="1:18" x14ac:dyDescent="0.25">
      <c r="A125" t="s">
        <v>135</v>
      </c>
      <c r="B125">
        <v>31</v>
      </c>
      <c r="C125" t="str">
        <f t="shared" si="7"/>
        <v>eficiente</v>
      </c>
      <c r="D125">
        <v>4</v>
      </c>
      <c r="E125" t="str">
        <f t="shared" si="8"/>
        <v>pasable</v>
      </c>
      <c r="F125">
        <v>79</v>
      </c>
      <c r="G125" s="1" t="str">
        <f t="shared" si="9"/>
        <v>B</v>
      </c>
      <c r="H125">
        <v>67</v>
      </c>
      <c r="I125" t="str">
        <f t="shared" si="10"/>
        <v>bajo</v>
      </c>
      <c r="J125" t="str">
        <f t="shared" si="11"/>
        <v>diseño</v>
      </c>
      <c r="K125">
        <v>1950</v>
      </c>
      <c r="L125">
        <v>19</v>
      </c>
      <c r="M125" t="str">
        <f t="shared" si="12"/>
        <v>veloz</v>
      </c>
      <c r="N125">
        <v>74</v>
      </c>
      <c r="O125" t="str">
        <f t="shared" si="13"/>
        <v>estable</v>
      </c>
      <c r="P125" t="s">
        <v>29</v>
      </c>
      <c r="R125">
        <f>IFERROR(MATCH(P125,$P$2:P125,0),"")</f>
        <v>48</v>
      </c>
    </row>
    <row r="126" spans="1:18" x14ac:dyDescent="0.25">
      <c r="A126" t="s">
        <v>54</v>
      </c>
      <c r="B126">
        <v>26</v>
      </c>
      <c r="C126" t="str">
        <f t="shared" si="7"/>
        <v>eficiente</v>
      </c>
      <c r="D126">
        <v>4</v>
      </c>
      <c r="E126" t="str">
        <f t="shared" si="8"/>
        <v>pasable</v>
      </c>
      <c r="F126">
        <v>122</v>
      </c>
      <c r="G126" s="1" t="str">
        <f t="shared" si="9"/>
        <v>B</v>
      </c>
      <c r="H126">
        <v>80</v>
      </c>
      <c r="I126" t="str">
        <f t="shared" si="10"/>
        <v>bajo</v>
      </c>
      <c r="J126" t="str">
        <f t="shared" si="11"/>
        <v>diseño</v>
      </c>
      <c r="K126">
        <v>2451</v>
      </c>
      <c r="L126" t="s">
        <v>82</v>
      </c>
      <c r="M126" t="str">
        <f t="shared" si="12"/>
        <v>veloz</v>
      </c>
      <c r="N126">
        <v>74</v>
      </c>
      <c r="O126" t="str">
        <f t="shared" si="13"/>
        <v>estable</v>
      </c>
      <c r="P126" t="s">
        <v>10</v>
      </c>
      <c r="R126">
        <f>IFERROR(MATCH(P126,$P$2:P126,0),"")</f>
        <v>1</v>
      </c>
    </row>
    <row r="127" spans="1:18" x14ac:dyDescent="0.25">
      <c r="A127" t="s">
        <v>71</v>
      </c>
      <c r="B127">
        <v>32</v>
      </c>
      <c r="C127" t="str">
        <f t="shared" si="7"/>
        <v>eficiente</v>
      </c>
      <c r="D127">
        <v>4</v>
      </c>
      <c r="E127" t="str">
        <f t="shared" si="8"/>
        <v>pasable</v>
      </c>
      <c r="F127">
        <v>71</v>
      </c>
      <c r="G127" s="1" t="str">
        <f t="shared" si="9"/>
        <v>B</v>
      </c>
      <c r="H127">
        <v>65</v>
      </c>
      <c r="I127" t="str">
        <f t="shared" si="10"/>
        <v>bajo</v>
      </c>
      <c r="J127" t="str">
        <f t="shared" si="11"/>
        <v>diseño</v>
      </c>
      <c r="K127">
        <v>1836</v>
      </c>
      <c r="L127">
        <v>21</v>
      </c>
      <c r="M127" t="str">
        <f t="shared" si="12"/>
        <v>veloz</v>
      </c>
      <c r="N127">
        <v>74</v>
      </c>
      <c r="O127" t="str">
        <f t="shared" si="13"/>
        <v>estable</v>
      </c>
      <c r="P127" t="s">
        <v>29</v>
      </c>
      <c r="R127">
        <f>IFERROR(MATCH(P127,$P$2:P127,0),"")</f>
        <v>48</v>
      </c>
    </row>
    <row r="128" spans="1:18" x14ac:dyDescent="0.25">
      <c r="A128" t="s">
        <v>80</v>
      </c>
      <c r="B128">
        <v>25</v>
      </c>
      <c r="C128" t="str">
        <f t="shared" si="7"/>
        <v>eficiente</v>
      </c>
      <c r="D128">
        <v>4</v>
      </c>
      <c r="E128" t="str">
        <f t="shared" si="8"/>
        <v>pasable</v>
      </c>
      <c r="F128">
        <v>140</v>
      </c>
      <c r="G128" s="1" t="str">
        <f t="shared" si="9"/>
        <v>B</v>
      </c>
      <c r="H128">
        <v>75</v>
      </c>
      <c r="I128" t="str">
        <f t="shared" si="10"/>
        <v>bajo</v>
      </c>
      <c r="J128" t="str">
        <f t="shared" si="11"/>
        <v>diseño</v>
      </c>
      <c r="K128">
        <v>2542</v>
      </c>
      <c r="L128">
        <v>17</v>
      </c>
      <c r="M128" t="str">
        <f t="shared" si="12"/>
        <v>veloz</v>
      </c>
      <c r="N128">
        <v>74</v>
      </c>
      <c r="O128" t="str">
        <f t="shared" si="13"/>
        <v>estable</v>
      </c>
      <c r="P128" t="s">
        <v>10</v>
      </c>
      <c r="R128">
        <f>IFERROR(MATCH(P128,$P$2:P128,0),"")</f>
        <v>1</v>
      </c>
    </row>
    <row r="129" spans="1:18" x14ac:dyDescent="0.25">
      <c r="A129" t="s">
        <v>136</v>
      </c>
      <c r="B129">
        <v>16</v>
      </c>
      <c r="C129" t="str">
        <f t="shared" si="7"/>
        <v>deficiente</v>
      </c>
      <c r="D129">
        <v>6</v>
      </c>
      <c r="E129" t="str">
        <f t="shared" si="8"/>
        <v>pasable</v>
      </c>
      <c r="F129">
        <v>250</v>
      </c>
      <c r="G129" s="1" t="str">
        <f t="shared" si="9"/>
        <v>A</v>
      </c>
      <c r="H129">
        <v>100</v>
      </c>
      <c r="I129" t="str">
        <f t="shared" si="10"/>
        <v>bajo</v>
      </c>
      <c r="J129" t="str">
        <f t="shared" si="11"/>
        <v>diseño</v>
      </c>
      <c r="K129">
        <v>3781</v>
      </c>
      <c r="L129">
        <v>17</v>
      </c>
      <c r="M129" t="str">
        <f t="shared" si="12"/>
        <v>veloz</v>
      </c>
      <c r="N129">
        <v>74</v>
      </c>
      <c r="O129" t="str">
        <f t="shared" si="13"/>
        <v>estable</v>
      </c>
      <c r="P129" t="s">
        <v>10</v>
      </c>
      <c r="R129">
        <f>IFERROR(MATCH(P129,$P$2:P129,0),"")</f>
        <v>1</v>
      </c>
    </row>
    <row r="130" spans="1:18" x14ac:dyDescent="0.25">
      <c r="A130" t="s">
        <v>57</v>
      </c>
      <c r="B130">
        <v>16</v>
      </c>
      <c r="C130" t="str">
        <f t="shared" si="7"/>
        <v>deficiente</v>
      </c>
      <c r="D130">
        <v>6</v>
      </c>
      <c r="E130" t="str">
        <f t="shared" si="8"/>
        <v>pasable</v>
      </c>
      <c r="F130">
        <v>258</v>
      </c>
      <c r="G130" s="1" t="str">
        <f t="shared" si="9"/>
        <v>A</v>
      </c>
      <c r="H130">
        <v>110</v>
      </c>
      <c r="I130" t="str">
        <f t="shared" si="10"/>
        <v>bajo</v>
      </c>
      <c r="J130" t="str">
        <f t="shared" si="11"/>
        <v>diseño</v>
      </c>
      <c r="K130">
        <v>3632</v>
      </c>
      <c r="L130">
        <v>18</v>
      </c>
      <c r="M130" t="str">
        <f t="shared" si="12"/>
        <v>veloz</v>
      </c>
      <c r="N130">
        <v>74</v>
      </c>
      <c r="O130" t="str">
        <f t="shared" si="13"/>
        <v>estable</v>
      </c>
      <c r="P130" t="s">
        <v>10</v>
      </c>
      <c r="R130">
        <f>IFERROR(MATCH(P130,$P$2:P130,0),"")</f>
        <v>1</v>
      </c>
    </row>
    <row r="131" spans="1:18" x14ac:dyDescent="0.25">
      <c r="A131" t="s">
        <v>137</v>
      </c>
      <c r="B131">
        <v>18</v>
      </c>
      <c r="C131" t="str">
        <f t="shared" ref="C131:C194" si="14">IFERROR(IF(B131=20,"moderado",IF(B131&lt;20,"deficiente",IF(B131&gt;20,"eficiente"))),"")</f>
        <v>deficiente</v>
      </c>
      <c r="D131">
        <v>6</v>
      </c>
      <c r="E131" t="str">
        <f t="shared" ref="E131:E194" si="15">IF(D131&gt;6,"bueno","pasable")</f>
        <v>pasable</v>
      </c>
      <c r="F131">
        <v>225</v>
      </c>
      <c r="G131" s="1" t="str">
        <f t="shared" ref="G131:G194" si="16">IF(F131&gt;200,"A","B")</f>
        <v>A</v>
      </c>
      <c r="H131">
        <v>105</v>
      </c>
      <c r="I131" t="str">
        <f t="shared" ref="I131:I194" si="17">IFERROR(IF(AND(H131=150,G131="A"),"medio",IF(OR(H131&lt;150,G131="B"),"bajo",IF(OR(H131&gt;150,G131="A"),"alto",IF(AND(G131="A",H131=150),"estable","medio")))),"")</f>
        <v>bajo</v>
      </c>
      <c r="J131" t="str">
        <f t="shared" ref="J131:J194" si="18">IF(AND(I131="alto",E131="bueno",O131="antiguo"),"potente",IF(AND(I131="alto",E131="pasable",O131="antiguo"),"eficiente",IF(AND(I131="medio",E131="bueno",OR(O131="antiguo",O131="estable")),"eficiente",IF(AND(I131="medio",E131="pasable",O131="estable"),"confiable",IF(AND(I131="bajo",O131="estable"),"diseño","no confiable")))))</f>
        <v>diseño</v>
      </c>
      <c r="K131">
        <v>3613</v>
      </c>
      <c r="L131" t="s">
        <v>82</v>
      </c>
      <c r="M131" t="str">
        <f t="shared" ref="M131:M194" si="19">IFERROR(IF(L131=14,"moderado",IF(L131&lt;14,"lento",IF(L131&gt;14,"veloz"))),"")</f>
        <v>veloz</v>
      </c>
      <c r="N131">
        <v>74</v>
      </c>
      <c r="O131" t="str">
        <f t="shared" ref="O131:O194" si="20">IF(N131&gt;70,"estable","antiguo")</f>
        <v>estable</v>
      </c>
      <c r="P131" t="s">
        <v>10</v>
      </c>
      <c r="R131">
        <f>IFERROR(MATCH(P131,$P$2:P131,0),"")</f>
        <v>1</v>
      </c>
    </row>
    <row r="132" spans="1:18" x14ac:dyDescent="0.25">
      <c r="A132" t="s">
        <v>104</v>
      </c>
      <c r="B132">
        <v>16</v>
      </c>
      <c r="C132" t="str">
        <f t="shared" si="14"/>
        <v>deficiente</v>
      </c>
      <c r="D132">
        <v>8</v>
      </c>
      <c r="E132" t="str">
        <f t="shared" si="15"/>
        <v>bueno</v>
      </c>
      <c r="F132">
        <v>302</v>
      </c>
      <c r="G132" s="1" t="str">
        <f t="shared" si="16"/>
        <v>A</v>
      </c>
      <c r="H132">
        <v>140</v>
      </c>
      <c r="I132" t="str">
        <f t="shared" si="17"/>
        <v>bajo</v>
      </c>
      <c r="J132" t="str">
        <f t="shared" si="18"/>
        <v>diseño</v>
      </c>
      <c r="K132">
        <v>4141</v>
      </c>
      <c r="L132">
        <v>14</v>
      </c>
      <c r="M132" t="str">
        <f t="shared" si="19"/>
        <v>moderado</v>
      </c>
      <c r="N132">
        <v>74</v>
      </c>
      <c r="O132" t="str">
        <f t="shared" si="20"/>
        <v>estable</v>
      </c>
      <c r="P132" t="s">
        <v>10</v>
      </c>
      <c r="R132">
        <f>IFERROR(MATCH(P132,$P$2:P132,0),"")</f>
        <v>1</v>
      </c>
    </row>
    <row r="133" spans="1:18" x14ac:dyDescent="0.25">
      <c r="A133" t="s">
        <v>91</v>
      </c>
      <c r="B133">
        <v>14</v>
      </c>
      <c r="C133" t="str">
        <f t="shared" si="14"/>
        <v>deficiente</v>
      </c>
      <c r="D133">
        <v>8</v>
      </c>
      <c r="E133" t="str">
        <f t="shared" si="15"/>
        <v>bueno</v>
      </c>
      <c r="F133">
        <v>302</v>
      </c>
      <c r="G133" s="1" t="str">
        <f t="shared" si="16"/>
        <v>A</v>
      </c>
      <c r="H133">
        <v>140</v>
      </c>
      <c r="I133" t="str">
        <f t="shared" si="17"/>
        <v>bajo</v>
      </c>
      <c r="J133" t="str">
        <f t="shared" si="18"/>
        <v>diseño</v>
      </c>
      <c r="K133">
        <v>4638</v>
      </c>
      <c r="L133">
        <v>16</v>
      </c>
      <c r="M133" t="str">
        <f t="shared" si="19"/>
        <v>veloz</v>
      </c>
      <c r="N133">
        <v>74</v>
      </c>
      <c r="O133" t="str">
        <f t="shared" si="20"/>
        <v>estable</v>
      </c>
      <c r="P133" t="s">
        <v>10</v>
      </c>
      <c r="R133">
        <f>IFERROR(MATCH(P133,$P$2:P133,0),"")</f>
        <v>1</v>
      </c>
    </row>
    <row r="134" spans="1:18" x14ac:dyDescent="0.25">
      <c r="A134" t="s">
        <v>140</v>
      </c>
      <c r="B134">
        <v>29</v>
      </c>
      <c r="C134" t="str">
        <f t="shared" si="14"/>
        <v>eficiente</v>
      </c>
      <c r="D134">
        <v>4</v>
      </c>
      <c r="E134" t="str">
        <f t="shared" si="15"/>
        <v>pasable</v>
      </c>
      <c r="F134">
        <v>98</v>
      </c>
      <c r="G134" s="1" t="str">
        <f t="shared" si="16"/>
        <v>B</v>
      </c>
      <c r="H134">
        <v>83</v>
      </c>
      <c r="I134" t="str">
        <f t="shared" si="17"/>
        <v>bajo</v>
      </c>
      <c r="J134" t="str">
        <f t="shared" si="18"/>
        <v>diseño</v>
      </c>
      <c r="K134">
        <v>2219</v>
      </c>
      <c r="L134" t="s">
        <v>82</v>
      </c>
      <c r="M134" t="str">
        <f t="shared" si="19"/>
        <v>veloz</v>
      </c>
      <c r="N134">
        <v>74</v>
      </c>
      <c r="O134" t="str">
        <f t="shared" si="20"/>
        <v>estable</v>
      </c>
      <c r="P134" t="s">
        <v>38</v>
      </c>
      <c r="R134">
        <f>IFERROR(MATCH(P134,$P$2:P134,0),"")</f>
        <v>53</v>
      </c>
    </row>
    <row r="135" spans="1:18" x14ac:dyDescent="0.25">
      <c r="A135" t="s">
        <v>141</v>
      </c>
      <c r="B135">
        <v>26</v>
      </c>
      <c r="C135" t="str">
        <f t="shared" si="14"/>
        <v>eficiente</v>
      </c>
      <c r="D135">
        <v>4</v>
      </c>
      <c r="E135" t="str">
        <f t="shared" si="15"/>
        <v>pasable</v>
      </c>
      <c r="F135">
        <v>79</v>
      </c>
      <c r="G135" s="1" t="str">
        <f t="shared" si="16"/>
        <v>B</v>
      </c>
      <c r="H135">
        <v>67</v>
      </c>
      <c r="I135" t="str">
        <f t="shared" si="17"/>
        <v>bajo</v>
      </c>
      <c r="J135" t="str">
        <f t="shared" si="18"/>
        <v>diseño</v>
      </c>
      <c r="K135">
        <v>1963</v>
      </c>
      <c r="L135" t="s">
        <v>31</v>
      </c>
      <c r="M135" t="str">
        <f t="shared" si="19"/>
        <v>veloz</v>
      </c>
      <c r="N135">
        <v>74</v>
      </c>
      <c r="O135" t="str">
        <f t="shared" si="20"/>
        <v>estable</v>
      </c>
      <c r="P135" t="s">
        <v>38</v>
      </c>
      <c r="R135">
        <f>IFERROR(MATCH(P135,$P$2:P135,0),"")</f>
        <v>53</v>
      </c>
    </row>
    <row r="136" spans="1:18" x14ac:dyDescent="0.25">
      <c r="A136" t="s">
        <v>127</v>
      </c>
      <c r="B136">
        <v>26</v>
      </c>
      <c r="C136" t="str">
        <f t="shared" si="14"/>
        <v>eficiente</v>
      </c>
      <c r="D136">
        <v>4</v>
      </c>
      <c r="E136" t="str">
        <f t="shared" si="15"/>
        <v>pasable</v>
      </c>
      <c r="F136">
        <v>97</v>
      </c>
      <c r="G136" s="1" t="str">
        <f t="shared" si="16"/>
        <v>B</v>
      </c>
      <c r="H136">
        <v>78</v>
      </c>
      <c r="I136" t="str">
        <f t="shared" si="17"/>
        <v>bajo</v>
      </c>
      <c r="J136" t="str">
        <f t="shared" si="18"/>
        <v>diseño</v>
      </c>
      <c r="K136">
        <v>2300</v>
      </c>
      <c r="L136" t="s">
        <v>35</v>
      </c>
      <c r="M136" t="str">
        <f t="shared" si="19"/>
        <v>veloz</v>
      </c>
      <c r="N136">
        <v>74</v>
      </c>
      <c r="O136" t="str">
        <f t="shared" si="20"/>
        <v>estable</v>
      </c>
      <c r="P136" t="s">
        <v>38</v>
      </c>
      <c r="R136">
        <f>IFERROR(MATCH(P136,$P$2:P136,0),"")</f>
        <v>53</v>
      </c>
    </row>
    <row r="137" spans="1:18" x14ac:dyDescent="0.25">
      <c r="A137" t="s">
        <v>53</v>
      </c>
      <c r="B137">
        <v>31</v>
      </c>
      <c r="C137" t="str">
        <f t="shared" si="14"/>
        <v>eficiente</v>
      </c>
      <c r="D137">
        <v>4</v>
      </c>
      <c r="E137" t="str">
        <f t="shared" si="15"/>
        <v>pasable</v>
      </c>
      <c r="F137">
        <v>76</v>
      </c>
      <c r="G137" s="1" t="str">
        <f t="shared" si="16"/>
        <v>B</v>
      </c>
      <c r="H137">
        <v>52</v>
      </c>
      <c r="I137" t="str">
        <f t="shared" si="17"/>
        <v>bajo</v>
      </c>
      <c r="J137" t="str">
        <f t="shared" si="18"/>
        <v>diseño</v>
      </c>
      <c r="K137">
        <v>1649</v>
      </c>
      <c r="L137" t="s">
        <v>82</v>
      </c>
      <c r="M137" t="str">
        <f t="shared" si="19"/>
        <v>veloz</v>
      </c>
      <c r="N137">
        <v>74</v>
      </c>
      <c r="O137" t="str">
        <f t="shared" si="20"/>
        <v>estable</v>
      </c>
      <c r="P137" t="s">
        <v>29</v>
      </c>
      <c r="R137">
        <f>IFERROR(MATCH(P137,$P$2:P137,0),"")</f>
        <v>48</v>
      </c>
    </row>
    <row r="138" spans="1:18" x14ac:dyDescent="0.25">
      <c r="A138" t="s">
        <v>142</v>
      </c>
      <c r="B138">
        <v>32</v>
      </c>
      <c r="C138" t="str">
        <f t="shared" si="14"/>
        <v>eficiente</v>
      </c>
      <c r="D138">
        <v>4</v>
      </c>
      <c r="E138" t="str">
        <f t="shared" si="15"/>
        <v>pasable</v>
      </c>
      <c r="F138">
        <v>83</v>
      </c>
      <c r="G138" s="1" t="str">
        <f t="shared" si="16"/>
        <v>B</v>
      </c>
      <c r="H138">
        <v>61</v>
      </c>
      <c r="I138" t="str">
        <f t="shared" si="17"/>
        <v>bajo</v>
      </c>
      <c r="J138" t="str">
        <f t="shared" si="18"/>
        <v>diseño</v>
      </c>
      <c r="K138">
        <v>2003</v>
      </c>
      <c r="L138">
        <v>19</v>
      </c>
      <c r="M138" t="str">
        <f t="shared" si="19"/>
        <v>veloz</v>
      </c>
      <c r="N138">
        <v>74</v>
      </c>
      <c r="O138" t="str">
        <f t="shared" si="20"/>
        <v>estable</v>
      </c>
      <c r="P138" t="s">
        <v>29</v>
      </c>
      <c r="R138">
        <f>IFERROR(MATCH(P138,$P$2:P138,0),"")</f>
        <v>48</v>
      </c>
    </row>
    <row r="139" spans="1:18" x14ac:dyDescent="0.25">
      <c r="A139" t="s">
        <v>143</v>
      </c>
      <c r="B139">
        <v>28</v>
      </c>
      <c r="C139" t="str">
        <f t="shared" si="14"/>
        <v>eficiente</v>
      </c>
      <c r="D139">
        <v>4</v>
      </c>
      <c r="E139" t="str">
        <f t="shared" si="15"/>
        <v>pasable</v>
      </c>
      <c r="F139">
        <v>90</v>
      </c>
      <c r="G139" s="1" t="str">
        <f t="shared" si="16"/>
        <v>B</v>
      </c>
      <c r="H139">
        <v>75</v>
      </c>
      <c r="I139" t="str">
        <f t="shared" si="17"/>
        <v>bajo</v>
      </c>
      <c r="J139" t="str">
        <f t="shared" si="18"/>
        <v>diseño</v>
      </c>
      <c r="K139">
        <v>2125</v>
      </c>
      <c r="L139" t="s">
        <v>35</v>
      </c>
      <c r="M139" t="str">
        <f t="shared" si="19"/>
        <v>veloz</v>
      </c>
      <c r="N139">
        <v>74</v>
      </c>
      <c r="O139" t="str">
        <f t="shared" si="20"/>
        <v>estable</v>
      </c>
      <c r="P139" t="s">
        <v>10</v>
      </c>
      <c r="R139">
        <f>IFERROR(MATCH(P139,$P$2:P139,0),"")</f>
        <v>1</v>
      </c>
    </row>
    <row r="140" spans="1:18" x14ac:dyDescent="0.25">
      <c r="A140" t="s">
        <v>126</v>
      </c>
      <c r="B140">
        <v>24</v>
      </c>
      <c r="C140" t="str">
        <f t="shared" si="14"/>
        <v>eficiente</v>
      </c>
      <c r="D140">
        <v>4</v>
      </c>
      <c r="E140" t="str">
        <f t="shared" si="15"/>
        <v>pasable</v>
      </c>
      <c r="F140">
        <v>90</v>
      </c>
      <c r="G140" s="1" t="str">
        <f t="shared" si="16"/>
        <v>B</v>
      </c>
      <c r="H140">
        <v>75</v>
      </c>
      <c r="I140" t="str">
        <f t="shared" si="17"/>
        <v>bajo</v>
      </c>
      <c r="J140" t="str">
        <f t="shared" si="18"/>
        <v>diseño</v>
      </c>
      <c r="K140">
        <v>2108</v>
      </c>
      <c r="L140" t="s">
        <v>31</v>
      </c>
      <c r="M140" t="str">
        <f t="shared" si="19"/>
        <v>veloz</v>
      </c>
      <c r="N140">
        <v>74</v>
      </c>
      <c r="O140" t="str">
        <f t="shared" si="20"/>
        <v>estable</v>
      </c>
      <c r="P140" t="s">
        <v>38</v>
      </c>
      <c r="R140">
        <f>IFERROR(MATCH(P140,$P$2:P140,0),"")</f>
        <v>53</v>
      </c>
    </row>
    <row r="141" spans="1:18" x14ac:dyDescent="0.25">
      <c r="A141" t="s">
        <v>144</v>
      </c>
      <c r="B141">
        <v>26</v>
      </c>
      <c r="C141" t="str">
        <f t="shared" si="14"/>
        <v>eficiente</v>
      </c>
      <c r="D141">
        <v>4</v>
      </c>
      <c r="E141" t="str">
        <f t="shared" si="15"/>
        <v>pasable</v>
      </c>
      <c r="F141">
        <v>116</v>
      </c>
      <c r="G141" s="1" t="str">
        <f t="shared" si="16"/>
        <v>B</v>
      </c>
      <c r="H141">
        <v>75</v>
      </c>
      <c r="I141" t="str">
        <f t="shared" si="17"/>
        <v>bajo</v>
      </c>
      <c r="J141" t="str">
        <f t="shared" si="18"/>
        <v>diseño</v>
      </c>
      <c r="K141">
        <v>2246</v>
      </c>
      <c r="L141">
        <v>14</v>
      </c>
      <c r="M141" t="str">
        <f t="shared" si="19"/>
        <v>moderado</v>
      </c>
      <c r="N141">
        <v>74</v>
      </c>
      <c r="O141" t="str">
        <f t="shared" si="20"/>
        <v>estable</v>
      </c>
      <c r="P141" t="s">
        <v>38</v>
      </c>
      <c r="R141">
        <f>IFERROR(MATCH(P141,$P$2:P141,0),"")</f>
        <v>53</v>
      </c>
    </row>
    <row r="142" spans="1:18" x14ac:dyDescent="0.25">
      <c r="A142" t="s">
        <v>145</v>
      </c>
      <c r="B142">
        <v>24</v>
      </c>
      <c r="C142" t="str">
        <f t="shared" si="14"/>
        <v>eficiente</v>
      </c>
      <c r="D142">
        <v>4</v>
      </c>
      <c r="E142" t="str">
        <f t="shared" si="15"/>
        <v>pasable</v>
      </c>
      <c r="F142">
        <v>120</v>
      </c>
      <c r="G142" s="1" t="str">
        <f t="shared" si="16"/>
        <v>B</v>
      </c>
      <c r="H142">
        <v>97</v>
      </c>
      <c r="I142" t="str">
        <f t="shared" si="17"/>
        <v>bajo</v>
      </c>
      <c r="J142" t="str">
        <f t="shared" si="18"/>
        <v>diseño</v>
      </c>
      <c r="K142">
        <v>2489</v>
      </c>
      <c r="L142">
        <v>15</v>
      </c>
      <c r="M142" t="str">
        <f t="shared" si="19"/>
        <v>veloz</v>
      </c>
      <c r="N142">
        <v>74</v>
      </c>
      <c r="O142" t="str">
        <f t="shared" si="20"/>
        <v>estable</v>
      </c>
      <c r="P142" t="s">
        <v>29</v>
      </c>
      <c r="R142">
        <f>IFERROR(MATCH(P142,$P$2:P142,0),"")</f>
        <v>48</v>
      </c>
    </row>
    <row r="143" spans="1:18" x14ac:dyDescent="0.25">
      <c r="A143" t="s">
        <v>146</v>
      </c>
      <c r="B143">
        <v>26</v>
      </c>
      <c r="C143" t="str">
        <f t="shared" si="14"/>
        <v>eficiente</v>
      </c>
      <c r="D143">
        <v>4</v>
      </c>
      <c r="E143" t="str">
        <f t="shared" si="15"/>
        <v>pasable</v>
      </c>
      <c r="F143">
        <v>108</v>
      </c>
      <c r="G143" s="1" t="str">
        <f t="shared" si="16"/>
        <v>B</v>
      </c>
      <c r="H143">
        <v>93</v>
      </c>
      <c r="I143" t="str">
        <f t="shared" si="17"/>
        <v>bajo</v>
      </c>
      <c r="J143" t="str">
        <f t="shared" si="18"/>
        <v>diseño</v>
      </c>
      <c r="K143">
        <v>2391</v>
      </c>
      <c r="L143" t="s">
        <v>31</v>
      </c>
      <c r="M143" t="str">
        <f t="shared" si="19"/>
        <v>veloz</v>
      </c>
      <c r="N143">
        <v>74</v>
      </c>
      <c r="O143" t="str">
        <f t="shared" si="20"/>
        <v>estable</v>
      </c>
      <c r="P143" t="s">
        <v>29</v>
      </c>
      <c r="R143">
        <f>IFERROR(MATCH(P143,$P$2:P143,0),"")</f>
        <v>48</v>
      </c>
    </row>
    <row r="144" spans="1:18" x14ac:dyDescent="0.25">
      <c r="A144" t="s">
        <v>147</v>
      </c>
      <c r="B144">
        <v>31</v>
      </c>
      <c r="C144" t="str">
        <f t="shared" si="14"/>
        <v>eficiente</v>
      </c>
      <c r="D144">
        <v>4</v>
      </c>
      <c r="E144" t="str">
        <f t="shared" si="15"/>
        <v>pasable</v>
      </c>
      <c r="F144">
        <v>79</v>
      </c>
      <c r="G144" s="1" t="str">
        <f t="shared" si="16"/>
        <v>B</v>
      </c>
      <c r="H144">
        <v>67</v>
      </c>
      <c r="I144" t="str">
        <f t="shared" si="17"/>
        <v>bajo</v>
      </c>
      <c r="J144" t="str">
        <f t="shared" si="18"/>
        <v>diseño</v>
      </c>
      <c r="K144">
        <v>2000</v>
      </c>
      <c r="L144">
        <v>16</v>
      </c>
      <c r="M144" t="str">
        <f t="shared" si="19"/>
        <v>veloz</v>
      </c>
      <c r="N144">
        <v>74</v>
      </c>
      <c r="O144" t="str">
        <f t="shared" si="20"/>
        <v>estable</v>
      </c>
      <c r="P144" t="s">
        <v>38</v>
      </c>
      <c r="R144">
        <f>IFERROR(MATCH(P144,$P$2:P144,0),"")</f>
        <v>53</v>
      </c>
    </row>
    <row r="145" spans="1:18" x14ac:dyDescent="0.25">
      <c r="A145" t="s">
        <v>148</v>
      </c>
      <c r="B145">
        <v>19</v>
      </c>
      <c r="C145" t="str">
        <f t="shared" si="14"/>
        <v>deficiente</v>
      </c>
      <c r="D145">
        <v>6</v>
      </c>
      <c r="E145" t="str">
        <f t="shared" si="15"/>
        <v>pasable</v>
      </c>
      <c r="F145">
        <v>225</v>
      </c>
      <c r="G145" s="1" t="str">
        <f t="shared" si="16"/>
        <v>A</v>
      </c>
      <c r="H145">
        <v>95</v>
      </c>
      <c r="I145" t="str">
        <f t="shared" si="17"/>
        <v>bajo</v>
      </c>
      <c r="J145" t="str">
        <f t="shared" si="18"/>
        <v>diseño</v>
      </c>
      <c r="K145">
        <v>3264</v>
      </c>
      <c r="L145">
        <v>16</v>
      </c>
      <c r="M145" t="str">
        <f t="shared" si="19"/>
        <v>veloz</v>
      </c>
      <c r="N145">
        <v>75</v>
      </c>
      <c r="O145" t="str">
        <f t="shared" si="20"/>
        <v>estable</v>
      </c>
      <c r="P145" t="s">
        <v>10</v>
      </c>
      <c r="R145">
        <f>IFERROR(MATCH(P145,$P$2:P145,0),"")</f>
        <v>1</v>
      </c>
    </row>
    <row r="146" spans="1:18" x14ac:dyDescent="0.25">
      <c r="A146" t="s">
        <v>134</v>
      </c>
      <c r="B146">
        <v>18</v>
      </c>
      <c r="C146" t="str">
        <f t="shared" si="14"/>
        <v>deficiente</v>
      </c>
      <c r="D146">
        <v>6</v>
      </c>
      <c r="E146" t="str">
        <f t="shared" si="15"/>
        <v>pasable</v>
      </c>
      <c r="F146">
        <v>250</v>
      </c>
      <c r="G146" s="1" t="str">
        <f t="shared" si="16"/>
        <v>A</v>
      </c>
      <c r="H146">
        <v>105</v>
      </c>
      <c r="I146" t="str">
        <f t="shared" si="17"/>
        <v>bajo</v>
      </c>
      <c r="J146" t="str">
        <f t="shared" si="18"/>
        <v>diseño</v>
      </c>
      <c r="K146">
        <v>3459</v>
      </c>
      <c r="L146">
        <v>16</v>
      </c>
      <c r="M146" t="str">
        <f t="shared" si="19"/>
        <v>veloz</v>
      </c>
      <c r="N146">
        <v>75</v>
      </c>
      <c r="O146" t="str">
        <f t="shared" si="20"/>
        <v>estable</v>
      </c>
      <c r="P146" t="s">
        <v>10</v>
      </c>
      <c r="R146">
        <f>IFERROR(MATCH(P146,$P$2:P146,0),"")</f>
        <v>1</v>
      </c>
    </row>
    <row r="147" spans="1:18" x14ac:dyDescent="0.25">
      <c r="A147" t="s">
        <v>149</v>
      </c>
      <c r="B147">
        <v>15</v>
      </c>
      <c r="C147" t="str">
        <f t="shared" si="14"/>
        <v>deficiente</v>
      </c>
      <c r="D147">
        <v>6</v>
      </c>
      <c r="E147" t="str">
        <f t="shared" si="15"/>
        <v>pasable</v>
      </c>
      <c r="F147">
        <v>250</v>
      </c>
      <c r="G147" s="1" t="str">
        <f t="shared" si="16"/>
        <v>A</v>
      </c>
      <c r="H147">
        <v>72</v>
      </c>
      <c r="I147" t="str">
        <f t="shared" si="17"/>
        <v>bajo</v>
      </c>
      <c r="J147" t="str">
        <f t="shared" si="18"/>
        <v>diseño</v>
      </c>
      <c r="K147">
        <v>3432</v>
      </c>
      <c r="L147">
        <v>21</v>
      </c>
      <c r="M147" t="str">
        <f t="shared" si="19"/>
        <v>veloz</v>
      </c>
      <c r="N147">
        <v>75</v>
      </c>
      <c r="O147" t="str">
        <f t="shared" si="20"/>
        <v>estable</v>
      </c>
      <c r="P147" t="s">
        <v>10</v>
      </c>
      <c r="R147">
        <f>IFERROR(MATCH(P147,$P$2:P147,0),"")</f>
        <v>1</v>
      </c>
    </row>
    <row r="148" spans="1:18" x14ac:dyDescent="0.25">
      <c r="A148" t="s">
        <v>33</v>
      </c>
      <c r="B148">
        <v>15</v>
      </c>
      <c r="C148" t="str">
        <f t="shared" si="14"/>
        <v>deficiente</v>
      </c>
      <c r="D148">
        <v>6</v>
      </c>
      <c r="E148" t="str">
        <f t="shared" si="15"/>
        <v>pasable</v>
      </c>
      <c r="F148">
        <v>250</v>
      </c>
      <c r="G148" s="1" t="str">
        <f t="shared" si="16"/>
        <v>A</v>
      </c>
      <c r="H148">
        <v>72</v>
      </c>
      <c r="I148" t="str">
        <f t="shared" si="17"/>
        <v>bajo</v>
      </c>
      <c r="J148" t="str">
        <f t="shared" si="18"/>
        <v>diseño</v>
      </c>
      <c r="K148">
        <v>3158</v>
      </c>
      <c r="L148" t="s">
        <v>69</v>
      </c>
      <c r="M148" t="str">
        <f t="shared" si="19"/>
        <v>veloz</v>
      </c>
      <c r="N148">
        <v>75</v>
      </c>
      <c r="O148" t="str">
        <f t="shared" si="20"/>
        <v>estable</v>
      </c>
      <c r="P148" t="s">
        <v>10</v>
      </c>
      <c r="R148">
        <f>IFERROR(MATCH(P148,$P$2:P148,0),"")</f>
        <v>1</v>
      </c>
    </row>
    <row r="149" spans="1:18" x14ac:dyDescent="0.25">
      <c r="A149" t="s">
        <v>150</v>
      </c>
      <c r="B149">
        <v>15</v>
      </c>
      <c r="C149" t="str">
        <f t="shared" si="14"/>
        <v>deficiente</v>
      </c>
      <c r="D149">
        <v>8</v>
      </c>
      <c r="E149" t="str">
        <f t="shared" si="15"/>
        <v>bueno</v>
      </c>
      <c r="F149">
        <v>350</v>
      </c>
      <c r="G149" s="1" t="str">
        <f t="shared" si="16"/>
        <v>A</v>
      </c>
      <c r="H149">
        <v>145</v>
      </c>
      <c r="I149" t="str">
        <f t="shared" si="17"/>
        <v>bajo</v>
      </c>
      <c r="J149" t="str">
        <f t="shared" si="18"/>
        <v>diseño</v>
      </c>
      <c r="K149">
        <v>4440</v>
      </c>
      <c r="L149">
        <v>14</v>
      </c>
      <c r="M149" t="str">
        <f t="shared" si="19"/>
        <v>moderado</v>
      </c>
      <c r="N149">
        <v>75</v>
      </c>
      <c r="O149" t="str">
        <f t="shared" si="20"/>
        <v>estable</v>
      </c>
      <c r="P149" t="s">
        <v>10</v>
      </c>
      <c r="R149">
        <f>IFERROR(MATCH(P149,$P$2:P149,0),"")</f>
        <v>1</v>
      </c>
    </row>
    <row r="150" spans="1:18" x14ac:dyDescent="0.25">
      <c r="A150" t="s">
        <v>108</v>
      </c>
      <c r="B150">
        <v>14</v>
      </c>
      <c r="C150" t="str">
        <f t="shared" si="14"/>
        <v>deficiente</v>
      </c>
      <c r="D150">
        <v>8</v>
      </c>
      <c r="E150" t="str">
        <f t="shared" si="15"/>
        <v>bueno</v>
      </c>
      <c r="F150">
        <v>351</v>
      </c>
      <c r="G150" s="1" t="str">
        <f t="shared" si="16"/>
        <v>A</v>
      </c>
      <c r="H150">
        <v>148</v>
      </c>
      <c r="I150" t="str">
        <f t="shared" si="17"/>
        <v>bajo</v>
      </c>
      <c r="J150" t="str">
        <f t="shared" si="18"/>
        <v>diseño</v>
      </c>
      <c r="K150">
        <v>4657</v>
      </c>
      <c r="L150" t="s">
        <v>49</v>
      </c>
      <c r="M150" t="str">
        <f t="shared" si="19"/>
        <v>veloz</v>
      </c>
      <c r="N150">
        <v>75</v>
      </c>
      <c r="O150" t="str">
        <f t="shared" si="20"/>
        <v>estable</v>
      </c>
      <c r="P150" t="s">
        <v>10</v>
      </c>
      <c r="R150">
        <f>IFERROR(MATCH(P150,$P$2:P150,0),"")</f>
        <v>1</v>
      </c>
    </row>
    <row r="151" spans="1:18" x14ac:dyDescent="0.25">
      <c r="A151" t="s">
        <v>152</v>
      </c>
      <c r="B151">
        <v>17</v>
      </c>
      <c r="C151" t="str">
        <f t="shared" si="14"/>
        <v>deficiente</v>
      </c>
      <c r="D151">
        <v>6</v>
      </c>
      <c r="E151" t="str">
        <f t="shared" si="15"/>
        <v>pasable</v>
      </c>
      <c r="F151">
        <v>231</v>
      </c>
      <c r="G151" s="1" t="str">
        <f t="shared" si="16"/>
        <v>A</v>
      </c>
      <c r="H151">
        <v>110</v>
      </c>
      <c r="I151" t="str">
        <f t="shared" si="17"/>
        <v>bajo</v>
      </c>
      <c r="J151" t="str">
        <f t="shared" si="18"/>
        <v>diseño</v>
      </c>
      <c r="K151">
        <v>3907</v>
      </c>
      <c r="L151">
        <v>21</v>
      </c>
      <c r="M151" t="str">
        <f t="shared" si="19"/>
        <v>veloz</v>
      </c>
      <c r="N151">
        <v>75</v>
      </c>
      <c r="O151" t="str">
        <f t="shared" si="20"/>
        <v>estable</v>
      </c>
      <c r="P151" t="s">
        <v>10</v>
      </c>
      <c r="R151">
        <f>IFERROR(MATCH(P151,$P$2:P151,0),"")</f>
        <v>1</v>
      </c>
    </row>
    <row r="152" spans="1:18" x14ac:dyDescent="0.25">
      <c r="A152" t="s">
        <v>153</v>
      </c>
      <c r="B152">
        <v>16</v>
      </c>
      <c r="C152" t="str">
        <f t="shared" si="14"/>
        <v>deficiente</v>
      </c>
      <c r="D152">
        <v>6</v>
      </c>
      <c r="E152" t="str">
        <f t="shared" si="15"/>
        <v>pasable</v>
      </c>
      <c r="F152">
        <v>250</v>
      </c>
      <c r="G152" s="1" t="str">
        <f t="shared" si="16"/>
        <v>A</v>
      </c>
      <c r="H152">
        <v>105</v>
      </c>
      <c r="I152" t="str">
        <f t="shared" si="17"/>
        <v>bajo</v>
      </c>
      <c r="J152" t="str">
        <f t="shared" si="18"/>
        <v>diseño</v>
      </c>
      <c r="K152">
        <v>3897</v>
      </c>
      <c r="L152" t="s">
        <v>51</v>
      </c>
      <c r="M152" t="str">
        <f t="shared" si="19"/>
        <v>veloz</v>
      </c>
      <c r="N152">
        <v>75</v>
      </c>
      <c r="O152" t="str">
        <f t="shared" si="20"/>
        <v>estable</v>
      </c>
      <c r="P152" t="s">
        <v>10</v>
      </c>
      <c r="R152">
        <f>IFERROR(MATCH(P152,$P$2:P152,0),"")</f>
        <v>1</v>
      </c>
    </row>
    <row r="153" spans="1:18" x14ac:dyDescent="0.25">
      <c r="A153" t="s">
        <v>57</v>
      </c>
      <c r="B153">
        <v>15</v>
      </c>
      <c r="C153" t="str">
        <f t="shared" si="14"/>
        <v>deficiente</v>
      </c>
      <c r="D153">
        <v>6</v>
      </c>
      <c r="E153" t="str">
        <f t="shared" si="15"/>
        <v>pasable</v>
      </c>
      <c r="F153">
        <v>258</v>
      </c>
      <c r="G153" s="1" t="str">
        <f t="shared" si="16"/>
        <v>A</v>
      </c>
      <c r="H153">
        <v>110</v>
      </c>
      <c r="I153" t="str">
        <f t="shared" si="17"/>
        <v>bajo</v>
      </c>
      <c r="J153" t="str">
        <f t="shared" si="18"/>
        <v>diseño</v>
      </c>
      <c r="K153">
        <v>3730</v>
      </c>
      <c r="L153">
        <v>19</v>
      </c>
      <c r="M153" t="str">
        <f t="shared" si="19"/>
        <v>veloz</v>
      </c>
      <c r="N153">
        <v>75</v>
      </c>
      <c r="O153" t="str">
        <f t="shared" si="20"/>
        <v>estable</v>
      </c>
      <c r="P153" t="s">
        <v>10</v>
      </c>
      <c r="R153">
        <f>IFERROR(MATCH(P153,$P$2:P153,0),"")</f>
        <v>1</v>
      </c>
    </row>
    <row r="154" spans="1:18" x14ac:dyDescent="0.25">
      <c r="A154" t="s">
        <v>154</v>
      </c>
      <c r="B154">
        <v>18</v>
      </c>
      <c r="C154" t="str">
        <f t="shared" si="14"/>
        <v>deficiente</v>
      </c>
      <c r="D154">
        <v>6</v>
      </c>
      <c r="E154" t="str">
        <f t="shared" si="15"/>
        <v>pasable</v>
      </c>
      <c r="F154">
        <v>225</v>
      </c>
      <c r="G154" s="1" t="str">
        <f t="shared" si="16"/>
        <v>A</v>
      </c>
      <c r="H154">
        <v>95</v>
      </c>
      <c r="I154" t="str">
        <f t="shared" si="17"/>
        <v>bajo</v>
      </c>
      <c r="J154" t="str">
        <f t="shared" si="18"/>
        <v>diseño</v>
      </c>
      <c r="K154">
        <v>3785</v>
      </c>
      <c r="L154">
        <v>19</v>
      </c>
      <c r="M154" t="str">
        <f t="shared" si="19"/>
        <v>veloz</v>
      </c>
      <c r="N154">
        <v>75</v>
      </c>
      <c r="O154" t="str">
        <f t="shared" si="20"/>
        <v>estable</v>
      </c>
      <c r="P154" t="s">
        <v>10</v>
      </c>
      <c r="R154">
        <f>IFERROR(MATCH(P154,$P$2:P154,0),"")</f>
        <v>1</v>
      </c>
    </row>
    <row r="155" spans="1:18" x14ac:dyDescent="0.25">
      <c r="A155" t="s">
        <v>155</v>
      </c>
      <c r="B155">
        <v>21</v>
      </c>
      <c r="C155" t="str">
        <f t="shared" si="14"/>
        <v>eficiente</v>
      </c>
      <c r="D155">
        <v>6</v>
      </c>
      <c r="E155" t="str">
        <f t="shared" si="15"/>
        <v>pasable</v>
      </c>
      <c r="F155">
        <v>231</v>
      </c>
      <c r="G155" s="1" t="str">
        <f t="shared" si="16"/>
        <v>A</v>
      </c>
      <c r="H155">
        <v>110</v>
      </c>
      <c r="I155" t="str">
        <f t="shared" si="17"/>
        <v>bajo</v>
      </c>
      <c r="J155" t="str">
        <f t="shared" si="18"/>
        <v>diseño</v>
      </c>
      <c r="K155">
        <v>3039</v>
      </c>
      <c r="L155">
        <v>15</v>
      </c>
      <c r="M155" t="str">
        <f t="shared" si="19"/>
        <v>veloz</v>
      </c>
      <c r="N155">
        <v>75</v>
      </c>
      <c r="O155" t="str">
        <f t="shared" si="20"/>
        <v>estable</v>
      </c>
      <c r="P155" t="s">
        <v>10</v>
      </c>
      <c r="R155">
        <f>IFERROR(MATCH(P155,$P$2:P155,0),"")</f>
        <v>1</v>
      </c>
    </row>
    <row r="156" spans="1:18" x14ac:dyDescent="0.25">
      <c r="A156" t="s">
        <v>156</v>
      </c>
      <c r="B156">
        <v>20</v>
      </c>
      <c r="C156" t="str">
        <f t="shared" si="14"/>
        <v>moderado</v>
      </c>
      <c r="D156">
        <v>8</v>
      </c>
      <c r="E156" t="str">
        <f t="shared" si="15"/>
        <v>bueno</v>
      </c>
      <c r="F156">
        <v>262</v>
      </c>
      <c r="G156" s="1" t="str">
        <f t="shared" si="16"/>
        <v>A</v>
      </c>
      <c r="H156">
        <v>110</v>
      </c>
      <c r="I156" t="str">
        <f t="shared" si="17"/>
        <v>bajo</v>
      </c>
      <c r="J156" t="str">
        <f t="shared" si="18"/>
        <v>diseño</v>
      </c>
      <c r="K156">
        <v>3221</v>
      </c>
      <c r="L156" t="s">
        <v>49</v>
      </c>
      <c r="M156" t="str">
        <f t="shared" si="19"/>
        <v>veloz</v>
      </c>
      <c r="N156">
        <v>75</v>
      </c>
      <c r="O156" t="str">
        <f t="shared" si="20"/>
        <v>estable</v>
      </c>
      <c r="P156" t="s">
        <v>10</v>
      </c>
      <c r="R156">
        <f>IFERROR(MATCH(P156,$P$2:P156,0),"")</f>
        <v>1</v>
      </c>
    </row>
    <row r="157" spans="1:18" x14ac:dyDescent="0.25">
      <c r="A157" t="s">
        <v>157</v>
      </c>
      <c r="B157">
        <v>13</v>
      </c>
      <c r="C157" t="str">
        <f t="shared" si="14"/>
        <v>deficiente</v>
      </c>
      <c r="D157">
        <v>8</v>
      </c>
      <c r="E157" t="str">
        <f t="shared" si="15"/>
        <v>bueno</v>
      </c>
      <c r="F157">
        <v>302</v>
      </c>
      <c r="G157" s="1" t="str">
        <f t="shared" si="16"/>
        <v>A</v>
      </c>
      <c r="H157">
        <v>129</v>
      </c>
      <c r="I157" t="str">
        <f t="shared" si="17"/>
        <v>bajo</v>
      </c>
      <c r="J157" t="str">
        <f t="shared" si="18"/>
        <v>diseño</v>
      </c>
      <c r="K157">
        <v>3169</v>
      </c>
      <c r="L157">
        <v>12</v>
      </c>
      <c r="M157" t="str">
        <f t="shared" si="19"/>
        <v>lento</v>
      </c>
      <c r="N157">
        <v>75</v>
      </c>
      <c r="O157" t="str">
        <f t="shared" si="20"/>
        <v>estable</v>
      </c>
      <c r="P157" t="s">
        <v>10</v>
      </c>
      <c r="R157">
        <f>IFERROR(MATCH(P157,$P$2:P157,0),"")</f>
        <v>1</v>
      </c>
    </row>
    <row r="158" spans="1:18" x14ac:dyDescent="0.25">
      <c r="A158" t="s">
        <v>158</v>
      </c>
      <c r="B158">
        <v>29</v>
      </c>
      <c r="C158" t="str">
        <f t="shared" si="14"/>
        <v>eficiente</v>
      </c>
      <c r="D158">
        <v>4</v>
      </c>
      <c r="E158" t="str">
        <f t="shared" si="15"/>
        <v>pasable</v>
      </c>
      <c r="F158">
        <v>97</v>
      </c>
      <c r="G158" s="1" t="str">
        <f t="shared" si="16"/>
        <v>B</v>
      </c>
      <c r="H158">
        <v>75</v>
      </c>
      <c r="I158" t="str">
        <f t="shared" si="17"/>
        <v>bajo</v>
      </c>
      <c r="J158" t="str">
        <f t="shared" si="18"/>
        <v>diseño</v>
      </c>
      <c r="K158">
        <v>2171</v>
      </c>
      <c r="L158">
        <v>16</v>
      </c>
      <c r="M158" t="str">
        <f t="shared" si="19"/>
        <v>veloz</v>
      </c>
      <c r="N158">
        <v>75</v>
      </c>
      <c r="O158" t="str">
        <f t="shared" si="20"/>
        <v>estable</v>
      </c>
      <c r="P158" t="s">
        <v>29</v>
      </c>
      <c r="R158">
        <f>IFERROR(MATCH(P158,$P$2:P158,0),"")</f>
        <v>48</v>
      </c>
    </row>
    <row r="159" spans="1:18" x14ac:dyDescent="0.25">
      <c r="A159" t="s">
        <v>54</v>
      </c>
      <c r="B159">
        <v>23</v>
      </c>
      <c r="C159" t="str">
        <f t="shared" si="14"/>
        <v>eficiente</v>
      </c>
      <c r="D159">
        <v>4</v>
      </c>
      <c r="E159" t="str">
        <f t="shared" si="15"/>
        <v>pasable</v>
      </c>
      <c r="F159">
        <v>140</v>
      </c>
      <c r="G159" s="1" t="str">
        <f t="shared" si="16"/>
        <v>B</v>
      </c>
      <c r="H159">
        <v>83</v>
      </c>
      <c r="I159" t="str">
        <f t="shared" si="17"/>
        <v>bajo</v>
      </c>
      <c r="J159" t="str">
        <f t="shared" si="18"/>
        <v>diseño</v>
      </c>
      <c r="K159">
        <v>2639</v>
      </c>
      <c r="L159">
        <v>17</v>
      </c>
      <c r="M159" t="str">
        <f t="shared" si="19"/>
        <v>veloz</v>
      </c>
      <c r="N159">
        <v>75</v>
      </c>
      <c r="O159" t="str">
        <f t="shared" si="20"/>
        <v>estable</v>
      </c>
      <c r="P159" t="s">
        <v>10</v>
      </c>
      <c r="R159">
        <f>IFERROR(MATCH(P159,$P$2:P159,0),"")</f>
        <v>1</v>
      </c>
    </row>
    <row r="160" spans="1:18" x14ac:dyDescent="0.25">
      <c r="A160" t="s">
        <v>45</v>
      </c>
      <c r="B160">
        <v>20</v>
      </c>
      <c r="C160" t="str">
        <f t="shared" si="14"/>
        <v>moderado</v>
      </c>
      <c r="D160">
        <v>6</v>
      </c>
      <c r="E160" t="str">
        <f t="shared" si="15"/>
        <v>pasable</v>
      </c>
      <c r="F160">
        <v>232</v>
      </c>
      <c r="G160" s="1" t="str">
        <f t="shared" si="16"/>
        <v>A</v>
      </c>
      <c r="H160">
        <v>100</v>
      </c>
      <c r="I160" t="str">
        <f t="shared" si="17"/>
        <v>bajo</v>
      </c>
      <c r="J160" t="str">
        <f t="shared" si="18"/>
        <v>diseño</v>
      </c>
      <c r="K160">
        <v>2914</v>
      </c>
      <c r="L160">
        <v>16</v>
      </c>
      <c r="M160" t="str">
        <f t="shared" si="19"/>
        <v>veloz</v>
      </c>
      <c r="N160">
        <v>75</v>
      </c>
      <c r="O160" t="str">
        <f t="shared" si="20"/>
        <v>estable</v>
      </c>
      <c r="P160" t="s">
        <v>10</v>
      </c>
      <c r="R160">
        <f>IFERROR(MATCH(P160,$P$2:P160,0),"")</f>
        <v>1</v>
      </c>
    </row>
    <row r="161" spans="1:18" x14ac:dyDescent="0.25">
      <c r="A161" t="s">
        <v>159</v>
      </c>
      <c r="B161">
        <v>23</v>
      </c>
      <c r="C161" t="str">
        <f t="shared" si="14"/>
        <v>eficiente</v>
      </c>
      <c r="D161">
        <v>4</v>
      </c>
      <c r="E161" t="str">
        <f t="shared" si="15"/>
        <v>pasable</v>
      </c>
      <c r="F161">
        <v>140</v>
      </c>
      <c r="G161" s="1" t="str">
        <f t="shared" si="16"/>
        <v>B</v>
      </c>
      <c r="H161">
        <v>78</v>
      </c>
      <c r="I161" t="str">
        <f t="shared" si="17"/>
        <v>bajo</v>
      </c>
      <c r="J161" t="str">
        <f t="shared" si="18"/>
        <v>diseño</v>
      </c>
      <c r="K161">
        <v>2592</v>
      </c>
      <c r="L161" t="s">
        <v>51</v>
      </c>
      <c r="M161" t="str">
        <f t="shared" si="19"/>
        <v>veloz</v>
      </c>
      <c r="N161">
        <v>75</v>
      </c>
      <c r="O161" t="str">
        <f t="shared" si="20"/>
        <v>estable</v>
      </c>
      <c r="P161" t="s">
        <v>10</v>
      </c>
      <c r="R161">
        <f>IFERROR(MATCH(P161,$P$2:P161,0),"")</f>
        <v>1</v>
      </c>
    </row>
    <row r="162" spans="1:18" x14ac:dyDescent="0.25">
      <c r="A162" t="s">
        <v>53</v>
      </c>
      <c r="B162">
        <v>24</v>
      </c>
      <c r="C162" t="str">
        <f t="shared" si="14"/>
        <v>eficiente</v>
      </c>
      <c r="D162">
        <v>4</v>
      </c>
      <c r="E162" t="str">
        <f t="shared" si="15"/>
        <v>pasable</v>
      </c>
      <c r="F162">
        <v>134</v>
      </c>
      <c r="G162" s="1" t="str">
        <f t="shared" si="16"/>
        <v>B</v>
      </c>
      <c r="H162">
        <v>96</v>
      </c>
      <c r="I162" t="str">
        <f t="shared" si="17"/>
        <v>bajo</v>
      </c>
      <c r="J162" t="str">
        <f t="shared" si="18"/>
        <v>diseño</v>
      </c>
      <c r="K162">
        <v>2702</v>
      </c>
      <c r="L162" t="s">
        <v>49</v>
      </c>
      <c r="M162" t="str">
        <f t="shared" si="19"/>
        <v>veloz</v>
      </c>
      <c r="N162">
        <v>75</v>
      </c>
      <c r="O162" t="str">
        <f t="shared" si="20"/>
        <v>estable</v>
      </c>
      <c r="P162" t="s">
        <v>29</v>
      </c>
      <c r="R162">
        <f>IFERROR(MATCH(P162,$P$2:P162,0),"")</f>
        <v>48</v>
      </c>
    </row>
    <row r="163" spans="1:18" x14ac:dyDescent="0.25">
      <c r="A163" t="s">
        <v>141</v>
      </c>
      <c r="B163">
        <v>25</v>
      </c>
      <c r="C163" t="str">
        <f t="shared" si="14"/>
        <v>eficiente</v>
      </c>
      <c r="D163">
        <v>4</v>
      </c>
      <c r="E163" t="str">
        <f t="shared" si="15"/>
        <v>pasable</v>
      </c>
      <c r="F163">
        <v>90</v>
      </c>
      <c r="G163" s="1" t="str">
        <f t="shared" si="16"/>
        <v>B</v>
      </c>
      <c r="H163">
        <v>71</v>
      </c>
      <c r="I163" t="str">
        <f t="shared" si="17"/>
        <v>bajo</v>
      </c>
      <c r="J163" t="str">
        <f t="shared" si="18"/>
        <v>diseño</v>
      </c>
      <c r="K163">
        <v>2223</v>
      </c>
      <c r="L163" t="s">
        <v>82</v>
      </c>
      <c r="M163" t="str">
        <f t="shared" si="19"/>
        <v>veloz</v>
      </c>
      <c r="N163">
        <v>75</v>
      </c>
      <c r="O163" t="str">
        <f t="shared" si="20"/>
        <v>estable</v>
      </c>
      <c r="P163" t="s">
        <v>38</v>
      </c>
      <c r="R163">
        <f>IFERROR(MATCH(P163,$P$2:P163,0),"")</f>
        <v>53</v>
      </c>
    </row>
    <row r="164" spans="1:18" x14ac:dyDescent="0.25">
      <c r="A164" t="s">
        <v>142</v>
      </c>
      <c r="B164">
        <v>24</v>
      </c>
      <c r="C164" t="str">
        <f t="shared" si="14"/>
        <v>eficiente</v>
      </c>
      <c r="D164">
        <v>4</v>
      </c>
      <c r="E164" t="str">
        <f t="shared" si="15"/>
        <v>pasable</v>
      </c>
      <c r="F164">
        <v>119</v>
      </c>
      <c r="G164" s="1" t="str">
        <f t="shared" si="16"/>
        <v>B</v>
      </c>
      <c r="H164">
        <v>97</v>
      </c>
      <c r="I164" t="str">
        <f t="shared" si="17"/>
        <v>bajo</v>
      </c>
      <c r="J164" t="str">
        <f t="shared" si="18"/>
        <v>diseño</v>
      </c>
      <c r="K164">
        <v>2545</v>
      </c>
      <c r="L164">
        <v>17</v>
      </c>
      <c r="M164" t="str">
        <f t="shared" si="19"/>
        <v>veloz</v>
      </c>
      <c r="N164">
        <v>75</v>
      </c>
      <c r="O164" t="str">
        <f t="shared" si="20"/>
        <v>estable</v>
      </c>
      <c r="P164" t="s">
        <v>29</v>
      </c>
      <c r="R164">
        <f>IFERROR(MATCH(P164,$P$2:P164,0),"")</f>
        <v>48</v>
      </c>
    </row>
    <row r="165" spans="1:18" x14ac:dyDescent="0.25">
      <c r="A165" t="s">
        <v>54</v>
      </c>
      <c r="B165">
        <v>18</v>
      </c>
      <c r="C165" t="str">
        <f t="shared" si="14"/>
        <v>deficiente</v>
      </c>
      <c r="D165">
        <v>6</v>
      </c>
      <c r="E165" t="str">
        <f t="shared" si="15"/>
        <v>pasable</v>
      </c>
      <c r="F165">
        <v>171</v>
      </c>
      <c r="G165" s="1" t="str">
        <f t="shared" si="16"/>
        <v>B</v>
      </c>
      <c r="H165">
        <v>97</v>
      </c>
      <c r="I165" t="str">
        <f t="shared" si="17"/>
        <v>bajo</v>
      </c>
      <c r="J165" t="str">
        <f t="shared" si="18"/>
        <v>diseño</v>
      </c>
      <c r="K165">
        <v>2984</v>
      </c>
      <c r="L165" t="s">
        <v>35</v>
      </c>
      <c r="M165" t="str">
        <f t="shared" si="19"/>
        <v>veloz</v>
      </c>
      <c r="N165">
        <v>75</v>
      </c>
      <c r="O165" t="str">
        <f t="shared" si="20"/>
        <v>estable</v>
      </c>
      <c r="P165" t="s">
        <v>10</v>
      </c>
      <c r="R165">
        <f>IFERROR(MATCH(P165,$P$2:P165,0),"")</f>
        <v>1</v>
      </c>
    </row>
    <row r="166" spans="1:18" x14ac:dyDescent="0.25">
      <c r="A166" t="s">
        <v>160</v>
      </c>
      <c r="B166">
        <v>29</v>
      </c>
      <c r="C166" t="str">
        <f t="shared" si="14"/>
        <v>eficiente</v>
      </c>
      <c r="D166">
        <v>4</v>
      </c>
      <c r="E166" t="str">
        <f t="shared" si="15"/>
        <v>pasable</v>
      </c>
      <c r="F166">
        <v>90</v>
      </c>
      <c r="G166" s="1" t="str">
        <f t="shared" si="16"/>
        <v>B</v>
      </c>
      <c r="H166">
        <v>70</v>
      </c>
      <c r="I166" t="str">
        <f t="shared" si="17"/>
        <v>bajo</v>
      </c>
      <c r="J166" t="str">
        <f t="shared" si="18"/>
        <v>diseño</v>
      </c>
      <c r="K166">
        <v>1937</v>
      </c>
      <c r="L166">
        <v>14</v>
      </c>
      <c r="M166" t="str">
        <f t="shared" si="19"/>
        <v>moderado</v>
      </c>
      <c r="N166">
        <v>75</v>
      </c>
      <c r="O166" t="str">
        <f t="shared" si="20"/>
        <v>estable</v>
      </c>
      <c r="P166" t="s">
        <v>38</v>
      </c>
      <c r="R166">
        <f>IFERROR(MATCH(P166,$P$2:P166,0),"")</f>
        <v>53</v>
      </c>
    </row>
    <row r="167" spans="1:18" x14ac:dyDescent="0.25">
      <c r="A167" t="s">
        <v>161</v>
      </c>
      <c r="B167">
        <v>19</v>
      </c>
      <c r="C167" t="str">
        <f t="shared" si="14"/>
        <v>deficiente</v>
      </c>
      <c r="D167">
        <v>6</v>
      </c>
      <c r="E167" t="str">
        <f t="shared" si="15"/>
        <v>pasable</v>
      </c>
      <c r="F167">
        <v>232</v>
      </c>
      <c r="G167" s="1" t="str">
        <f t="shared" si="16"/>
        <v>A</v>
      </c>
      <c r="H167">
        <v>90</v>
      </c>
      <c r="I167" t="str">
        <f t="shared" si="17"/>
        <v>bajo</v>
      </c>
      <c r="J167" t="str">
        <f t="shared" si="18"/>
        <v>diseño</v>
      </c>
      <c r="K167">
        <v>3211</v>
      </c>
      <c r="L167">
        <v>17</v>
      </c>
      <c r="M167" t="str">
        <f t="shared" si="19"/>
        <v>veloz</v>
      </c>
      <c r="N167">
        <v>75</v>
      </c>
      <c r="O167" t="str">
        <f t="shared" si="20"/>
        <v>estable</v>
      </c>
      <c r="P167" t="s">
        <v>10</v>
      </c>
      <c r="R167">
        <f>IFERROR(MATCH(P167,$P$2:P167,0),"")</f>
        <v>1</v>
      </c>
    </row>
    <row r="168" spans="1:18" x14ac:dyDescent="0.25">
      <c r="A168" t="s">
        <v>128</v>
      </c>
      <c r="B168">
        <v>23</v>
      </c>
      <c r="C168" t="str">
        <f t="shared" si="14"/>
        <v>eficiente</v>
      </c>
      <c r="D168">
        <v>4</v>
      </c>
      <c r="E168" t="str">
        <f t="shared" si="15"/>
        <v>pasable</v>
      </c>
      <c r="F168">
        <v>115</v>
      </c>
      <c r="G168" s="1" t="str">
        <f t="shared" si="16"/>
        <v>B</v>
      </c>
      <c r="H168">
        <v>95</v>
      </c>
      <c r="I168" t="str">
        <f t="shared" si="17"/>
        <v>bajo</v>
      </c>
      <c r="J168" t="str">
        <f t="shared" si="18"/>
        <v>diseño</v>
      </c>
      <c r="K168">
        <v>2694</v>
      </c>
      <c r="L168">
        <v>15</v>
      </c>
      <c r="M168" t="str">
        <f t="shared" si="19"/>
        <v>veloz</v>
      </c>
      <c r="N168">
        <v>75</v>
      </c>
      <c r="O168" t="str">
        <f t="shared" si="20"/>
        <v>estable</v>
      </c>
      <c r="P168" t="s">
        <v>38</v>
      </c>
      <c r="R168">
        <f>IFERROR(MATCH(P168,$P$2:P168,0),"")</f>
        <v>53</v>
      </c>
    </row>
    <row r="169" spans="1:18" x14ac:dyDescent="0.25">
      <c r="A169" t="s">
        <v>39</v>
      </c>
      <c r="B169">
        <v>23</v>
      </c>
      <c r="C169" t="str">
        <f t="shared" si="14"/>
        <v>eficiente</v>
      </c>
      <c r="D169">
        <v>4</v>
      </c>
      <c r="E169" t="str">
        <f t="shared" si="15"/>
        <v>pasable</v>
      </c>
      <c r="F169">
        <v>120</v>
      </c>
      <c r="G169" s="1" t="str">
        <f t="shared" si="16"/>
        <v>B</v>
      </c>
      <c r="H169">
        <v>88</v>
      </c>
      <c r="I169" t="str">
        <f t="shared" si="17"/>
        <v>bajo</v>
      </c>
      <c r="J169" t="str">
        <f t="shared" si="18"/>
        <v>diseño</v>
      </c>
      <c r="K169">
        <v>2957</v>
      </c>
      <c r="L169">
        <v>17</v>
      </c>
      <c r="M169" t="str">
        <f t="shared" si="19"/>
        <v>veloz</v>
      </c>
      <c r="N169">
        <v>75</v>
      </c>
      <c r="O169" t="str">
        <f t="shared" si="20"/>
        <v>estable</v>
      </c>
      <c r="P169" t="s">
        <v>38</v>
      </c>
      <c r="R169">
        <f>IFERROR(MATCH(P169,$P$2:P169,0),"")</f>
        <v>53</v>
      </c>
    </row>
    <row r="170" spans="1:18" x14ac:dyDescent="0.25">
      <c r="A170" t="s">
        <v>162</v>
      </c>
      <c r="B170">
        <v>22</v>
      </c>
      <c r="C170" t="str">
        <f t="shared" si="14"/>
        <v>eficiente</v>
      </c>
      <c r="D170">
        <v>4</v>
      </c>
      <c r="E170" t="str">
        <f t="shared" si="15"/>
        <v>pasable</v>
      </c>
      <c r="F170">
        <v>121</v>
      </c>
      <c r="G170" s="1" t="str">
        <f t="shared" si="16"/>
        <v>B</v>
      </c>
      <c r="H170">
        <v>98</v>
      </c>
      <c r="I170" t="str">
        <f t="shared" si="17"/>
        <v>bajo</v>
      </c>
      <c r="J170" t="str">
        <f t="shared" si="18"/>
        <v>diseño</v>
      </c>
      <c r="K170">
        <v>2945</v>
      </c>
      <c r="L170" t="s">
        <v>35</v>
      </c>
      <c r="M170" t="str">
        <f t="shared" si="19"/>
        <v>veloz</v>
      </c>
      <c r="N170">
        <v>75</v>
      </c>
      <c r="O170" t="str">
        <f t="shared" si="20"/>
        <v>estable</v>
      </c>
      <c r="P170" t="s">
        <v>38</v>
      </c>
      <c r="R170">
        <f>IFERROR(MATCH(P170,$P$2:P170,0),"")</f>
        <v>53</v>
      </c>
    </row>
    <row r="171" spans="1:18" x14ac:dyDescent="0.25">
      <c r="A171" t="s">
        <v>131</v>
      </c>
      <c r="B171">
        <v>25</v>
      </c>
      <c r="C171" t="str">
        <f t="shared" si="14"/>
        <v>eficiente</v>
      </c>
      <c r="D171">
        <v>4</v>
      </c>
      <c r="E171" t="str">
        <f t="shared" si="15"/>
        <v>pasable</v>
      </c>
      <c r="F171">
        <v>121</v>
      </c>
      <c r="G171" s="1" t="str">
        <f t="shared" si="16"/>
        <v>B</v>
      </c>
      <c r="H171">
        <v>115</v>
      </c>
      <c r="I171" t="str">
        <f t="shared" si="17"/>
        <v>bajo</v>
      </c>
      <c r="J171" t="str">
        <f t="shared" si="18"/>
        <v>diseño</v>
      </c>
      <c r="K171">
        <v>2671</v>
      </c>
      <c r="L171" t="s">
        <v>49</v>
      </c>
      <c r="M171" t="str">
        <f t="shared" si="19"/>
        <v>veloz</v>
      </c>
      <c r="N171">
        <v>75</v>
      </c>
      <c r="O171" t="str">
        <f t="shared" si="20"/>
        <v>estable</v>
      </c>
      <c r="P171" t="s">
        <v>38</v>
      </c>
      <c r="R171">
        <f>IFERROR(MATCH(P171,$P$2:P171,0),"")</f>
        <v>53</v>
      </c>
    </row>
    <row r="172" spans="1:18" x14ac:dyDescent="0.25">
      <c r="A172" t="s">
        <v>163</v>
      </c>
      <c r="B172">
        <v>33</v>
      </c>
      <c r="C172" t="str">
        <f t="shared" si="14"/>
        <v>eficiente</v>
      </c>
      <c r="D172">
        <v>4</v>
      </c>
      <c r="E172" t="str">
        <f t="shared" si="15"/>
        <v>pasable</v>
      </c>
      <c r="F172">
        <v>91</v>
      </c>
      <c r="G172" s="1" t="str">
        <f t="shared" si="16"/>
        <v>B</v>
      </c>
      <c r="H172">
        <v>53</v>
      </c>
      <c r="I172" t="str">
        <f t="shared" si="17"/>
        <v>bajo</v>
      </c>
      <c r="J172" t="str">
        <f t="shared" si="18"/>
        <v>diseño</v>
      </c>
      <c r="K172">
        <v>1795</v>
      </c>
      <c r="L172" t="s">
        <v>40</v>
      </c>
      <c r="M172" t="str">
        <f t="shared" si="19"/>
        <v>veloz</v>
      </c>
      <c r="N172">
        <v>75</v>
      </c>
      <c r="O172" t="str">
        <f t="shared" si="20"/>
        <v>estable</v>
      </c>
      <c r="P172" t="s">
        <v>29</v>
      </c>
      <c r="R172">
        <f>IFERROR(MATCH(P172,$P$2:P172,0),"")</f>
        <v>48</v>
      </c>
    </row>
    <row r="173" spans="1:18" x14ac:dyDescent="0.25">
      <c r="A173" t="s">
        <v>164</v>
      </c>
      <c r="B173">
        <v>28</v>
      </c>
      <c r="C173" t="str">
        <f t="shared" si="14"/>
        <v>eficiente</v>
      </c>
      <c r="D173">
        <v>4</v>
      </c>
      <c r="E173" t="str">
        <f t="shared" si="15"/>
        <v>pasable</v>
      </c>
      <c r="F173">
        <v>107</v>
      </c>
      <c r="G173" s="1" t="str">
        <f t="shared" si="16"/>
        <v>B</v>
      </c>
      <c r="H173">
        <v>86</v>
      </c>
      <c r="I173" t="str">
        <f t="shared" si="17"/>
        <v>bajo</v>
      </c>
      <c r="J173" t="str">
        <f t="shared" si="18"/>
        <v>diseño</v>
      </c>
      <c r="K173">
        <v>2464</v>
      </c>
      <c r="L173" t="s">
        <v>31</v>
      </c>
      <c r="M173" t="str">
        <f t="shared" si="19"/>
        <v>veloz</v>
      </c>
      <c r="N173">
        <v>76</v>
      </c>
      <c r="O173" t="str">
        <f t="shared" si="20"/>
        <v>estable</v>
      </c>
      <c r="P173" t="s">
        <v>38</v>
      </c>
      <c r="R173">
        <f>IFERROR(MATCH(P173,$P$2:P173,0),"")</f>
        <v>53</v>
      </c>
    </row>
    <row r="174" spans="1:18" x14ac:dyDescent="0.25">
      <c r="A174" t="s">
        <v>67</v>
      </c>
      <c r="B174">
        <v>25</v>
      </c>
      <c r="C174" t="str">
        <f t="shared" si="14"/>
        <v>eficiente</v>
      </c>
      <c r="D174">
        <v>4</v>
      </c>
      <c r="E174" t="str">
        <f t="shared" si="15"/>
        <v>pasable</v>
      </c>
      <c r="F174">
        <v>116</v>
      </c>
      <c r="G174" s="1" t="str">
        <f t="shared" si="16"/>
        <v>B</v>
      </c>
      <c r="H174">
        <v>81</v>
      </c>
      <c r="I174" t="str">
        <f t="shared" si="17"/>
        <v>bajo</v>
      </c>
      <c r="J174" t="str">
        <f t="shared" si="18"/>
        <v>diseño</v>
      </c>
      <c r="K174">
        <v>2220</v>
      </c>
      <c r="L174" t="s">
        <v>165</v>
      </c>
      <c r="M174" t="str">
        <f t="shared" si="19"/>
        <v>veloz</v>
      </c>
      <c r="N174">
        <v>76</v>
      </c>
      <c r="O174" t="str">
        <f t="shared" si="20"/>
        <v>estable</v>
      </c>
      <c r="P174" t="s">
        <v>38</v>
      </c>
      <c r="R174">
        <f>IFERROR(MATCH(P174,$P$2:P174,0),"")</f>
        <v>53</v>
      </c>
    </row>
    <row r="175" spans="1:18" x14ac:dyDescent="0.25">
      <c r="A175" t="s">
        <v>166</v>
      </c>
      <c r="B175">
        <v>25</v>
      </c>
      <c r="C175" t="str">
        <f t="shared" si="14"/>
        <v>eficiente</v>
      </c>
      <c r="D175">
        <v>4</v>
      </c>
      <c r="E175" t="str">
        <f t="shared" si="15"/>
        <v>pasable</v>
      </c>
      <c r="F175">
        <v>140</v>
      </c>
      <c r="G175" s="1" t="str">
        <f t="shared" si="16"/>
        <v>B</v>
      </c>
      <c r="H175">
        <v>92</v>
      </c>
      <c r="I175" t="str">
        <f t="shared" si="17"/>
        <v>bajo</v>
      </c>
      <c r="J175" t="str">
        <f t="shared" si="18"/>
        <v>diseño</v>
      </c>
      <c r="K175">
        <v>2572</v>
      </c>
      <c r="L175" t="s">
        <v>167</v>
      </c>
      <c r="M175" t="str">
        <f t="shared" si="19"/>
        <v>veloz</v>
      </c>
      <c r="N175">
        <v>76</v>
      </c>
      <c r="O175" t="str">
        <f t="shared" si="20"/>
        <v>estable</v>
      </c>
      <c r="P175" t="s">
        <v>10</v>
      </c>
      <c r="R175">
        <f>IFERROR(MATCH(P175,$P$2:P175,0),"")</f>
        <v>1</v>
      </c>
    </row>
    <row r="176" spans="1:18" x14ac:dyDescent="0.25">
      <c r="A176" t="s">
        <v>143</v>
      </c>
      <c r="B176">
        <v>26</v>
      </c>
      <c r="C176" t="str">
        <f t="shared" si="14"/>
        <v>eficiente</v>
      </c>
      <c r="D176">
        <v>4</v>
      </c>
      <c r="E176" t="str">
        <f t="shared" si="15"/>
        <v>pasable</v>
      </c>
      <c r="F176">
        <v>98</v>
      </c>
      <c r="G176" s="1" t="str">
        <f t="shared" si="16"/>
        <v>B</v>
      </c>
      <c r="H176">
        <v>79</v>
      </c>
      <c r="I176" t="str">
        <f t="shared" si="17"/>
        <v>bajo</v>
      </c>
      <c r="J176" t="str">
        <f t="shared" si="18"/>
        <v>diseño</v>
      </c>
      <c r="K176">
        <v>2255</v>
      </c>
      <c r="L176" t="s">
        <v>168</v>
      </c>
      <c r="M176" t="str">
        <f t="shared" si="19"/>
        <v>veloz</v>
      </c>
      <c r="N176">
        <v>76</v>
      </c>
      <c r="O176" t="str">
        <f t="shared" si="20"/>
        <v>estable</v>
      </c>
      <c r="P176" t="s">
        <v>10</v>
      </c>
      <c r="R176">
        <f>IFERROR(MATCH(P176,$P$2:P176,0),"")</f>
        <v>1</v>
      </c>
    </row>
    <row r="177" spans="1:18" x14ac:dyDescent="0.25">
      <c r="A177" t="s">
        <v>169</v>
      </c>
      <c r="B177">
        <v>27</v>
      </c>
      <c r="C177" t="str">
        <f t="shared" si="14"/>
        <v>eficiente</v>
      </c>
      <c r="D177">
        <v>4</v>
      </c>
      <c r="E177" t="str">
        <f t="shared" si="15"/>
        <v>pasable</v>
      </c>
      <c r="F177">
        <v>101</v>
      </c>
      <c r="G177" s="1" t="str">
        <f t="shared" si="16"/>
        <v>B</v>
      </c>
      <c r="H177">
        <v>83</v>
      </c>
      <c r="I177" t="str">
        <f t="shared" si="17"/>
        <v>bajo</v>
      </c>
      <c r="J177" t="str">
        <f t="shared" si="18"/>
        <v>diseño</v>
      </c>
      <c r="K177">
        <v>2202</v>
      </c>
      <c r="L177" t="s">
        <v>170</v>
      </c>
      <c r="M177" t="str">
        <f t="shared" si="19"/>
        <v>veloz</v>
      </c>
      <c r="N177">
        <v>76</v>
      </c>
      <c r="O177" t="str">
        <f t="shared" si="20"/>
        <v>estable</v>
      </c>
      <c r="P177" t="s">
        <v>38</v>
      </c>
      <c r="R177">
        <f>IFERROR(MATCH(P177,$P$2:P177,0),"")</f>
        <v>53</v>
      </c>
    </row>
    <row r="178" spans="1:18" x14ac:dyDescent="0.25">
      <c r="A178" t="s">
        <v>136</v>
      </c>
      <c r="B178" t="s">
        <v>40</v>
      </c>
      <c r="C178" t="str">
        <f t="shared" si="14"/>
        <v>eficiente</v>
      </c>
      <c r="D178">
        <v>8</v>
      </c>
      <c r="E178" t="str">
        <f t="shared" si="15"/>
        <v>bueno</v>
      </c>
      <c r="F178">
        <v>305</v>
      </c>
      <c r="G178" s="1" t="str">
        <f t="shared" si="16"/>
        <v>A</v>
      </c>
      <c r="H178">
        <v>140</v>
      </c>
      <c r="I178" t="str">
        <f t="shared" si="17"/>
        <v>bajo</v>
      </c>
      <c r="J178" t="str">
        <f t="shared" si="18"/>
        <v>diseño</v>
      </c>
      <c r="K178">
        <v>4215</v>
      </c>
      <c r="L178">
        <v>13</v>
      </c>
      <c r="M178" t="str">
        <f t="shared" si="19"/>
        <v>lento</v>
      </c>
      <c r="N178">
        <v>76</v>
      </c>
      <c r="O178" t="str">
        <f t="shared" si="20"/>
        <v>estable</v>
      </c>
      <c r="P178" t="s">
        <v>10</v>
      </c>
      <c r="R178">
        <f>IFERROR(MATCH(P178,$P$2:P178,0),"")</f>
        <v>1</v>
      </c>
    </row>
    <row r="179" spans="1:18" x14ac:dyDescent="0.25">
      <c r="A179" t="s">
        <v>57</v>
      </c>
      <c r="B179" t="s">
        <v>31</v>
      </c>
      <c r="C179" t="str">
        <f t="shared" si="14"/>
        <v>eficiente</v>
      </c>
      <c r="D179">
        <v>8</v>
      </c>
      <c r="E179" t="str">
        <f t="shared" si="15"/>
        <v>bueno</v>
      </c>
      <c r="F179">
        <v>304</v>
      </c>
      <c r="G179" s="1" t="str">
        <f t="shared" si="16"/>
        <v>A</v>
      </c>
      <c r="H179">
        <v>120</v>
      </c>
      <c r="I179" t="str">
        <f t="shared" si="17"/>
        <v>bajo</v>
      </c>
      <c r="J179" t="str">
        <f t="shared" si="18"/>
        <v>diseño</v>
      </c>
      <c r="K179">
        <v>3962</v>
      </c>
      <c r="L179" t="s">
        <v>172</v>
      </c>
      <c r="M179" t="str">
        <f t="shared" si="19"/>
        <v>veloz</v>
      </c>
      <c r="N179">
        <v>76</v>
      </c>
      <c r="O179" t="str">
        <f t="shared" si="20"/>
        <v>estable</v>
      </c>
      <c r="P179" t="s">
        <v>10</v>
      </c>
      <c r="R179">
        <f>IFERROR(MATCH(P179,$P$2:P179,0),"")</f>
        <v>1</v>
      </c>
    </row>
    <row r="180" spans="1:18" x14ac:dyDescent="0.25">
      <c r="A180" t="s">
        <v>113</v>
      </c>
      <c r="B180">
        <v>22</v>
      </c>
      <c r="C180" t="str">
        <f t="shared" si="14"/>
        <v>eficiente</v>
      </c>
      <c r="D180">
        <v>6</v>
      </c>
      <c r="E180" t="str">
        <f t="shared" si="15"/>
        <v>pasable</v>
      </c>
      <c r="F180">
        <v>225</v>
      </c>
      <c r="G180" s="1" t="str">
        <f t="shared" si="16"/>
        <v>A</v>
      </c>
      <c r="H180">
        <v>100</v>
      </c>
      <c r="I180" t="str">
        <f t="shared" si="17"/>
        <v>bajo</v>
      </c>
      <c r="J180" t="str">
        <f t="shared" si="18"/>
        <v>diseño</v>
      </c>
      <c r="K180">
        <v>3233</v>
      </c>
      <c r="L180" t="s">
        <v>174</v>
      </c>
      <c r="M180" t="str">
        <f t="shared" si="19"/>
        <v>veloz</v>
      </c>
      <c r="N180">
        <v>76</v>
      </c>
      <c r="O180" t="str">
        <f t="shared" si="20"/>
        <v>estable</v>
      </c>
      <c r="P180" t="s">
        <v>10</v>
      </c>
      <c r="R180">
        <f>IFERROR(MATCH(P180,$P$2:P180,0),"")</f>
        <v>1</v>
      </c>
    </row>
    <row r="181" spans="1:18" x14ac:dyDescent="0.25">
      <c r="A181" t="s">
        <v>134</v>
      </c>
      <c r="B181">
        <v>22</v>
      </c>
      <c r="C181" t="str">
        <f t="shared" si="14"/>
        <v>eficiente</v>
      </c>
      <c r="D181">
        <v>6</v>
      </c>
      <c r="E181" t="str">
        <f t="shared" si="15"/>
        <v>pasable</v>
      </c>
      <c r="F181">
        <v>250</v>
      </c>
      <c r="G181" s="1" t="str">
        <f t="shared" si="16"/>
        <v>A</v>
      </c>
      <c r="H181">
        <v>105</v>
      </c>
      <c r="I181" t="str">
        <f t="shared" si="17"/>
        <v>bajo</v>
      </c>
      <c r="J181" t="str">
        <f t="shared" si="18"/>
        <v>diseño</v>
      </c>
      <c r="K181">
        <v>3353</v>
      </c>
      <c r="L181" t="s">
        <v>35</v>
      </c>
      <c r="M181" t="str">
        <f t="shared" si="19"/>
        <v>veloz</v>
      </c>
      <c r="N181">
        <v>76</v>
      </c>
      <c r="O181" t="str">
        <f t="shared" si="20"/>
        <v>estable</v>
      </c>
      <c r="P181" t="s">
        <v>10</v>
      </c>
      <c r="R181">
        <f>IFERROR(MATCH(P181,$P$2:P181,0),"")</f>
        <v>1</v>
      </c>
    </row>
    <row r="182" spans="1:18" x14ac:dyDescent="0.25">
      <c r="A182" t="s">
        <v>33</v>
      </c>
      <c r="B182">
        <v>24</v>
      </c>
      <c r="C182" t="str">
        <f t="shared" si="14"/>
        <v>eficiente</v>
      </c>
      <c r="D182">
        <v>6</v>
      </c>
      <c r="E182" t="str">
        <f t="shared" si="15"/>
        <v>pasable</v>
      </c>
      <c r="F182">
        <v>200</v>
      </c>
      <c r="G182" s="1" t="str">
        <f t="shared" si="16"/>
        <v>B</v>
      </c>
      <c r="H182">
        <v>81</v>
      </c>
      <c r="I182" t="str">
        <f t="shared" si="17"/>
        <v>bajo</v>
      </c>
      <c r="J182" t="str">
        <f t="shared" si="18"/>
        <v>diseño</v>
      </c>
      <c r="K182">
        <v>3012</v>
      </c>
      <c r="L182" t="s">
        <v>175</v>
      </c>
      <c r="M182" t="str">
        <f t="shared" si="19"/>
        <v>veloz</v>
      </c>
      <c r="N182">
        <v>76</v>
      </c>
      <c r="O182" t="str">
        <f t="shared" si="20"/>
        <v>estable</v>
      </c>
      <c r="P182" t="s">
        <v>10</v>
      </c>
      <c r="R182">
        <f>IFERROR(MATCH(P182,$P$2:P182,0),"")</f>
        <v>1</v>
      </c>
    </row>
    <row r="183" spans="1:18" x14ac:dyDescent="0.25">
      <c r="A183" t="s">
        <v>32</v>
      </c>
      <c r="B183" t="s">
        <v>176</v>
      </c>
      <c r="C183" t="str">
        <f t="shared" si="14"/>
        <v>eficiente</v>
      </c>
      <c r="D183">
        <v>6</v>
      </c>
      <c r="E183" t="str">
        <f t="shared" si="15"/>
        <v>pasable</v>
      </c>
      <c r="F183">
        <v>232</v>
      </c>
      <c r="G183" s="1" t="str">
        <f t="shared" si="16"/>
        <v>A</v>
      </c>
      <c r="H183">
        <v>90</v>
      </c>
      <c r="I183" t="str">
        <f t="shared" si="17"/>
        <v>bajo</v>
      </c>
      <c r="J183" t="str">
        <f t="shared" si="18"/>
        <v>diseño</v>
      </c>
      <c r="K183">
        <v>3085</v>
      </c>
      <c r="L183" t="s">
        <v>175</v>
      </c>
      <c r="M183" t="str">
        <f t="shared" si="19"/>
        <v>veloz</v>
      </c>
      <c r="N183">
        <v>76</v>
      </c>
      <c r="O183" t="str">
        <f t="shared" si="20"/>
        <v>estable</v>
      </c>
      <c r="P183" t="s">
        <v>10</v>
      </c>
      <c r="R183">
        <f>IFERROR(MATCH(P183,$P$2:P183,0),"")</f>
        <v>1</v>
      </c>
    </row>
    <row r="184" spans="1:18" x14ac:dyDescent="0.25">
      <c r="A184" t="s">
        <v>177</v>
      </c>
      <c r="B184">
        <v>29</v>
      </c>
      <c r="C184" t="str">
        <f t="shared" si="14"/>
        <v>eficiente</v>
      </c>
      <c r="D184">
        <v>4</v>
      </c>
      <c r="E184" t="str">
        <f t="shared" si="15"/>
        <v>pasable</v>
      </c>
      <c r="F184">
        <v>85</v>
      </c>
      <c r="G184" s="1" t="str">
        <f t="shared" si="16"/>
        <v>B</v>
      </c>
      <c r="H184">
        <v>52</v>
      </c>
      <c r="I184" t="str">
        <f t="shared" si="17"/>
        <v>bajo</v>
      </c>
      <c r="J184" t="str">
        <f t="shared" si="18"/>
        <v>diseño</v>
      </c>
      <c r="K184">
        <v>2035</v>
      </c>
      <c r="L184" t="s">
        <v>178</v>
      </c>
      <c r="M184" t="str">
        <f t="shared" si="19"/>
        <v>veloz</v>
      </c>
      <c r="N184">
        <v>76</v>
      </c>
      <c r="O184" t="str">
        <f t="shared" si="20"/>
        <v>estable</v>
      </c>
      <c r="P184" t="s">
        <v>10</v>
      </c>
      <c r="R184">
        <f>IFERROR(MATCH(P184,$P$2:P184,0),"")</f>
        <v>1</v>
      </c>
    </row>
    <row r="185" spans="1:18" x14ac:dyDescent="0.25">
      <c r="A185" t="s">
        <v>179</v>
      </c>
      <c r="B185" t="s">
        <v>180</v>
      </c>
      <c r="C185" t="str">
        <f t="shared" si="14"/>
        <v>eficiente</v>
      </c>
      <c r="D185">
        <v>4</v>
      </c>
      <c r="E185" t="str">
        <f t="shared" si="15"/>
        <v>pasable</v>
      </c>
      <c r="F185">
        <v>98</v>
      </c>
      <c r="G185" s="1" t="str">
        <f t="shared" si="16"/>
        <v>B</v>
      </c>
      <c r="H185">
        <v>60</v>
      </c>
      <c r="I185" t="str">
        <f t="shared" si="17"/>
        <v>bajo</v>
      </c>
      <c r="J185" t="str">
        <f t="shared" si="18"/>
        <v>diseño</v>
      </c>
      <c r="K185">
        <v>2164</v>
      </c>
      <c r="L185" t="s">
        <v>181</v>
      </c>
      <c r="M185" t="str">
        <f t="shared" si="19"/>
        <v>veloz</v>
      </c>
      <c r="N185">
        <v>76</v>
      </c>
      <c r="O185" t="str">
        <f t="shared" si="20"/>
        <v>estable</v>
      </c>
      <c r="P185" t="s">
        <v>10</v>
      </c>
      <c r="R185">
        <f>IFERROR(MATCH(P185,$P$2:P185,0),"")</f>
        <v>1</v>
      </c>
    </row>
    <row r="186" spans="1:18" x14ac:dyDescent="0.25">
      <c r="A186" t="s">
        <v>182</v>
      </c>
      <c r="B186">
        <v>29</v>
      </c>
      <c r="C186" t="str">
        <f t="shared" si="14"/>
        <v>eficiente</v>
      </c>
      <c r="D186">
        <v>4</v>
      </c>
      <c r="E186" t="str">
        <f t="shared" si="15"/>
        <v>pasable</v>
      </c>
      <c r="F186">
        <v>90</v>
      </c>
      <c r="G186" s="1" t="str">
        <f t="shared" si="16"/>
        <v>B</v>
      </c>
      <c r="H186">
        <v>70</v>
      </c>
      <c r="I186" t="str">
        <f t="shared" si="17"/>
        <v>bajo</v>
      </c>
      <c r="J186" t="str">
        <f t="shared" si="18"/>
        <v>diseño</v>
      </c>
      <c r="K186">
        <v>1937</v>
      </c>
      <c r="L186" t="s">
        <v>183</v>
      </c>
      <c r="M186" t="str">
        <f t="shared" si="19"/>
        <v>veloz</v>
      </c>
      <c r="N186">
        <v>76</v>
      </c>
      <c r="O186" t="str">
        <f t="shared" si="20"/>
        <v>estable</v>
      </c>
      <c r="P186" t="s">
        <v>38</v>
      </c>
      <c r="R186">
        <f>IFERROR(MATCH(P186,$P$2:P186,0),"")</f>
        <v>53</v>
      </c>
    </row>
    <row r="187" spans="1:18" x14ac:dyDescent="0.25">
      <c r="A187" t="s">
        <v>145</v>
      </c>
      <c r="B187">
        <v>33</v>
      </c>
      <c r="C187" t="str">
        <f t="shared" si="14"/>
        <v>eficiente</v>
      </c>
      <c r="D187">
        <v>4</v>
      </c>
      <c r="E187" t="str">
        <f t="shared" si="15"/>
        <v>pasable</v>
      </c>
      <c r="F187">
        <v>91</v>
      </c>
      <c r="G187" s="1" t="str">
        <f t="shared" si="16"/>
        <v>B</v>
      </c>
      <c r="H187">
        <v>53</v>
      </c>
      <c r="I187" t="str">
        <f t="shared" si="17"/>
        <v>bajo</v>
      </c>
      <c r="J187" t="str">
        <f t="shared" si="18"/>
        <v>diseño</v>
      </c>
      <c r="K187">
        <v>1795</v>
      </c>
      <c r="L187" t="s">
        <v>184</v>
      </c>
      <c r="M187" t="str">
        <f t="shared" si="19"/>
        <v>veloz</v>
      </c>
      <c r="N187">
        <v>76</v>
      </c>
      <c r="O187" t="str">
        <f t="shared" si="20"/>
        <v>estable</v>
      </c>
      <c r="P187" t="s">
        <v>29</v>
      </c>
      <c r="R187">
        <f>IFERROR(MATCH(P187,$P$2:P187,0),"")</f>
        <v>48</v>
      </c>
    </row>
    <row r="188" spans="1:18" x14ac:dyDescent="0.25">
      <c r="A188" t="s">
        <v>185</v>
      </c>
      <c r="B188">
        <v>20</v>
      </c>
      <c r="C188" t="str">
        <f t="shared" si="14"/>
        <v>moderado</v>
      </c>
      <c r="D188">
        <v>6</v>
      </c>
      <c r="E188" t="str">
        <f t="shared" si="15"/>
        <v>pasable</v>
      </c>
      <c r="F188">
        <v>225</v>
      </c>
      <c r="G188" s="1" t="str">
        <f t="shared" si="16"/>
        <v>A</v>
      </c>
      <c r="H188">
        <v>100</v>
      </c>
      <c r="I188" t="str">
        <f t="shared" si="17"/>
        <v>bajo</v>
      </c>
      <c r="J188" t="str">
        <f t="shared" si="18"/>
        <v>diseño</v>
      </c>
      <c r="K188">
        <v>3651</v>
      </c>
      <c r="L188" t="s">
        <v>168</v>
      </c>
      <c r="M188" t="str">
        <f t="shared" si="19"/>
        <v>veloz</v>
      </c>
      <c r="N188">
        <v>76</v>
      </c>
      <c r="O188" t="str">
        <f t="shared" si="20"/>
        <v>estable</v>
      </c>
      <c r="P188" t="s">
        <v>10</v>
      </c>
      <c r="R188">
        <f>IFERROR(MATCH(P188,$P$2:P188,0),"")</f>
        <v>1</v>
      </c>
    </row>
    <row r="189" spans="1:18" x14ac:dyDescent="0.25">
      <c r="A189" t="s">
        <v>186</v>
      </c>
      <c r="B189">
        <v>18</v>
      </c>
      <c r="C189" t="str">
        <f t="shared" si="14"/>
        <v>deficiente</v>
      </c>
      <c r="D189">
        <v>6</v>
      </c>
      <c r="E189" t="str">
        <f t="shared" si="15"/>
        <v>pasable</v>
      </c>
      <c r="F189">
        <v>250</v>
      </c>
      <c r="G189" s="1" t="str">
        <f t="shared" si="16"/>
        <v>A</v>
      </c>
      <c r="H189">
        <v>78</v>
      </c>
      <c r="I189" t="str">
        <f t="shared" si="17"/>
        <v>bajo</v>
      </c>
      <c r="J189" t="str">
        <f t="shared" si="18"/>
        <v>diseño</v>
      </c>
      <c r="K189">
        <v>3574</v>
      </c>
      <c r="L189">
        <v>21</v>
      </c>
      <c r="M189" t="str">
        <f t="shared" si="19"/>
        <v>veloz</v>
      </c>
      <c r="N189">
        <v>76</v>
      </c>
      <c r="O189" t="str">
        <f t="shared" si="20"/>
        <v>estable</v>
      </c>
      <c r="P189" t="s">
        <v>10</v>
      </c>
      <c r="R189">
        <f>IFERROR(MATCH(P189,$P$2:P189,0),"")</f>
        <v>1</v>
      </c>
    </row>
    <row r="190" spans="1:18" x14ac:dyDescent="0.25">
      <c r="A190" t="s">
        <v>187</v>
      </c>
      <c r="B190" t="s">
        <v>51</v>
      </c>
      <c r="C190" t="str">
        <f t="shared" si="14"/>
        <v>eficiente</v>
      </c>
      <c r="D190">
        <v>6</v>
      </c>
      <c r="E190" t="str">
        <f t="shared" si="15"/>
        <v>pasable</v>
      </c>
      <c r="F190">
        <v>250</v>
      </c>
      <c r="G190" s="1" t="str">
        <f t="shared" si="16"/>
        <v>A</v>
      </c>
      <c r="H190">
        <v>110</v>
      </c>
      <c r="I190" t="str">
        <f t="shared" si="17"/>
        <v>bajo</v>
      </c>
      <c r="J190" t="str">
        <f t="shared" si="18"/>
        <v>diseño</v>
      </c>
      <c r="K190">
        <v>3645</v>
      </c>
      <c r="L190" t="s">
        <v>188</v>
      </c>
      <c r="M190" t="str">
        <f t="shared" si="19"/>
        <v>veloz</v>
      </c>
      <c r="N190">
        <v>76</v>
      </c>
      <c r="O190" t="str">
        <f t="shared" si="20"/>
        <v>estable</v>
      </c>
      <c r="P190" t="s">
        <v>10</v>
      </c>
      <c r="R190">
        <f>IFERROR(MATCH(P190,$P$2:P190,0),"")</f>
        <v>1</v>
      </c>
    </row>
    <row r="191" spans="1:18" x14ac:dyDescent="0.25">
      <c r="A191" t="s">
        <v>189</v>
      </c>
      <c r="B191" t="s">
        <v>40</v>
      </c>
      <c r="C191" t="str">
        <f t="shared" si="14"/>
        <v>eficiente</v>
      </c>
      <c r="D191">
        <v>6</v>
      </c>
      <c r="E191" t="str">
        <f t="shared" si="15"/>
        <v>pasable</v>
      </c>
      <c r="F191">
        <v>258</v>
      </c>
      <c r="G191" s="1" t="str">
        <f t="shared" si="16"/>
        <v>A</v>
      </c>
      <c r="H191">
        <v>95</v>
      </c>
      <c r="I191" t="str">
        <f t="shared" si="17"/>
        <v>bajo</v>
      </c>
      <c r="J191" t="str">
        <f t="shared" si="18"/>
        <v>diseño</v>
      </c>
      <c r="K191">
        <v>3193</v>
      </c>
      <c r="L191" t="s">
        <v>190</v>
      </c>
      <c r="M191" t="str">
        <f t="shared" si="19"/>
        <v>veloz</v>
      </c>
      <c r="N191">
        <v>76</v>
      </c>
      <c r="O191" t="str">
        <f t="shared" si="20"/>
        <v>estable</v>
      </c>
      <c r="P191" t="s">
        <v>10</v>
      </c>
      <c r="R191">
        <f>IFERROR(MATCH(P191,$P$2:P191,0),"")</f>
        <v>1</v>
      </c>
    </row>
    <row r="192" spans="1:18" x14ac:dyDescent="0.25">
      <c r="A192" t="s">
        <v>160</v>
      </c>
      <c r="B192" t="s">
        <v>191</v>
      </c>
      <c r="C192" t="str">
        <f t="shared" si="14"/>
        <v>eficiente</v>
      </c>
      <c r="D192">
        <v>4</v>
      </c>
      <c r="E192" t="str">
        <f t="shared" si="15"/>
        <v>pasable</v>
      </c>
      <c r="F192">
        <v>97</v>
      </c>
      <c r="G192" s="1" t="str">
        <f t="shared" si="16"/>
        <v>B</v>
      </c>
      <c r="H192">
        <v>71</v>
      </c>
      <c r="I192" t="str">
        <f t="shared" si="17"/>
        <v>bajo</v>
      </c>
      <c r="J192" t="str">
        <f t="shared" si="18"/>
        <v>diseño</v>
      </c>
      <c r="K192">
        <v>1825</v>
      </c>
      <c r="L192" t="s">
        <v>192</v>
      </c>
      <c r="M192" t="str">
        <f t="shared" si="19"/>
        <v>veloz</v>
      </c>
      <c r="N192">
        <v>76</v>
      </c>
      <c r="O192" t="str">
        <f t="shared" si="20"/>
        <v>estable</v>
      </c>
      <c r="P192" t="s">
        <v>38</v>
      </c>
      <c r="R192">
        <f>IFERROR(MATCH(P192,$P$2:P192,0),"")</f>
        <v>53</v>
      </c>
    </row>
    <row r="193" spans="1:18" x14ac:dyDescent="0.25">
      <c r="A193" t="s">
        <v>193</v>
      </c>
      <c r="B193">
        <v>32</v>
      </c>
      <c r="C193" t="str">
        <f t="shared" si="14"/>
        <v>eficiente</v>
      </c>
      <c r="D193">
        <v>4</v>
      </c>
      <c r="E193" t="str">
        <f t="shared" si="15"/>
        <v>pasable</v>
      </c>
      <c r="F193">
        <v>85</v>
      </c>
      <c r="G193" s="1" t="str">
        <f t="shared" si="16"/>
        <v>B</v>
      </c>
      <c r="H193">
        <v>70</v>
      </c>
      <c r="I193" t="str">
        <f t="shared" si="17"/>
        <v>bajo</v>
      </c>
      <c r="J193" t="str">
        <f t="shared" si="18"/>
        <v>diseño</v>
      </c>
      <c r="K193">
        <v>1990</v>
      </c>
      <c r="L193">
        <v>17</v>
      </c>
      <c r="M193" t="str">
        <f t="shared" si="19"/>
        <v>veloz</v>
      </c>
      <c r="N193">
        <v>76</v>
      </c>
      <c r="O193" t="str">
        <f t="shared" si="20"/>
        <v>estable</v>
      </c>
      <c r="P193" t="s">
        <v>29</v>
      </c>
      <c r="R193">
        <f>IFERROR(MATCH(P193,$P$2:P193,0),"")</f>
        <v>48</v>
      </c>
    </row>
    <row r="194" spans="1:18" x14ac:dyDescent="0.25">
      <c r="A194" t="s">
        <v>158</v>
      </c>
      <c r="B194">
        <v>28</v>
      </c>
      <c r="C194" t="str">
        <f t="shared" si="14"/>
        <v>eficiente</v>
      </c>
      <c r="D194">
        <v>4</v>
      </c>
      <c r="E194" t="str">
        <f t="shared" si="15"/>
        <v>pasable</v>
      </c>
      <c r="F194">
        <v>97</v>
      </c>
      <c r="G194" s="1" t="str">
        <f t="shared" si="16"/>
        <v>B</v>
      </c>
      <c r="H194">
        <v>75</v>
      </c>
      <c r="I194" t="str">
        <f t="shared" si="17"/>
        <v>bajo</v>
      </c>
      <c r="J194" t="str">
        <f t="shared" si="18"/>
        <v>diseño</v>
      </c>
      <c r="K194">
        <v>2155</v>
      </c>
      <c r="L194" t="s">
        <v>194</v>
      </c>
      <c r="M194" t="str">
        <f t="shared" si="19"/>
        <v>veloz</v>
      </c>
      <c r="N194">
        <v>76</v>
      </c>
      <c r="O194" t="str">
        <f t="shared" si="20"/>
        <v>estable</v>
      </c>
      <c r="P194" t="s">
        <v>29</v>
      </c>
      <c r="R194">
        <f>IFERROR(MATCH(P194,$P$2:P194,0),"")</f>
        <v>48</v>
      </c>
    </row>
    <row r="195" spans="1:18" x14ac:dyDescent="0.25">
      <c r="A195" t="s">
        <v>54</v>
      </c>
      <c r="B195" t="s">
        <v>195</v>
      </c>
      <c r="C195" t="str">
        <f t="shared" ref="C195:C258" si="21">IFERROR(IF(B195=20,"moderado",IF(B195&lt;20,"deficiente",IF(B195&gt;20,"eficiente"))),"")</f>
        <v>eficiente</v>
      </c>
      <c r="D195">
        <v>4</v>
      </c>
      <c r="E195" t="str">
        <f t="shared" ref="E195:E258" si="22">IF(D195&gt;6,"bueno","pasable")</f>
        <v>pasable</v>
      </c>
      <c r="F195">
        <v>140</v>
      </c>
      <c r="G195" s="1" t="str">
        <f t="shared" ref="G195:G258" si="23">IF(F195&gt;200,"A","B")</f>
        <v>B</v>
      </c>
      <c r="H195">
        <v>72</v>
      </c>
      <c r="I195" t="str">
        <f t="shared" ref="I195:I258" si="24">IFERROR(IF(AND(H195=150,G195="A"),"medio",IF(OR(H195&lt;150,G195="B"),"bajo",IF(OR(H195&gt;150,G195="A"),"alto",IF(AND(G195="A",H195=150),"estable","medio")))),"")</f>
        <v>bajo</v>
      </c>
      <c r="J195" t="str">
        <f t="shared" ref="J195:J258" si="25">IF(AND(I195="alto",E195="bueno",O195="antiguo"),"potente",IF(AND(I195="alto",E195="pasable",O195="antiguo"),"eficiente",IF(AND(I195="medio",E195="bueno",OR(O195="antiguo",O195="estable")),"eficiente",IF(AND(I195="medio",E195="pasable",O195="estable"),"confiable",IF(AND(I195="bajo",O195="estable"),"diseño","no confiable")))))</f>
        <v>diseño</v>
      </c>
      <c r="K195">
        <v>2565</v>
      </c>
      <c r="L195" t="s">
        <v>196</v>
      </c>
      <c r="M195" t="str">
        <f t="shared" ref="M195:M258" si="26">IFERROR(IF(L195=14,"moderado",IF(L195&lt;14,"lento",IF(L195&gt;14,"veloz"))),"")</f>
        <v>veloz</v>
      </c>
      <c r="N195">
        <v>76</v>
      </c>
      <c r="O195" t="str">
        <f t="shared" ref="O195:O258" si="27">IF(N195&gt;70,"estable","antiguo")</f>
        <v>estable</v>
      </c>
      <c r="P195" t="s">
        <v>10</v>
      </c>
      <c r="R195">
        <f>IFERROR(MATCH(P195,$P$2:P195,0),"")</f>
        <v>1</v>
      </c>
    </row>
    <row r="196" spans="1:18" x14ac:dyDescent="0.25">
      <c r="A196" t="s">
        <v>197</v>
      </c>
      <c r="B196">
        <v>20</v>
      </c>
      <c r="C196" t="str">
        <f t="shared" si="21"/>
        <v>moderado</v>
      </c>
      <c r="D196">
        <v>4</v>
      </c>
      <c r="E196" t="str">
        <f t="shared" si="22"/>
        <v>pasable</v>
      </c>
      <c r="F196">
        <v>130</v>
      </c>
      <c r="G196" s="1" t="str">
        <f t="shared" si="23"/>
        <v>B</v>
      </c>
      <c r="H196">
        <v>102</v>
      </c>
      <c r="I196" t="str">
        <f t="shared" si="24"/>
        <v>bajo</v>
      </c>
      <c r="J196" t="str">
        <f t="shared" si="25"/>
        <v>diseño</v>
      </c>
      <c r="K196">
        <v>3150</v>
      </c>
      <c r="L196" t="s">
        <v>198</v>
      </c>
      <c r="M196" t="str">
        <f t="shared" si="26"/>
        <v>veloz</v>
      </c>
      <c r="N196">
        <v>76</v>
      </c>
      <c r="O196" t="str">
        <f t="shared" si="27"/>
        <v>estable</v>
      </c>
      <c r="P196" t="s">
        <v>38</v>
      </c>
      <c r="R196">
        <f>IFERROR(MATCH(P196,$P$2:P196,0),"")</f>
        <v>53</v>
      </c>
    </row>
    <row r="197" spans="1:18" x14ac:dyDescent="0.25">
      <c r="A197" t="s">
        <v>39</v>
      </c>
      <c r="B197">
        <v>19</v>
      </c>
      <c r="C197" t="str">
        <f t="shared" si="21"/>
        <v>deficiente</v>
      </c>
      <c r="D197">
        <v>4</v>
      </c>
      <c r="E197" t="str">
        <f t="shared" si="22"/>
        <v>pasable</v>
      </c>
      <c r="F197">
        <v>120</v>
      </c>
      <c r="G197" s="1" t="str">
        <f t="shared" si="23"/>
        <v>B</v>
      </c>
      <c r="H197">
        <v>88</v>
      </c>
      <c r="I197" t="str">
        <f t="shared" si="24"/>
        <v>bajo</v>
      </c>
      <c r="J197" t="str">
        <f t="shared" si="25"/>
        <v>diseño</v>
      </c>
      <c r="K197">
        <v>3270</v>
      </c>
      <c r="L197" t="s">
        <v>201</v>
      </c>
      <c r="M197" t="str">
        <f t="shared" si="26"/>
        <v>veloz</v>
      </c>
      <c r="N197">
        <v>76</v>
      </c>
      <c r="O197" t="str">
        <f t="shared" si="27"/>
        <v>estable</v>
      </c>
      <c r="P197" t="s">
        <v>38</v>
      </c>
      <c r="R197">
        <f>IFERROR(MATCH(P197,$P$2:P197,0),"")</f>
        <v>53</v>
      </c>
    </row>
    <row r="198" spans="1:18" x14ac:dyDescent="0.25">
      <c r="A198" t="s">
        <v>132</v>
      </c>
      <c r="B198">
        <v>19</v>
      </c>
      <c r="C198" t="str">
        <f t="shared" si="21"/>
        <v>deficiente</v>
      </c>
      <c r="D198">
        <v>6</v>
      </c>
      <c r="E198" t="str">
        <f t="shared" si="22"/>
        <v>pasable</v>
      </c>
      <c r="F198">
        <v>156</v>
      </c>
      <c r="G198" s="1" t="str">
        <f t="shared" si="23"/>
        <v>B</v>
      </c>
      <c r="H198">
        <v>108</v>
      </c>
      <c r="I198" t="str">
        <f t="shared" si="24"/>
        <v>bajo</v>
      </c>
      <c r="J198" t="str">
        <f t="shared" si="25"/>
        <v>diseño</v>
      </c>
      <c r="K198">
        <v>2930</v>
      </c>
      <c r="L198" t="s">
        <v>31</v>
      </c>
      <c r="M198" t="str">
        <f t="shared" si="26"/>
        <v>veloz</v>
      </c>
      <c r="N198">
        <v>76</v>
      </c>
      <c r="O198" t="str">
        <f t="shared" si="27"/>
        <v>estable</v>
      </c>
      <c r="P198" t="s">
        <v>29</v>
      </c>
      <c r="R198">
        <f>IFERROR(MATCH(P198,$P$2:P198,0),"")</f>
        <v>48</v>
      </c>
    </row>
    <row r="199" spans="1:18" x14ac:dyDescent="0.25">
      <c r="A199" t="s">
        <v>202</v>
      </c>
      <c r="B199" t="s">
        <v>82</v>
      </c>
      <c r="C199" t="str">
        <f t="shared" si="21"/>
        <v>eficiente</v>
      </c>
      <c r="D199">
        <v>6</v>
      </c>
      <c r="E199" t="str">
        <f t="shared" si="22"/>
        <v>pasable</v>
      </c>
      <c r="F199">
        <v>168</v>
      </c>
      <c r="G199" s="1" t="str">
        <f t="shared" si="23"/>
        <v>B</v>
      </c>
      <c r="H199">
        <v>120</v>
      </c>
      <c r="I199" t="str">
        <f t="shared" si="24"/>
        <v>bajo</v>
      </c>
      <c r="J199" t="str">
        <f t="shared" si="25"/>
        <v>diseño</v>
      </c>
      <c r="K199">
        <v>3820</v>
      </c>
      <c r="L199" t="s">
        <v>203</v>
      </c>
      <c r="M199" t="str">
        <f t="shared" si="26"/>
        <v>veloz</v>
      </c>
      <c r="N199">
        <v>76</v>
      </c>
      <c r="O199" t="str">
        <f t="shared" si="27"/>
        <v>estable</v>
      </c>
      <c r="P199" t="s">
        <v>38</v>
      </c>
      <c r="R199">
        <f>IFERROR(MATCH(P199,$P$2:P199,0),"")</f>
        <v>53</v>
      </c>
    </row>
    <row r="200" spans="1:18" x14ac:dyDescent="0.25">
      <c r="A200" t="s">
        <v>206</v>
      </c>
      <c r="B200">
        <v>13</v>
      </c>
      <c r="C200" t="str">
        <f t="shared" si="21"/>
        <v>deficiente</v>
      </c>
      <c r="D200">
        <v>8</v>
      </c>
      <c r="E200" t="str">
        <f t="shared" si="22"/>
        <v>bueno</v>
      </c>
      <c r="F200">
        <v>350</v>
      </c>
      <c r="G200" s="1" t="str">
        <f t="shared" si="23"/>
        <v>A</v>
      </c>
      <c r="H200">
        <v>145</v>
      </c>
      <c r="I200" t="str">
        <f t="shared" si="24"/>
        <v>bajo</v>
      </c>
      <c r="J200" t="str">
        <f t="shared" si="25"/>
        <v>diseño</v>
      </c>
      <c r="K200">
        <v>4055</v>
      </c>
      <c r="L200">
        <v>12</v>
      </c>
      <c r="M200" t="str">
        <f t="shared" si="26"/>
        <v>lento</v>
      </c>
      <c r="N200">
        <v>76</v>
      </c>
      <c r="O200" t="str">
        <f t="shared" si="27"/>
        <v>estable</v>
      </c>
      <c r="P200" t="s">
        <v>10</v>
      </c>
      <c r="R200">
        <f>IFERROR(MATCH(P200,$P$2:P200,0),"")</f>
        <v>1</v>
      </c>
    </row>
    <row r="201" spans="1:18" x14ac:dyDescent="0.25">
      <c r="A201" t="s">
        <v>207</v>
      </c>
      <c r="B201">
        <v>13</v>
      </c>
      <c r="C201" t="str">
        <f t="shared" si="21"/>
        <v>deficiente</v>
      </c>
      <c r="D201">
        <v>8</v>
      </c>
      <c r="E201" t="str">
        <f t="shared" si="22"/>
        <v>bueno</v>
      </c>
      <c r="F201">
        <v>302</v>
      </c>
      <c r="G201" s="1" t="str">
        <f t="shared" si="23"/>
        <v>A</v>
      </c>
      <c r="H201">
        <v>130</v>
      </c>
      <c r="I201" t="str">
        <f t="shared" si="24"/>
        <v>bajo</v>
      </c>
      <c r="J201" t="str">
        <f t="shared" si="25"/>
        <v>diseño</v>
      </c>
      <c r="K201">
        <v>3870</v>
      </c>
      <c r="L201">
        <v>15</v>
      </c>
      <c r="M201" t="str">
        <f t="shared" si="26"/>
        <v>veloz</v>
      </c>
      <c r="N201">
        <v>76</v>
      </c>
      <c r="O201" t="str">
        <f t="shared" si="27"/>
        <v>estable</v>
      </c>
      <c r="P201" t="s">
        <v>10</v>
      </c>
      <c r="R201">
        <f>IFERROR(MATCH(P201,$P$2:P201,0),"")</f>
        <v>1</v>
      </c>
    </row>
    <row r="202" spans="1:18" x14ac:dyDescent="0.25">
      <c r="A202" t="s">
        <v>209</v>
      </c>
      <c r="B202" t="s">
        <v>210</v>
      </c>
      <c r="C202" t="str">
        <f t="shared" si="21"/>
        <v>eficiente</v>
      </c>
      <c r="D202">
        <v>4</v>
      </c>
      <c r="E202" t="str">
        <f t="shared" si="22"/>
        <v>pasable</v>
      </c>
      <c r="F202">
        <v>98</v>
      </c>
      <c r="G202" s="1" t="str">
        <f t="shared" si="23"/>
        <v>B</v>
      </c>
      <c r="H202">
        <v>68</v>
      </c>
      <c r="I202" t="str">
        <f t="shared" si="24"/>
        <v>bajo</v>
      </c>
      <c r="J202" t="str">
        <f t="shared" si="25"/>
        <v>diseño</v>
      </c>
      <c r="K202">
        <v>2045</v>
      </c>
      <c r="L202" t="s">
        <v>51</v>
      </c>
      <c r="M202" t="str">
        <f t="shared" si="26"/>
        <v>veloz</v>
      </c>
      <c r="N202">
        <v>77</v>
      </c>
      <c r="O202" t="str">
        <f t="shared" si="27"/>
        <v>estable</v>
      </c>
      <c r="P202" t="s">
        <v>29</v>
      </c>
      <c r="R202">
        <f>IFERROR(MATCH(P202,$P$2:P202,0),"")</f>
        <v>48</v>
      </c>
    </row>
    <row r="203" spans="1:18" x14ac:dyDescent="0.25">
      <c r="A203" t="s">
        <v>211</v>
      </c>
      <c r="B203">
        <v>30</v>
      </c>
      <c r="C203" t="str">
        <f t="shared" si="21"/>
        <v>eficiente</v>
      </c>
      <c r="D203">
        <v>4</v>
      </c>
      <c r="E203" t="str">
        <f t="shared" si="22"/>
        <v>pasable</v>
      </c>
      <c r="F203">
        <v>111</v>
      </c>
      <c r="G203" s="1" t="str">
        <f t="shared" si="23"/>
        <v>B</v>
      </c>
      <c r="H203">
        <v>80</v>
      </c>
      <c r="I203" t="str">
        <f t="shared" si="24"/>
        <v>bajo</v>
      </c>
      <c r="J203" t="str">
        <f t="shared" si="25"/>
        <v>diseño</v>
      </c>
      <c r="K203">
        <v>2155</v>
      </c>
      <c r="L203" t="s">
        <v>212</v>
      </c>
      <c r="M203" t="str">
        <f t="shared" si="26"/>
        <v>veloz</v>
      </c>
      <c r="N203">
        <v>77</v>
      </c>
      <c r="O203" t="str">
        <f t="shared" si="27"/>
        <v>estable</v>
      </c>
      <c r="P203" t="s">
        <v>10</v>
      </c>
      <c r="R203">
        <f>IFERROR(MATCH(P203,$P$2:P203,0),"")</f>
        <v>1</v>
      </c>
    </row>
    <row r="204" spans="1:18" x14ac:dyDescent="0.25">
      <c r="A204" t="s">
        <v>213</v>
      </c>
      <c r="B204">
        <v>36</v>
      </c>
      <c r="C204" t="str">
        <f t="shared" si="21"/>
        <v>eficiente</v>
      </c>
      <c r="D204">
        <v>4</v>
      </c>
      <c r="E204" t="str">
        <f t="shared" si="22"/>
        <v>pasable</v>
      </c>
      <c r="F204">
        <v>79</v>
      </c>
      <c r="G204" s="1" t="str">
        <f t="shared" si="23"/>
        <v>B</v>
      </c>
      <c r="H204">
        <v>58</v>
      </c>
      <c r="I204" t="str">
        <f t="shared" si="24"/>
        <v>bajo</v>
      </c>
      <c r="J204" t="str">
        <f t="shared" si="25"/>
        <v>diseño</v>
      </c>
      <c r="K204">
        <v>1825</v>
      </c>
      <c r="L204" t="s">
        <v>214</v>
      </c>
      <c r="M204" t="str">
        <f t="shared" si="26"/>
        <v>veloz</v>
      </c>
      <c r="N204">
        <v>77</v>
      </c>
      <c r="O204" t="str">
        <f t="shared" si="27"/>
        <v>estable</v>
      </c>
      <c r="P204" t="s">
        <v>38</v>
      </c>
      <c r="R204">
        <f>IFERROR(MATCH(P204,$P$2:P204,0),"")</f>
        <v>53</v>
      </c>
    </row>
    <row r="205" spans="1:18" x14ac:dyDescent="0.25">
      <c r="A205" t="s">
        <v>215</v>
      </c>
      <c r="B205" t="s">
        <v>216</v>
      </c>
      <c r="C205" t="str">
        <f t="shared" si="21"/>
        <v>eficiente</v>
      </c>
      <c r="D205">
        <v>4</v>
      </c>
      <c r="E205" t="str">
        <f t="shared" si="22"/>
        <v>pasable</v>
      </c>
      <c r="F205">
        <v>122</v>
      </c>
      <c r="G205" s="1" t="str">
        <f t="shared" si="23"/>
        <v>B</v>
      </c>
      <c r="H205">
        <v>96</v>
      </c>
      <c r="I205" t="str">
        <f t="shared" si="24"/>
        <v>bajo</v>
      </c>
      <c r="J205" t="str">
        <f t="shared" si="25"/>
        <v>diseño</v>
      </c>
      <c r="K205">
        <v>2300</v>
      </c>
      <c r="L205" t="s">
        <v>31</v>
      </c>
      <c r="M205" t="str">
        <f t="shared" si="26"/>
        <v>veloz</v>
      </c>
      <c r="N205">
        <v>77</v>
      </c>
      <c r="O205" t="str">
        <f t="shared" si="27"/>
        <v>estable</v>
      </c>
      <c r="P205" t="s">
        <v>10</v>
      </c>
      <c r="R205">
        <f>IFERROR(MATCH(P205,$P$2:P205,0),"")</f>
        <v>1</v>
      </c>
    </row>
    <row r="206" spans="1:18" x14ac:dyDescent="0.25">
      <c r="A206" t="s">
        <v>217</v>
      </c>
      <c r="B206" t="s">
        <v>218</v>
      </c>
      <c r="C206" t="str">
        <f t="shared" si="21"/>
        <v>eficiente</v>
      </c>
      <c r="D206">
        <v>4</v>
      </c>
      <c r="E206" t="str">
        <f t="shared" si="22"/>
        <v>pasable</v>
      </c>
      <c r="F206">
        <v>85</v>
      </c>
      <c r="G206" s="1" t="str">
        <f t="shared" si="23"/>
        <v>B</v>
      </c>
      <c r="H206">
        <v>70</v>
      </c>
      <c r="I206" t="str">
        <f t="shared" si="24"/>
        <v>bajo</v>
      </c>
      <c r="J206" t="str">
        <f t="shared" si="25"/>
        <v>diseño</v>
      </c>
      <c r="K206">
        <v>1945</v>
      </c>
      <c r="L206" t="s">
        <v>219</v>
      </c>
      <c r="M206" t="str">
        <f t="shared" si="26"/>
        <v>veloz</v>
      </c>
      <c r="N206">
        <v>77</v>
      </c>
      <c r="O206" t="str">
        <f t="shared" si="27"/>
        <v>estable</v>
      </c>
      <c r="P206" t="s">
        <v>29</v>
      </c>
      <c r="R206">
        <f>IFERROR(MATCH(P206,$P$2:P206,0),"")</f>
        <v>48</v>
      </c>
    </row>
    <row r="207" spans="1:18" x14ac:dyDescent="0.25">
      <c r="A207" t="s">
        <v>107</v>
      </c>
      <c r="B207" t="s">
        <v>40</v>
      </c>
      <c r="C207" t="str">
        <f t="shared" si="21"/>
        <v>eficiente</v>
      </c>
      <c r="D207">
        <v>8</v>
      </c>
      <c r="E207" t="str">
        <f t="shared" si="22"/>
        <v>bueno</v>
      </c>
      <c r="F207">
        <v>305</v>
      </c>
      <c r="G207" s="1" t="str">
        <f t="shared" si="23"/>
        <v>A</v>
      </c>
      <c r="H207">
        <v>145</v>
      </c>
      <c r="I207" t="str">
        <f t="shared" si="24"/>
        <v>bajo</v>
      </c>
      <c r="J207" t="str">
        <f t="shared" si="25"/>
        <v>diseño</v>
      </c>
      <c r="K207">
        <v>3880</v>
      </c>
      <c r="L207" t="s">
        <v>44</v>
      </c>
      <c r="M207" t="str">
        <f t="shared" si="26"/>
        <v>veloz</v>
      </c>
      <c r="N207">
        <v>77</v>
      </c>
      <c r="O207" t="str">
        <f t="shared" si="27"/>
        <v>estable</v>
      </c>
      <c r="P207" t="s">
        <v>10</v>
      </c>
      <c r="R207">
        <f>IFERROR(MATCH(P207,$P$2:P207,0),"")</f>
        <v>1</v>
      </c>
    </row>
    <row r="208" spans="1:18" x14ac:dyDescent="0.25">
      <c r="A208" t="s">
        <v>220</v>
      </c>
      <c r="B208">
        <v>17</v>
      </c>
      <c r="C208" t="str">
        <f t="shared" si="21"/>
        <v>deficiente</v>
      </c>
      <c r="D208">
        <v>8</v>
      </c>
      <c r="E208" t="str">
        <f t="shared" si="22"/>
        <v>bueno</v>
      </c>
      <c r="F208">
        <v>260</v>
      </c>
      <c r="G208" s="1" t="str">
        <f t="shared" si="23"/>
        <v>A</v>
      </c>
      <c r="H208">
        <v>110</v>
      </c>
      <c r="I208" t="str">
        <f t="shared" si="24"/>
        <v>bajo</v>
      </c>
      <c r="J208" t="str">
        <f t="shared" si="25"/>
        <v>diseño</v>
      </c>
      <c r="K208">
        <v>4060</v>
      </c>
      <c r="L208">
        <v>19</v>
      </c>
      <c r="M208" t="str">
        <f t="shared" si="26"/>
        <v>veloz</v>
      </c>
      <c r="N208">
        <v>77</v>
      </c>
      <c r="O208" t="str">
        <f t="shared" si="27"/>
        <v>estable</v>
      </c>
      <c r="P208" t="s">
        <v>10</v>
      </c>
      <c r="R208">
        <f>IFERROR(MATCH(P208,$P$2:P208,0),"")</f>
        <v>1</v>
      </c>
    </row>
    <row r="209" spans="1:18" x14ac:dyDescent="0.25">
      <c r="A209" t="s">
        <v>221</v>
      </c>
      <c r="B209" t="s">
        <v>31</v>
      </c>
      <c r="C209" t="str">
        <f t="shared" si="21"/>
        <v>eficiente</v>
      </c>
      <c r="D209">
        <v>8</v>
      </c>
      <c r="E209" t="str">
        <f t="shared" si="22"/>
        <v>bueno</v>
      </c>
      <c r="F209">
        <v>318</v>
      </c>
      <c r="G209" s="1" t="str">
        <f t="shared" si="23"/>
        <v>A</v>
      </c>
      <c r="H209">
        <v>145</v>
      </c>
      <c r="I209" t="str">
        <f t="shared" si="24"/>
        <v>bajo</v>
      </c>
      <c r="J209" t="str">
        <f t="shared" si="25"/>
        <v>diseño</v>
      </c>
      <c r="K209">
        <v>4140</v>
      </c>
      <c r="L209" t="s">
        <v>222</v>
      </c>
      <c r="M209" t="str">
        <f t="shared" si="26"/>
        <v>veloz</v>
      </c>
      <c r="N209">
        <v>77</v>
      </c>
      <c r="O209" t="str">
        <f t="shared" si="27"/>
        <v>estable</v>
      </c>
      <c r="P209" t="s">
        <v>10</v>
      </c>
      <c r="R209">
        <f>IFERROR(MATCH(P209,$P$2:P209,0),"")</f>
        <v>1</v>
      </c>
    </row>
    <row r="210" spans="1:18" x14ac:dyDescent="0.25">
      <c r="A210" t="s">
        <v>223</v>
      </c>
      <c r="B210">
        <v>15</v>
      </c>
      <c r="C210" t="str">
        <f t="shared" si="21"/>
        <v>deficiente</v>
      </c>
      <c r="D210">
        <v>8</v>
      </c>
      <c r="E210" t="str">
        <f t="shared" si="22"/>
        <v>bueno</v>
      </c>
      <c r="F210">
        <v>302</v>
      </c>
      <c r="G210" s="1" t="str">
        <f t="shared" si="23"/>
        <v>A</v>
      </c>
      <c r="H210">
        <v>130</v>
      </c>
      <c r="I210" t="str">
        <f t="shared" si="24"/>
        <v>bajo</v>
      </c>
      <c r="J210" t="str">
        <f t="shared" si="25"/>
        <v>diseño</v>
      </c>
      <c r="K210">
        <v>4295</v>
      </c>
      <c r="L210" t="s">
        <v>167</v>
      </c>
      <c r="M210" t="str">
        <f t="shared" si="26"/>
        <v>veloz</v>
      </c>
      <c r="N210">
        <v>77</v>
      </c>
      <c r="O210" t="str">
        <f t="shared" si="27"/>
        <v>estable</v>
      </c>
      <c r="P210" t="s">
        <v>10</v>
      </c>
      <c r="R210">
        <f>IFERROR(MATCH(P210,$P$2:P210,0),"")</f>
        <v>1</v>
      </c>
    </row>
    <row r="211" spans="1:18" x14ac:dyDescent="0.25">
      <c r="A211" t="s">
        <v>224</v>
      </c>
      <c r="B211" t="s">
        <v>40</v>
      </c>
      <c r="C211" t="str">
        <f t="shared" si="21"/>
        <v>eficiente</v>
      </c>
      <c r="D211">
        <v>6</v>
      </c>
      <c r="E211" t="str">
        <f t="shared" si="22"/>
        <v>pasable</v>
      </c>
      <c r="F211">
        <v>250</v>
      </c>
      <c r="G211" s="1" t="str">
        <f t="shared" si="23"/>
        <v>A</v>
      </c>
      <c r="H211">
        <v>110</v>
      </c>
      <c r="I211" t="str">
        <f t="shared" si="24"/>
        <v>bajo</v>
      </c>
      <c r="J211" t="str">
        <f t="shared" si="25"/>
        <v>diseño</v>
      </c>
      <c r="K211">
        <v>3520</v>
      </c>
      <c r="L211" t="s">
        <v>194</v>
      </c>
      <c r="M211" t="str">
        <f t="shared" si="26"/>
        <v>veloz</v>
      </c>
      <c r="N211">
        <v>77</v>
      </c>
      <c r="O211" t="str">
        <f t="shared" si="27"/>
        <v>estable</v>
      </c>
      <c r="P211" t="s">
        <v>10</v>
      </c>
      <c r="R211">
        <f>IFERROR(MATCH(P211,$P$2:P211,0),"")</f>
        <v>1</v>
      </c>
    </row>
    <row r="212" spans="1:18" x14ac:dyDescent="0.25">
      <c r="A212" t="s">
        <v>225</v>
      </c>
      <c r="B212" t="s">
        <v>37</v>
      </c>
      <c r="C212" t="str">
        <f t="shared" si="21"/>
        <v>eficiente</v>
      </c>
      <c r="D212">
        <v>6</v>
      </c>
      <c r="E212" t="str">
        <f t="shared" si="22"/>
        <v>pasable</v>
      </c>
      <c r="F212">
        <v>231</v>
      </c>
      <c r="G212" s="1" t="str">
        <f t="shared" si="23"/>
        <v>A</v>
      </c>
      <c r="H212">
        <v>105</v>
      </c>
      <c r="I212" t="str">
        <f t="shared" si="24"/>
        <v>bajo</v>
      </c>
      <c r="J212" t="str">
        <f t="shared" si="25"/>
        <v>diseño</v>
      </c>
      <c r="K212">
        <v>3425</v>
      </c>
      <c r="L212" t="s">
        <v>165</v>
      </c>
      <c r="M212" t="str">
        <f t="shared" si="26"/>
        <v>veloz</v>
      </c>
      <c r="N212">
        <v>77</v>
      </c>
      <c r="O212" t="str">
        <f t="shared" si="27"/>
        <v>estable</v>
      </c>
      <c r="P212" t="s">
        <v>10</v>
      </c>
      <c r="R212">
        <f>IFERROR(MATCH(P212,$P$2:P212,0),"")</f>
        <v>1</v>
      </c>
    </row>
    <row r="213" spans="1:18" x14ac:dyDescent="0.25">
      <c r="A213" t="s">
        <v>226</v>
      </c>
      <c r="B213">
        <v>19</v>
      </c>
      <c r="C213" t="str">
        <f t="shared" si="21"/>
        <v>deficiente</v>
      </c>
      <c r="D213">
        <v>6</v>
      </c>
      <c r="E213" t="str">
        <f t="shared" si="22"/>
        <v>pasable</v>
      </c>
      <c r="F213">
        <v>225</v>
      </c>
      <c r="G213" s="1" t="str">
        <f t="shared" si="23"/>
        <v>A</v>
      </c>
      <c r="H213">
        <v>100</v>
      </c>
      <c r="I213" t="str">
        <f t="shared" si="24"/>
        <v>bajo</v>
      </c>
      <c r="J213" t="str">
        <f t="shared" si="25"/>
        <v>diseño</v>
      </c>
      <c r="K213">
        <v>3630</v>
      </c>
      <c r="L213" t="s">
        <v>168</v>
      </c>
      <c r="M213" t="str">
        <f t="shared" si="26"/>
        <v>veloz</v>
      </c>
      <c r="N213">
        <v>77</v>
      </c>
      <c r="O213" t="str">
        <f t="shared" si="27"/>
        <v>estable</v>
      </c>
      <c r="P213" t="s">
        <v>10</v>
      </c>
      <c r="R213">
        <f>IFERROR(MATCH(P213,$P$2:P213,0),"")</f>
        <v>1</v>
      </c>
    </row>
    <row r="214" spans="1:18" x14ac:dyDescent="0.25">
      <c r="A214" t="s">
        <v>227</v>
      </c>
      <c r="B214" t="s">
        <v>51</v>
      </c>
      <c r="C214" t="str">
        <f t="shared" si="21"/>
        <v>eficiente</v>
      </c>
      <c r="D214">
        <v>6</v>
      </c>
      <c r="E214" t="str">
        <f t="shared" si="22"/>
        <v>pasable</v>
      </c>
      <c r="F214">
        <v>250</v>
      </c>
      <c r="G214" s="1" t="str">
        <f t="shared" si="23"/>
        <v>A</v>
      </c>
      <c r="H214">
        <v>98</v>
      </c>
      <c r="I214" t="str">
        <f t="shared" si="24"/>
        <v>bajo</v>
      </c>
      <c r="J214" t="str">
        <f t="shared" si="25"/>
        <v>diseño</v>
      </c>
      <c r="K214">
        <v>3525</v>
      </c>
      <c r="L214">
        <v>19</v>
      </c>
      <c r="M214" t="str">
        <f t="shared" si="26"/>
        <v>veloz</v>
      </c>
      <c r="N214">
        <v>77</v>
      </c>
      <c r="O214" t="str">
        <f t="shared" si="27"/>
        <v>estable</v>
      </c>
      <c r="P214" t="s">
        <v>10</v>
      </c>
      <c r="R214">
        <f>IFERROR(MATCH(P214,$P$2:P214,0),"")</f>
        <v>1</v>
      </c>
    </row>
    <row r="215" spans="1:18" x14ac:dyDescent="0.25">
      <c r="A215" t="s">
        <v>233</v>
      </c>
      <c r="B215">
        <v>16</v>
      </c>
      <c r="C215" t="str">
        <f t="shared" si="21"/>
        <v>deficiente</v>
      </c>
      <c r="D215">
        <v>8</v>
      </c>
      <c r="E215" t="str">
        <f t="shared" si="22"/>
        <v>bueno</v>
      </c>
      <c r="F215">
        <v>351</v>
      </c>
      <c r="G215" s="1" t="str">
        <f t="shared" si="23"/>
        <v>A</v>
      </c>
      <c r="H215">
        <v>149</v>
      </c>
      <c r="I215" t="str">
        <f t="shared" si="24"/>
        <v>bajo</v>
      </c>
      <c r="J215" t="str">
        <f t="shared" si="25"/>
        <v>diseño</v>
      </c>
      <c r="K215">
        <v>4335</v>
      </c>
      <c r="L215" t="s">
        <v>35</v>
      </c>
      <c r="M215" t="str">
        <f t="shared" si="26"/>
        <v>veloz</v>
      </c>
      <c r="N215">
        <v>77</v>
      </c>
      <c r="O215" t="str">
        <f t="shared" si="27"/>
        <v>estable</v>
      </c>
      <c r="P215" t="s">
        <v>10</v>
      </c>
      <c r="R215">
        <f>IFERROR(MATCH(P215,$P$2:P215,0),"")</f>
        <v>1</v>
      </c>
    </row>
    <row r="216" spans="1:18" x14ac:dyDescent="0.25">
      <c r="A216" t="s">
        <v>234</v>
      </c>
      <c r="B216">
        <v>29</v>
      </c>
      <c r="C216" t="str">
        <f t="shared" si="21"/>
        <v>eficiente</v>
      </c>
      <c r="D216">
        <v>4</v>
      </c>
      <c r="E216" t="str">
        <f t="shared" si="22"/>
        <v>pasable</v>
      </c>
      <c r="F216">
        <v>97</v>
      </c>
      <c r="G216" s="1" t="str">
        <f t="shared" si="23"/>
        <v>B</v>
      </c>
      <c r="H216">
        <v>78</v>
      </c>
      <c r="I216" t="str">
        <f t="shared" si="24"/>
        <v>bajo</v>
      </c>
      <c r="J216" t="str">
        <f t="shared" si="25"/>
        <v>diseño</v>
      </c>
      <c r="K216">
        <v>1940</v>
      </c>
      <c r="L216" t="s">
        <v>35</v>
      </c>
      <c r="M216" t="str">
        <f t="shared" si="26"/>
        <v>veloz</v>
      </c>
      <c r="N216">
        <v>77</v>
      </c>
      <c r="O216" t="str">
        <f t="shared" si="27"/>
        <v>estable</v>
      </c>
      <c r="P216" t="s">
        <v>38</v>
      </c>
      <c r="R216">
        <f>IFERROR(MATCH(P216,$P$2:P216,0),"")</f>
        <v>53</v>
      </c>
    </row>
    <row r="217" spans="1:18" x14ac:dyDescent="0.25">
      <c r="A217" t="s">
        <v>235</v>
      </c>
      <c r="B217" t="s">
        <v>180</v>
      </c>
      <c r="C217" t="str">
        <f t="shared" si="21"/>
        <v>eficiente</v>
      </c>
      <c r="D217">
        <v>4</v>
      </c>
      <c r="E217" t="str">
        <f t="shared" si="22"/>
        <v>pasable</v>
      </c>
      <c r="F217">
        <v>151</v>
      </c>
      <c r="G217" s="1" t="str">
        <f t="shared" si="23"/>
        <v>B</v>
      </c>
      <c r="H217">
        <v>88</v>
      </c>
      <c r="I217" t="str">
        <f t="shared" si="24"/>
        <v>bajo</v>
      </c>
      <c r="J217" t="str">
        <f t="shared" si="25"/>
        <v>diseño</v>
      </c>
      <c r="K217">
        <v>2740</v>
      </c>
      <c r="L217">
        <v>16</v>
      </c>
      <c r="M217" t="str">
        <f t="shared" si="26"/>
        <v>veloz</v>
      </c>
      <c r="N217">
        <v>77</v>
      </c>
      <c r="O217" t="str">
        <f t="shared" si="27"/>
        <v>estable</v>
      </c>
      <c r="P217" t="s">
        <v>10</v>
      </c>
      <c r="R217">
        <f>IFERROR(MATCH(P217,$P$2:P217,0),"")</f>
        <v>1</v>
      </c>
    </row>
    <row r="218" spans="1:18" x14ac:dyDescent="0.25">
      <c r="A218" t="s">
        <v>236</v>
      </c>
      <c r="B218">
        <v>26</v>
      </c>
      <c r="C218" t="str">
        <f t="shared" si="21"/>
        <v>eficiente</v>
      </c>
      <c r="D218">
        <v>4</v>
      </c>
      <c r="E218" t="str">
        <f t="shared" si="22"/>
        <v>pasable</v>
      </c>
      <c r="F218">
        <v>97</v>
      </c>
      <c r="G218" s="1" t="str">
        <f t="shared" si="23"/>
        <v>B</v>
      </c>
      <c r="H218">
        <v>75</v>
      </c>
      <c r="I218" t="str">
        <f t="shared" si="24"/>
        <v>bajo</v>
      </c>
      <c r="J218" t="str">
        <f t="shared" si="25"/>
        <v>diseño</v>
      </c>
      <c r="K218">
        <v>2265</v>
      </c>
      <c r="L218" t="s">
        <v>237</v>
      </c>
      <c r="M218" t="str">
        <f t="shared" si="26"/>
        <v>veloz</v>
      </c>
      <c r="N218">
        <v>77</v>
      </c>
      <c r="O218" t="str">
        <f t="shared" si="27"/>
        <v>estable</v>
      </c>
      <c r="P218" t="s">
        <v>29</v>
      </c>
      <c r="R218">
        <f>IFERROR(MATCH(P218,$P$2:P218,0),"")</f>
        <v>48</v>
      </c>
    </row>
    <row r="219" spans="1:18" x14ac:dyDescent="0.25">
      <c r="A219" t="s">
        <v>238</v>
      </c>
      <c r="B219" t="s">
        <v>216</v>
      </c>
      <c r="C219" t="str">
        <f t="shared" si="21"/>
        <v>eficiente</v>
      </c>
      <c r="D219">
        <v>4</v>
      </c>
      <c r="E219" t="str">
        <f t="shared" si="22"/>
        <v>pasable</v>
      </c>
      <c r="F219">
        <v>140</v>
      </c>
      <c r="G219" s="1" t="str">
        <f t="shared" si="23"/>
        <v>B</v>
      </c>
      <c r="H219">
        <v>89</v>
      </c>
      <c r="I219" t="str">
        <f t="shared" si="24"/>
        <v>bajo</v>
      </c>
      <c r="J219" t="str">
        <f t="shared" si="25"/>
        <v>diseño</v>
      </c>
      <c r="K219">
        <v>2755</v>
      </c>
      <c r="L219" t="s">
        <v>239</v>
      </c>
      <c r="M219" t="str">
        <f t="shared" si="26"/>
        <v>veloz</v>
      </c>
      <c r="N219">
        <v>77</v>
      </c>
      <c r="O219" t="str">
        <f t="shared" si="27"/>
        <v>estable</v>
      </c>
      <c r="P219" t="s">
        <v>10</v>
      </c>
      <c r="R219">
        <f>IFERROR(MATCH(P219,$P$2:P219,0),"")</f>
        <v>1</v>
      </c>
    </row>
    <row r="220" spans="1:18" x14ac:dyDescent="0.25">
      <c r="A220" t="s">
        <v>177</v>
      </c>
      <c r="B220" t="s">
        <v>240</v>
      </c>
      <c r="C220" t="str">
        <f t="shared" si="21"/>
        <v>eficiente</v>
      </c>
      <c r="D220">
        <v>4</v>
      </c>
      <c r="E220" t="str">
        <f t="shared" si="22"/>
        <v>pasable</v>
      </c>
      <c r="F220">
        <v>98</v>
      </c>
      <c r="G220" s="1" t="str">
        <f t="shared" si="23"/>
        <v>B</v>
      </c>
      <c r="H220">
        <v>63</v>
      </c>
      <c r="I220" t="str">
        <f t="shared" si="24"/>
        <v>bajo</v>
      </c>
      <c r="J220" t="str">
        <f t="shared" si="25"/>
        <v>diseño</v>
      </c>
      <c r="K220">
        <v>2051</v>
      </c>
      <c r="L220">
        <v>17</v>
      </c>
      <c r="M220" t="str">
        <f t="shared" si="26"/>
        <v>veloz</v>
      </c>
      <c r="N220">
        <v>77</v>
      </c>
      <c r="O220" t="str">
        <f t="shared" si="27"/>
        <v>estable</v>
      </c>
      <c r="P220" t="s">
        <v>10</v>
      </c>
      <c r="R220">
        <f>IFERROR(MATCH(P220,$P$2:P220,0),"")</f>
        <v>1</v>
      </c>
    </row>
    <row r="221" spans="1:18" x14ac:dyDescent="0.25">
      <c r="A221" t="s">
        <v>241</v>
      </c>
      <c r="B221" t="s">
        <v>218</v>
      </c>
      <c r="C221" t="str">
        <f t="shared" si="21"/>
        <v>eficiente</v>
      </c>
      <c r="D221">
        <v>4</v>
      </c>
      <c r="E221" t="str">
        <f t="shared" si="22"/>
        <v>pasable</v>
      </c>
      <c r="F221">
        <v>98</v>
      </c>
      <c r="G221" s="1" t="str">
        <f t="shared" si="23"/>
        <v>B</v>
      </c>
      <c r="H221">
        <v>83</v>
      </c>
      <c r="I221" t="str">
        <f t="shared" si="24"/>
        <v>bajo</v>
      </c>
      <c r="J221" t="str">
        <f t="shared" si="25"/>
        <v>diseño</v>
      </c>
      <c r="K221">
        <v>2075</v>
      </c>
      <c r="L221" t="s">
        <v>242</v>
      </c>
      <c r="M221" t="str">
        <f t="shared" si="26"/>
        <v>veloz</v>
      </c>
      <c r="N221">
        <v>77</v>
      </c>
      <c r="O221" t="str">
        <f t="shared" si="27"/>
        <v>estable</v>
      </c>
      <c r="P221" t="s">
        <v>10</v>
      </c>
      <c r="R221">
        <f>IFERROR(MATCH(P221,$P$2:P221,0),"")</f>
        <v>1</v>
      </c>
    </row>
    <row r="222" spans="1:18" x14ac:dyDescent="0.25">
      <c r="A222" t="s">
        <v>243</v>
      </c>
      <c r="B222">
        <v>30</v>
      </c>
      <c r="C222" t="str">
        <f t="shared" si="21"/>
        <v>eficiente</v>
      </c>
      <c r="D222">
        <v>4</v>
      </c>
      <c r="E222" t="str">
        <f t="shared" si="22"/>
        <v>pasable</v>
      </c>
      <c r="F222">
        <v>97</v>
      </c>
      <c r="G222" s="1" t="str">
        <f t="shared" si="23"/>
        <v>B</v>
      </c>
      <c r="H222">
        <v>67</v>
      </c>
      <c r="I222" t="str">
        <f t="shared" si="24"/>
        <v>bajo</v>
      </c>
      <c r="J222" t="str">
        <f t="shared" si="25"/>
        <v>diseño</v>
      </c>
      <c r="K222">
        <v>1985</v>
      </c>
      <c r="L222" t="s">
        <v>194</v>
      </c>
      <c r="M222" t="str">
        <f t="shared" si="26"/>
        <v>veloz</v>
      </c>
      <c r="N222">
        <v>77</v>
      </c>
      <c r="O222" t="str">
        <f t="shared" si="27"/>
        <v>estable</v>
      </c>
      <c r="P222" t="s">
        <v>29</v>
      </c>
      <c r="R222">
        <f>IFERROR(MATCH(P222,$P$2:P222,0),"")</f>
        <v>48</v>
      </c>
    </row>
    <row r="223" spans="1:18" x14ac:dyDescent="0.25">
      <c r="A223" t="s">
        <v>141</v>
      </c>
      <c r="B223" t="s">
        <v>240</v>
      </c>
      <c r="C223" t="str">
        <f t="shared" si="21"/>
        <v>eficiente</v>
      </c>
      <c r="D223">
        <v>4</v>
      </c>
      <c r="E223" t="str">
        <f t="shared" si="22"/>
        <v>pasable</v>
      </c>
      <c r="F223">
        <v>97</v>
      </c>
      <c r="G223" s="1" t="str">
        <f t="shared" si="23"/>
        <v>B</v>
      </c>
      <c r="H223">
        <v>78</v>
      </c>
      <c r="I223" t="str">
        <f t="shared" si="24"/>
        <v>bajo</v>
      </c>
      <c r="J223" t="str">
        <f t="shared" si="25"/>
        <v>diseño</v>
      </c>
      <c r="K223">
        <v>2190</v>
      </c>
      <c r="L223" t="s">
        <v>244</v>
      </c>
      <c r="M223" t="str">
        <f t="shared" si="26"/>
        <v>veloz</v>
      </c>
      <c r="N223">
        <v>77</v>
      </c>
      <c r="O223" t="str">
        <f t="shared" si="27"/>
        <v>estable</v>
      </c>
      <c r="P223" t="s">
        <v>38</v>
      </c>
      <c r="R223">
        <f>IFERROR(MATCH(P223,$P$2:P223,0),"")</f>
        <v>53</v>
      </c>
    </row>
    <row r="224" spans="1:18" x14ac:dyDescent="0.25">
      <c r="A224" t="s">
        <v>245</v>
      </c>
      <c r="B224">
        <v>22</v>
      </c>
      <c r="C224" t="str">
        <f t="shared" si="21"/>
        <v>eficiente</v>
      </c>
      <c r="D224">
        <v>6</v>
      </c>
      <c r="E224" t="str">
        <f t="shared" si="22"/>
        <v>pasable</v>
      </c>
      <c r="F224">
        <v>146</v>
      </c>
      <c r="G224" s="1" t="str">
        <f t="shared" si="23"/>
        <v>B</v>
      </c>
      <c r="H224">
        <v>97</v>
      </c>
      <c r="I224" t="str">
        <f t="shared" si="24"/>
        <v>bajo</v>
      </c>
      <c r="J224" t="str">
        <f t="shared" si="25"/>
        <v>diseño</v>
      </c>
      <c r="K224">
        <v>2815</v>
      </c>
      <c r="L224" t="s">
        <v>35</v>
      </c>
      <c r="M224" t="str">
        <f t="shared" si="26"/>
        <v>veloz</v>
      </c>
      <c r="N224">
        <v>77</v>
      </c>
      <c r="O224" t="str">
        <f t="shared" si="27"/>
        <v>estable</v>
      </c>
      <c r="P224" t="s">
        <v>29</v>
      </c>
      <c r="R224">
        <f>IFERROR(MATCH(P224,$P$2:P224,0),"")</f>
        <v>48</v>
      </c>
    </row>
    <row r="225" spans="1:18" x14ac:dyDescent="0.25">
      <c r="A225" t="s">
        <v>246</v>
      </c>
      <c r="B225" t="s">
        <v>247</v>
      </c>
      <c r="C225" t="str">
        <f t="shared" si="21"/>
        <v>eficiente</v>
      </c>
      <c r="D225">
        <v>4</v>
      </c>
      <c r="E225" t="str">
        <f t="shared" si="22"/>
        <v>pasable</v>
      </c>
      <c r="F225">
        <v>121</v>
      </c>
      <c r="G225" s="1" t="str">
        <f t="shared" si="23"/>
        <v>B</v>
      </c>
      <c r="H225">
        <v>110</v>
      </c>
      <c r="I225" t="str">
        <f t="shared" si="24"/>
        <v>bajo</v>
      </c>
      <c r="J225" t="str">
        <f t="shared" si="25"/>
        <v>diseño</v>
      </c>
      <c r="K225">
        <v>2600</v>
      </c>
      <c r="L225" t="s">
        <v>173</v>
      </c>
      <c r="M225" t="str">
        <f t="shared" si="26"/>
        <v>veloz</v>
      </c>
      <c r="N225">
        <v>77</v>
      </c>
      <c r="O225" t="str">
        <f t="shared" si="27"/>
        <v>estable</v>
      </c>
      <c r="P225" t="s">
        <v>38</v>
      </c>
      <c r="R225">
        <f>IFERROR(MATCH(P225,$P$2:P225,0),"")</f>
        <v>53</v>
      </c>
    </row>
    <row r="226" spans="1:18" x14ac:dyDescent="0.25">
      <c r="A226" t="s">
        <v>248</v>
      </c>
      <c r="B226" t="s">
        <v>247</v>
      </c>
      <c r="C226" t="str">
        <f t="shared" si="21"/>
        <v>eficiente</v>
      </c>
      <c r="D226">
        <v>3</v>
      </c>
      <c r="E226" t="str">
        <f t="shared" si="22"/>
        <v>pasable</v>
      </c>
      <c r="F226">
        <v>80</v>
      </c>
      <c r="G226" s="1" t="str">
        <f t="shared" si="23"/>
        <v>B</v>
      </c>
      <c r="H226">
        <v>110</v>
      </c>
      <c r="I226" t="str">
        <f t="shared" si="24"/>
        <v>bajo</v>
      </c>
      <c r="J226" t="str">
        <f t="shared" si="25"/>
        <v>diseño</v>
      </c>
      <c r="K226">
        <v>2720</v>
      </c>
      <c r="L226" t="s">
        <v>49</v>
      </c>
      <c r="M226" t="str">
        <f t="shared" si="26"/>
        <v>veloz</v>
      </c>
      <c r="N226">
        <v>77</v>
      </c>
      <c r="O226" t="str">
        <f t="shared" si="27"/>
        <v>estable</v>
      </c>
      <c r="P226" t="s">
        <v>29</v>
      </c>
      <c r="R226">
        <f>IFERROR(MATCH(P226,$P$2:P226,0),"")</f>
        <v>48</v>
      </c>
    </row>
    <row r="227" spans="1:18" x14ac:dyDescent="0.25">
      <c r="A227" t="s">
        <v>249</v>
      </c>
      <c r="B227" t="s">
        <v>250</v>
      </c>
      <c r="C227" t="str">
        <f t="shared" si="21"/>
        <v>eficiente</v>
      </c>
      <c r="D227">
        <v>4</v>
      </c>
      <c r="E227" t="str">
        <f t="shared" si="22"/>
        <v>pasable</v>
      </c>
      <c r="F227">
        <v>90</v>
      </c>
      <c r="G227" s="1" t="str">
        <f t="shared" si="23"/>
        <v>B</v>
      </c>
      <c r="H227">
        <v>48</v>
      </c>
      <c r="I227" t="str">
        <f t="shared" si="24"/>
        <v>bajo</v>
      </c>
      <c r="J227" t="str">
        <f t="shared" si="25"/>
        <v>diseño</v>
      </c>
      <c r="K227">
        <v>1985</v>
      </c>
      <c r="L227" t="s">
        <v>247</v>
      </c>
      <c r="M227" t="str">
        <f t="shared" si="26"/>
        <v>veloz</v>
      </c>
      <c r="N227">
        <v>78</v>
      </c>
      <c r="O227" t="str">
        <f t="shared" si="27"/>
        <v>estable</v>
      </c>
      <c r="P227" t="s">
        <v>38</v>
      </c>
      <c r="R227">
        <f>IFERROR(MATCH(P227,$P$2:P227,0),"")</f>
        <v>53</v>
      </c>
    </row>
    <row r="228" spans="1:18" x14ac:dyDescent="0.25">
      <c r="A228" t="s">
        <v>251</v>
      </c>
      <c r="B228" t="s">
        <v>252</v>
      </c>
      <c r="C228" t="str">
        <f t="shared" si="21"/>
        <v>eficiente</v>
      </c>
      <c r="D228">
        <v>4</v>
      </c>
      <c r="E228" t="str">
        <f t="shared" si="22"/>
        <v>pasable</v>
      </c>
      <c r="F228">
        <v>98</v>
      </c>
      <c r="G228" s="1" t="str">
        <f t="shared" si="23"/>
        <v>B</v>
      </c>
      <c r="H228">
        <v>66</v>
      </c>
      <c r="I228" t="str">
        <f t="shared" si="24"/>
        <v>bajo</v>
      </c>
      <c r="J228" t="str">
        <f t="shared" si="25"/>
        <v>diseño</v>
      </c>
      <c r="K228">
        <v>1800</v>
      </c>
      <c r="L228" t="s">
        <v>253</v>
      </c>
      <c r="M228" t="str">
        <f t="shared" si="26"/>
        <v>veloz</v>
      </c>
      <c r="N228">
        <v>78</v>
      </c>
      <c r="O228" t="str">
        <f t="shared" si="27"/>
        <v>estable</v>
      </c>
      <c r="P228" t="s">
        <v>10</v>
      </c>
      <c r="R228">
        <f>IFERROR(MATCH(P228,$P$2:P228,0),"")</f>
        <v>1</v>
      </c>
    </row>
    <row r="229" spans="1:18" x14ac:dyDescent="0.25">
      <c r="A229" t="s">
        <v>254</v>
      </c>
      <c r="B229" t="s">
        <v>255</v>
      </c>
      <c r="C229" t="str">
        <f t="shared" si="21"/>
        <v>eficiente</v>
      </c>
      <c r="D229">
        <v>4</v>
      </c>
      <c r="E229" t="str">
        <f t="shared" si="22"/>
        <v>pasable</v>
      </c>
      <c r="F229">
        <v>78</v>
      </c>
      <c r="G229" s="1" t="str">
        <f t="shared" si="23"/>
        <v>B</v>
      </c>
      <c r="H229">
        <v>52</v>
      </c>
      <c r="I229" t="str">
        <f t="shared" si="24"/>
        <v>bajo</v>
      </c>
      <c r="J229" t="str">
        <f t="shared" si="25"/>
        <v>diseño</v>
      </c>
      <c r="K229">
        <v>1985</v>
      </c>
      <c r="L229" t="s">
        <v>256</v>
      </c>
      <c r="M229" t="str">
        <f t="shared" si="26"/>
        <v>veloz</v>
      </c>
      <c r="N229">
        <v>78</v>
      </c>
      <c r="O229" t="str">
        <f t="shared" si="27"/>
        <v>estable</v>
      </c>
      <c r="P229" t="s">
        <v>29</v>
      </c>
      <c r="R229">
        <f>IFERROR(MATCH(P229,$P$2:P229,0),"")</f>
        <v>48</v>
      </c>
    </row>
    <row r="230" spans="1:18" x14ac:dyDescent="0.25">
      <c r="A230" t="s">
        <v>257</v>
      </c>
      <c r="B230" t="s">
        <v>258</v>
      </c>
      <c r="C230" t="str">
        <f t="shared" si="21"/>
        <v>eficiente</v>
      </c>
      <c r="D230">
        <v>4</v>
      </c>
      <c r="E230" t="str">
        <f t="shared" si="22"/>
        <v>pasable</v>
      </c>
      <c r="F230">
        <v>85</v>
      </c>
      <c r="G230" s="1" t="str">
        <f t="shared" si="23"/>
        <v>B</v>
      </c>
      <c r="H230">
        <v>70</v>
      </c>
      <c r="I230" t="str">
        <f t="shared" si="24"/>
        <v>bajo</v>
      </c>
      <c r="J230" t="str">
        <f t="shared" si="25"/>
        <v>diseño</v>
      </c>
      <c r="K230">
        <v>2070</v>
      </c>
      <c r="L230" t="s">
        <v>214</v>
      </c>
      <c r="M230" t="str">
        <f t="shared" si="26"/>
        <v>veloz</v>
      </c>
      <c r="N230">
        <v>78</v>
      </c>
      <c r="O230" t="str">
        <f t="shared" si="27"/>
        <v>estable</v>
      </c>
      <c r="P230" t="s">
        <v>29</v>
      </c>
      <c r="R230">
        <f>IFERROR(MATCH(P230,$P$2:P230,0),"")</f>
        <v>48</v>
      </c>
    </row>
    <row r="231" spans="1:18" x14ac:dyDescent="0.25">
      <c r="A231" t="s">
        <v>163</v>
      </c>
      <c r="B231" t="s">
        <v>252</v>
      </c>
      <c r="C231" t="str">
        <f t="shared" si="21"/>
        <v>eficiente</v>
      </c>
      <c r="D231">
        <v>4</v>
      </c>
      <c r="E231" t="str">
        <f t="shared" si="22"/>
        <v>pasable</v>
      </c>
      <c r="F231">
        <v>91</v>
      </c>
      <c r="G231" s="1" t="str">
        <f t="shared" si="23"/>
        <v>B</v>
      </c>
      <c r="H231">
        <v>60</v>
      </c>
      <c r="I231" t="str">
        <f t="shared" si="24"/>
        <v>bajo</v>
      </c>
      <c r="J231" t="str">
        <f t="shared" si="25"/>
        <v>diseño</v>
      </c>
      <c r="K231">
        <v>1800</v>
      </c>
      <c r="L231" t="s">
        <v>194</v>
      </c>
      <c r="M231" t="str">
        <f t="shared" si="26"/>
        <v>veloz</v>
      </c>
      <c r="N231">
        <v>78</v>
      </c>
      <c r="O231" t="str">
        <f t="shared" si="27"/>
        <v>estable</v>
      </c>
      <c r="P231" t="s">
        <v>29</v>
      </c>
      <c r="R231">
        <f>IFERROR(MATCH(P231,$P$2:P231,0),"")</f>
        <v>48</v>
      </c>
    </row>
    <row r="232" spans="1:18" x14ac:dyDescent="0.25">
      <c r="A232" t="s">
        <v>259</v>
      </c>
      <c r="B232" t="s">
        <v>260</v>
      </c>
      <c r="C232" t="str">
        <f t="shared" si="21"/>
        <v>eficiente</v>
      </c>
      <c r="D232">
        <v>8</v>
      </c>
      <c r="E232" t="str">
        <f t="shared" si="22"/>
        <v>bueno</v>
      </c>
      <c r="F232">
        <v>260</v>
      </c>
      <c r="G232" s="1" t="str">
        <f t="shared" si="23"/>
        <v>A</v>
      </c>
      <c r="H232">
        <v>110</v>
      </c>
      <c r="I232" t="str">
        <f t="shared" si="24"/>
        <v>bajo</v>
      </c>
      <c r="J232" t="str">
        <f t="shared" si="25"/>
        <v>diseño</v>
      </c>
      <c r="K232">
        <v>3365</v>
      </c>
      <c r="L232" t="s">
        <v>31</v>
      </c>
      <c r="M232" t="str">
        <f t="shared" si="26"/>
        <v>veloz</v>
      </c>
      <c r="N232">
        <v>78</v>
      </c>
      <c r="O232" t="str">
        <f t="shared" si="27"/>
        <v>estable</v>
      </c>
      <c r="P232" t="s">
        <v>10</v>
      </c>
      <c r="R232">
        <f>IFERROR(MATCH(P232,$P$2:P232,0),"")</f>
        <v>1</v>
      </c>
    </row>
    <row r="233" spans="1:18" x14ac:dyDescent="0.25">
      <c r="A233" t="s">
        <v>261</v>
      </c>
      <c r="B233" t="s">
        <v>256</v>
      </c>
      <c r="C233" t="str">
        <f t="shared" si="21"/>
        <v>eficiente</v>
      </c>
      <c r="D233">
        <v>8</v>
      </c>
      <c r="E233" t="str">
        <f t="shared" si="22"/>
        <v>bueno</v>
      </c>
      <c r="F233">
        <v>318</v>
      </c>
      <c r="G233" s="1" t="str">
        <f t="shared" si="23"/>
        <v>A</v>
      </c>
      <c r="H233">
        <v>140</v>
      </c>
      <c r="I233" t="str">
        <f t="shared" si="24"/>
        <v>bajo</v>
      </c>
      <c r="J233" t="str">
        <f t="shared" si="25"/>
        <v>diseño</v>
      </c>
      <c r="K233">
        <v>3735</v>
      </c>
      <c r="L233" t="s">
        <v>200</v>
      </c>
      <c r="M233" t="str">
        <f t="shared" si="26"/>
        <v>veloz</v>
      </c>
      <c r="N233">
        <v>78</v>
      </c>
      <c r="O233" t="str">
        <f t="shared" si="27"/>
        <v>estable</v>
      </c>
      <c r="P233" t="s">
        <v>10</v>
      </c>
      <c r="R233">
        <f>IFERROR(MATCH(P233,$P$2:P233,0),"")</f>
        <v>1</v>
      </c>
    </row>
    <row r="234" spans="1:18" x14ac:dyDescent="0.25">
      <c r="A234" t="s">
        <v>262</v>
      </c>
      <c r="B234" t="s">
        <v>263</v>
      </c>
      <c r="C234" t="str">
        <f t="shared" si="21"/>
        <v>eficiente</v>
      </c>
      <c r="D234">
        <v>8</v>
      </c>
      <c r="E234" t="str">
        <f t="shared" si="22"/>
        <v>bueno</v>
      </c>
      <c r="F234">
        <v>302</v>
      </c>
      <c r="G234" s="1" t="str">
        <f t="shared" si="23"/>
        <v>A</v>
      </c>
      <c r="H234">
        <v>139</v>
      </c>
      <c r="I234" t="str">
        <f t="shared" si="24"/>
        <v>bajo</v>
      </c>
      <c r="J234" t="str">
        <f t="shared" si="25"/>
        <v>diseño</v>
      </c>
      <c r="K234">
        <v>3570</v>
      </c>
      <c r="L234" t="s">
        <v>173</v>
      </c>
      <c r="M234" t="str">
        <f t="shared" si="26"/>
        <v>veloz</v>
      </c>
      <c r="N234">
        <v>78</v>
      </c>
      <c r="O234" t="str">
        <f t="shared" si="27"/>
        <v>estable</v>
      </c>
      <c r="P234" t="s">
        <v>10</v>
      </c>
      <c r="R234">
        <f>IFERROR(MATCH(P234,$P$2:P234,0),"")</f>
        <v>1</v>
      </c>
    </row>
    <row r="235" spans="1:18" x14ac:dyDescent="0.25">
      <c r="A235" t="s">
        <v>264</v>
      </c>
      <c r="B235" t="s">
        <v>265</v>
      </c>
      <c r="C235" t="str">
        <f t="shared" si="21"/>
        <v>eficiente</v>
      </c>
      <c r="D235">
        <v>6</v>
      </c>
      <c r="E235" t="str">
        <f t="shared" si="22"/>
        <v>pasable</v>
      </c>
      <c r="F235">
        <v>231</v>
      </c>
      <c r="G235" s="1" t="str">
        <f t="shared" si="23"/>
        <v>A</v>
      </c>
      <c r="H235">
        <v>105</v>
      </c>
      <c r="I235" t="str">
        <f t="shared" si="24"/>
        <v>bajo</v>
      </c>
      <c r="J235" t="str">
        <f t="shared" si="25"/>
        <v>diseño</v>
      </c>
      <c r="K235">
        <v>3535</v>
      </c>
      <c r="L235" t="s">
        <v>265</v>
      </c>
      <c r="M235" t="str">
        <f t="shared" si="26"/>
        <v>veloz</v>
      </c>
      <c r="N235">
        <v>78</v>
      </c>
      <c r="O235" t="str">
        <f t="shared" si="27"/>
        <v>estable</v>
      </c>
      <c r="P235" t="s">
        <v>10</v>
      </c>
      <c r="R235">
        <f>IFERROR(MATCH(P235,$P$2:P235,0),"")</f>
        <v>1</v>
      </c>
    </row>
    <row r="236" spans="1:18" x14ac:dyDescent="0.25">
      <c r="A236" t="s">
        <v>103</v>
      </c>
      <c r="B236" t="s">
        <v>37</v>
      </c>
      <c r="C236" t="str">
        <f t="shared" si="21"/>
        <v>eficiente</v>
      </c>
      <c r="D236">
        <v>6</v>
      </c>
      <c r="E236" t="str">
        <f t="shared" si="22"/>
        <v>pasable</v>
      </c>
      <c r="F236">
        <v>200</v>
      </c>
      <c r="G236" s="1" t="str">
        <f t="shared" si="23"/>
        <v>B</v>
      </c>
      <c r="H236">
        <v>95</v>
      </c>
      <c r="I236" t="str">
        <f t="shared" si="24"/>
        <v>bajo</v>
      </c>
      <c r="J236" t="str">
        <f t="shared" si="25"/>
        <v>diseño</v>
      </c>
      <c r="K236">
        <v>3155</v>
      </c>
      <c r="L236" t="s">
        <v>237</v>
      </c>
      <c r="M236" t="str">
        <f t="shared" si="26"/>
        <v>veloz</v>
      </c>
      <c r="N236">
        <v>78</v>
      </c>
      <c r="O236" t="str">
        <f t="shared" si="27"/>
        <v>estable</v>
      </c>
      <c r="P236" t="s">
        <v>10</v>
      </c>
      <c r="R236">
        <f>IFERROR(MATCH(P236,$P$2:P236,0),"")</f>
        <v>1</v>
      </c>
    </row>
    <row r="237" spans="1:18" x14ac:dyDescent="0.25">
      <c r="A237" t="s">
        <v>266</v>
      </c>
      <c r="B237" t="s">
        <v>263</v>
      </c>
      <c r="C237" t="str">
        <f t="shared" si="21"/>
        <v>eficiente</v>
      </c>
      <c r="D237">
        <v>6</v>
      </c>
      <c r="E237" t="str">
        <f t="shared" si="22"/>
        <v>pasable</v>
      </c>
      <c r="F237">
        <v>200</v>
      </c>
      <c r="G237" s="1" t="str">
        <f t="shared" si="23"/>
        <v>B</v>
      </c>
      <c r="H237">
        <v>85</v>
      </c>
      <c r="I237" t="str">
        <f t="shared" si="24"/>
        <v>bajo</v>
      </c>
      <c r="J237" t="str">
        <f t="shared" si="25"/>
        <v>diseño</v>
      </c>
      <c r="K237">
        <v>2965</v>
      </c>
      <c r="L237" t="s">
        <v>239</v>
      </c>
      <c r="M237" t="str">
        <f t="shared" si="26"/>
        <v>veloz</v>
      </c>
      <c r="N237">
        <v>78</v>
      </c>
      <c r="O237" t="str">
        <f t="shared" si="27"/>
        <v>estable</v>
      </c>
      <c r="P237" t="s">
        <v>10</v>
      </c>
      <c r="R237">
        <f>IFERROR(MATCH(P237,$P$2:P237,0),"")</f>
        <v>1</v>
      </c>
    </row>
    <row r="238" spans="1:18" x14ac:dyDescent="0.25">
      <c r="A238" t="s">
        <v>267</v>
      </c>
      <c r="B238" t="s">
        <v>268</v>
      </c>
      <c r="C238" t="str">
        <f t="shared" si="21"/>
        <v>eficiente</v>
      </c>
      <c r="D238">
        <v>4</v>
      </c>
      <c r="E238" t="str">
        <f t="shared" si="22"/>
        <v>pasable</v>
      </c>
      <c r="F238">
        <v>140</v>
      </c>
      <c r="G238" s="1" t="str">
        <f t="shared" si="23"/>
        <v>B</v>
      </c>
      <c r="H238">
        <v>88</v>
      </c>
      <c r="I238" t="str">
        <f t="shared" si="24"/>
        <v>bajo</v>
      </c>
      <c r="J238" t="str">
        <f t="shared" si="25"/>
        <v>diseño</v>
      </c>
      <c r="K238">
        <v>2720</v>
      </c>
      <c r="L238" t="s">
        <v>174</v>
      </c>
      <c r="M238" t="str">
        <f t="shared" si="26"/>
        <v>veloz</v>
      </c>
      <c r="N238">
        <v>78</v>
      </c>
      <c r="O238" t="str">
        <f t="shared" si="27"/>
        <v>estable</v>
      </c>
      <c r="P238" t="s">
        <v>10</v>
      </c>
      <c r="R238">
        <f>IFERROR(MATCH(P238,$P$2:P238,0),"")</f>
        <v>1</v>
      </c>
    </row>
    <row r="239" spans="1:18" x14ac:dyDescent="0.25">
      <c r="A239" t="s">
        <v>269</v>
      </c>
      <c r="B239" t="s">
        <v>37</v>
      </c>
      <c r="C239" t="str">
        <f t="shared" si="21"/>
        <v>eficiente</v>
      </c>
      <c r="D239">
        <v>6</v>
      </c>
      <c r="E239" t="str">
        <f t="shared" si="22"/>
        <v>pasable</v>
      </c>
      <c r="F239">
        <v>225</v>
      </c>
      <c r="G239" s="1" t="str">
        <f t="shared" si="23"/>
        <v>A</v>
      </c>
      <c r="H239">
        <v>100</v>
      </c>
      <c r="I239" t="str">
        <f t="shared" si="24"/>
        <v>bajo</v>
      </c>
      <c r="J239" t="str">
        <f t="shared" si="25"/>
        <v>diseño</v>
      </c>
      <c r="K239">
        <v>3430</v>
      </c>
      <c r="L239" t="s">
        <v>270</v>
      </c>
      <c r="M239" t="str">
        <f t="shared" si="26"/>
        <v>veloz</v>
      </c>
      <c r="N239">
        <v>78</v>
      </c>
      <c r="O239" t="str">
        <f t="shared" si="27"/>
        <v>estable</v>
      </c>
      <c r="P239" t="s">
        <v>10</v>
      </c>
      <c r="R239">
        <f>IFERROR(MATCH(P239,$P$2:P239,0),"")</f>
        <v>1</v>
      </c>
    </row>
    <row r="240" spans="1:18" x14ac:dyDescent="0.25">
      <c r="A240" t="s">
        <v>271</v>
      </c>
      <c r="B240" t="s">
        <v>256</v>
      </c>
      <c r="C240" t="str">
        <f t="shared" si="21"/>
        <v>eficiente</v>
      </c>
      <c r="D240">
        <v>6</v>
      </c>
      <c r="E240" t="str">
        <f t="shared" si="22"/>
        <v>pasable</v>
      </c>
      <c r="F240">
        <v>232</v>
      </c>
      <c r="G240" s="1" t="str">
        <f t="shared" si="23"/>
        <v>A</v>
      </c>
      <c r="H240">
        <v>90</v>
      </c>
      <c r="I240" t="str">
        <f t="shared" si="24"/>
        <v>bajo</v>
      </c>
      <c r="J240" t="str">
        <f t="shared" si="25"/>
        <v>diseño</v>
      </c>
      <c r="K240">
        <v>3210</v>
      </c>
      <c r="L240" t="s">
        <v>270</v>
      </c>
      <c r="M240" t="str">
        <f t="shared" si="26"/>
        <v>veloz</v>
      </c>
      <c r="N240">
        <v>78</v>
      </c>
      <c r="O240" t="str">
        <f t="shared" si="27"/>
        <v>estable</v>
      </c>
      <c r="P240" t="s">
        <v>10</v>
      </c>
      <c r="R240">
        <f>IFERROR(MATCH(P240,$P$2:P240,0),"")</f>
        <v>1</v>
      </c>
    </row>
    <row r="241" spans="1:18" x14ac:dyDescent="0.25">
      <c r="A241" t="s">
        <v>272</v>
      </c>
      <c r="B241" t="s">
        <v>273</v>
      </c>
      <c r="C241" t="str">
        <f t="shared" si="21"/>
        <v>eficiente</v>
      </c>
      <c r="D241">
        <v>6</v>
      </c>
      <c r="E241" t="str">
        <f t="shared" si="22"/>
        <v>pasable</v>
      </c>
      <c r="F241">
        <v>231</v>
      </c>
      <c r="G241" s="1" t="str">
        <f t="shared" si="23"/>
        <v>A</v>
      </c>
      <c r="H241">
        <v>105</v>
      </c>
      <c r="I241" t="str">
        <f t="shared" si="24"/>
        <v>bajo</v>
      </c>
      <c r="J241" t="str">
        <f t="shared" si="25"/>
        <v>diseño</v>
      </c>
      <c r="K241">
        <v>3380</v>
      </c>
      <c r="L241" t="s">
        <v>239</v>
      </c>
      <c r="M241" t="str">
        <f t="shared" si="26"/>
        <v>veloz</v>
      </c>
      <c r="N241">
        <v>78</v>
      </c>
      <c r="O241" t="str">
        <f t="shared" si="27"/>
        <v>estable</v>
      </c>
      <c r="P241" t="s">
        <v>10</v>
      </c>
      <c r="R241">
        <f>IFERROR(MATCH(P241,$P$2:P241,0),"")</f>
        <v>1</v>
      </c>
    </row>
    <row r="242" spans="1:18" x14ac:dyDescent="0.25">
      <c r="A242" t="s">
        <v>274</v>
      </c>
      <c r="B242" t="s">
        <v>275</v>
      </c>
      <c r="C242" t="str">
        <f t="shared" si="21"/>
        <v>eficiente</v>
      </c>
      <c r="D242">
        <v>6</v>
      </c>
      <c r="E242" t="str">
        <f t="shared" si="22"/>
        <v>pasable</v>
      </c>
      <c r="F242">
        <v>200</v>
      </c>
      <c r="G242" s="1" t="str">
        <f t="shared" si="23"/>
        <v>B</v>
      </c>
      <c r="H242">
        <v>85</v>
      </c>
      <c r="I242" t="str">
        <f t="shared" si="24"/>
        <v>bajo</v>
      </c>
      <c r="J242" t="str">
        <f t="shared" si="25"/>
        <v>diseño</v>
      </c>
      <c r="K242">
        <v>3070</v>
      </c>
      <c r="L242" t="s">
        <v>203</v>
      </c>
      <c r="M242" t="str">
        <f t="shared" si="26"/>
        <v>veloz</v>
      </c>
      <c r="N242">
        <v>78</v>
      </c>
      <c r="O242" t="str">
        <f t="shared" si="27"/>
        <v>estable</v>
      </c>
      <c r="P242" t="s">
        <v>10</v>
      </c>
      <c r="R242">
        <f>IFERROR(MATCH(P242,$P$2:P242,0),"")</f>
        <v>1</v>
      </c>
    </row>
    <row r="243" spans="1:18" x14ac:dyDescent="0.25">
      <c r="A243" t="s">
        <v>276</v>
      </c>
      <c r="B243" t="s">
        <v>214</v>
      </c>
      <c r="C243" t="str">
        <f t="shared" si="21"/>
        <v>eficiente</v>
      </c>
      <c r="D243">
        <v>6</v>
      </c>
      <c r="E243" t="str">
        <f t="shared" si="22"/>
        <v>pasable</v>
      </c>
      <c r="F243">
        <v>225</v>
      </c>
      <c r="G243" s="1" t="str">
        <f t="shared" si="23"/>
        <v>A</v>
      </c>
      <c r="H243">
        <v>110</v>
      </c>
      <c r="I243" t="str">
        <f t="shared" si="24"/>
        <v>bajo</v>
      </c>
      <c r="J243" t="str">
        <f t="shared" si="25"/>
        <v>diseño</v>
      </c>
      <c r="K243">
        <v>3620</v>
      </c>
      <c r="L243" t="s">
        <v>277</v>
      </c>
      <c r="M243" t="str">
        <f t="shared" si="26"/>
        <v>veloz</v>
      </c>
      <c r="N243">
        <v>78</v>
      </c>
      <c r="O243" t="str">
        <f t="shared" si="27"/>
        <v>estable</v>
      </c>
      <c r="P243" t="s">
        <v>10</v>
      </c>
      <c r="R243">
        <f>IFERROR(MATCH(P243,$P$2:P243,0),"")</f>
        <v>1</v>
      </c>
    </row>
    <row r="244" spans="1:18" x14ac:dyDescent="0.25">
      <c r="A244" t="s">
        <v>278</v>
      </c>
      <c r="B244" t="s">
        <v>279</v>
      </c>
      <c r="C244" t="str">
        <f t="shared" si="21"/>
        <v>eficiente</v>
      </c>
      <c r="D244">
        <v>6</v>
      </c>
      <c r="E244" t="str">
        <f t="shared" si="22"/>
        <v>pasable</v>
      </c>
      <c r="F244">
        <v>258</v>
      </c>
      <c r="G244" s="1" t="str">
        <f t="shared" si="23"/>
        <v>A</v>
      </c>
      <c r="H244">
        <v>120</v>
      </c>
      <c r="I244" t="str">
        <f t="shared" si="24"/>
        <v>bajo</v>
      </c>
      <c r="J244" t="str">
        <f t="shared" si="25"/>
        <v>diseño</v>
      </c>
      <c r="K244">
        <v>3410</v>
      </c>
      <c r="L244" t="s">
        <v>280</v>
      </c>
      <c r="M244" t="str">
        <f t="shared" si="26"/>
        <v>veloz</v>
      </c>
      <c r="N244">
        <v>78</v>
      </c>
      <c r="O244" t="str">
        <f t="shared" si="27"/>
        <v>estable</v>
      </c>
      <c r="P244" t="s">
        <v>10</v>
      </c>
      <c r="R244">
        <f>IFERROR(MATCH(P244,$P$2:P244,0),"")</f>
        <v>1</v>
      </c>
    </row>
    <row r="245" spans="1:18" x14ac:dyDescent="0.25">
      <c r="A245" t="s">
        <v>230</v>
      </c>
      <c r="B245" t="s">
        <v>265</v>
      </c>
      <c r="C245" t="str">
        <f t="shared" si="21"/>
        <v>eficiente</v>
      </c>
      <c r="D245">
        <v>8</v>
      </c>
      <c r="E245" t="str">
        <f t="shared" si="22"/>
        <v>bueno</v>
      </c>
      <c r="F245">
        <v>305</v>
      </c>
      <c r="G245" s="1" t="str">
        <f t="shared" si="23"/>
        <v>A</v>
      </c>
      <c r="H245">
        <v>145</v>
      </c>
      <c r="I245" t="str">
        <f t="shared" si="24"/>
        <v>bajo</v>
      </c>
      <c r="J245" t="str">
        <f t="shared" si="25"/>
        <v>diseño</v>
      </c>
      <c r="K245">
        <v>3425</v>
      </c>
      <c r="L245" t="s">
        <v>200</v>
      </c>
      <c r="M245" t="str">
        <f t="shared" si="26"/>
        <v>veloz</v>
      </c>
      <c r="N245">
        <v>78</v>
      </c>
      <c r="O245" t="str">
        <f t="shared" si="27"/>
        <v>estable</v>
      </c>
      <c r="P245" t="s">
        <v>10</v>
      </c>
      <c r="R245">
        <f>IFERROR(MATCH(P245,$P$2:P245,0),"")</f>
        <v>1</v>
      </c>
    </row>
    <row r="246" spans="1:18" x14ac:dyDescent="0.25">
      <c r="A246" t="s">
        <v>283</v>
      </c>
      <c r="B246" t="s">
        <v>279</v>
      </c>
      <c r="C246" t="str">
        <f t="shared" si="21"/>
        <v>eficiente</v>
      </c>
      <c r="D246">
        <v>8</v>
      </c>
      <c r="E246" t="str">
        <f t="shared" si="22"/>
        <v>bueno</v>
      </c>
      <c r="F246">
        <v>302</v>
      </c>
      <c r="G246" s="1" t="str">
        <f t="shared" si="23"/>
        <v>A</v>
      </c>
      <c r="H246">
        <v>139</v>
      </c>
      <c r="I246" t="str">
        <f t="shared" si="24"/>
        <v>bajo</v>
      </c>
      <c r="J246" t="str">
        <f t="shared" si="25"/>
        <v>diseño</v>
      </c>
      <c r="K246">
        <v>3205</v>
      </c>
      <c r="L246" t="s">
        <v>284</v>
      </c>
      <c r="M246" t="str">
        <f t="shared" si="26"/>
        <v>veloz</v>
      </c>
      <c r="N246">
        <v>78</v>
      </c>
      <c r="O246" t="str">
        <f t="shared" si="27"/>
        <v>estable</v>
      </c>
      <c r="P246" t="s">
        <v>10</v>
      </c>
      <c r="R246">
        <f>IFERROR(MATCH(P246,$P$2:P246,0),"")</f>
        <v>1</v>
      </c>
    </row>
    <row r="247" spans="1:18" x14ac:dyDescent="0.25">
      <c r="A247" t="s">
        <v>285</v>
      </c>
      <c r="B247" t="s">
        <v>40</v>
      </c>
      <c r="C247" t="str">
        <f t="shared" si="21"/>
        <v>eficiente</v>
      </c>
      <c r="D247">
        <v>8</v>
      </c>
      <c r="E247" t="str">
        <f t="shared" si="22"/>
        <v>bueno</v>
      </c>
      <c r="F247">
        <v>318</v>
      </c>
      <c r="G247" s="1" t="str">
        <f t="shared" si="23"/>
        <v>A</v>
      </c>
      <c r="H247">
        <v>140</v>
      </c>
      <c r="I247" t="str">
        <f t="shared" si="24"/>
        <v>bajo</v>
      </c>
      <c r="J247" t="str">
        <f t="shared" si="25"/>
        <v>diseño</v>
      </c>
      <c r="K247">
        <v>4080</v>
      </c>
      <c r="L247" t="s">
        <v>222</v>
      </c>
      <c r="M247" t="str">
        <f t="shared" si="26"/>
        <v>veloz</v>
      </c>
      <c r="N247">
        <v>78</v>
      </c>
      <c r="O247" t="str">
        <f t="shared" si="27"/>
        <v>estable</v>
      </c>
      <c r="P247" t="s">
        <v>10</v>
      </c>
      <c r="R247">
        <f>IFERROR(MATCH(P247,$P$2:P247,0),"")</f>
        <v>1</v>
      </c>
    </row>
    <row r="248" spans="1:18" x14ac:dyDescent="0.25">
      <c r="A248" t="s">
        <v>177</v>
      </c>
      <c r="B248">
        <v>30</v>
      </c>
      <c r="C248" t="str">
        <f t="shared" si="21"/>
        <v>eficiente</v>
      </c>
      <c r="D248">
        <v>4</v>
      </c>
      <c r="E248" t="str">
        <f t="shared" si="22"/>
        <v>pasable</v>
      </c>
      <c r="F248">
        <v>98</v>
      </c>
      <c r="G248" s="1" t="str">
        <f t="shared" si="23"/>
        <v>B</v>
      </c>
      <c r="H248">
        <v>68</v>
      </c>
      <c r="I248" t="str">
        <f t="shared" si="24"/>
        <v>bajo</v>
      </c>
      <c r="J248" t="str">
        <f t="shared" si="25"/>
        <v>diseño</v>
      </c>
      <c r="K248">
        <v>2155</v>
      </c>
      <c r="L248" t="s">
        <v>82</v>
      </c>
      <c r="M248" t="str">
        <f t="shared" si="26"/>
        <v>veloz</v>
      </c>
      <c r="N248">
        <v>78</v>
      </c>
      <c r="O248" t="str">
        <f t="shared" si="27"/>
        <v>estable</v>
      </c>
      <c r="P248" t="s">
        <v>10</v>
      </c>
      <c r="R248">
        <f>IFERROR(MATCH(P248,$P$2:P248,0),"")</f>
        <v>1</v>
      </c>
    </row>
    <row r="249" spans="1:18" x14ac:dyDescent="0.25">
      <c r="A249" t="s">
        <v>53</v>
      </c>
      <c r="B249" t="s">
        <v>286</v>
      </c>
      <c r="C249" t="str">
        <f t="shared" si="21"/>
        <v>eficiente</v>
      </c>
      <c r="D249">
        <v>4</v>
      </c>
      <c r="E249" t="str">
        <f t="shared" si="22"/>
        <v>pasable</v>
      </c>
      <c r="F249">
        <v>134</v>
      </c>
      <c r="G249" s="1" t="str">
        <f t="shared" si="23"/>
        <v>B</v>
      </c>
      <c r="H249">
        <v>95</v>
      </c>
      <c r="I249" t="str">
        <f t="shared" si="24"/>
        <v>bajo</v>
      </c>
      <c r="J249" t="str">
        <f t="shared" si="25"/>
        <v>diseño</v>
      </c>
      <c r="K249">
        <v>2560</v>
      </c>
      <c r="L249" t="s">
        <v>183</v>
      </c>
      <c r="M249" t="str">
        <f t="shared" si="26"/>
        <v>veloz</v>
      </c>
      <c r="N249">
        <v>78</v>
      </c>
      <c r="O249" t="str">
        <f t="shared" si="27"/>
        <v>estable</v>
      </c>
      <c r="P249" t="s">
        <v>29</v>
      </c>
      <c r="R249">
        <f>IFERROR(MATCH(P249,$P$2:P249,0),"")</f>
        <v>48</v>
      </c>
    </row>
    <row r="250" spans="1:18" x14ac:dyDescent="0.25">
      <c r="A250" t="s">
        <v>287</v>
      </c>
      <c r="B250" t="s">
        <v>288</v>
      </c>
      <c r="C250" t="str">
        <f t="shared" si="21"/>
        <v>eficiente</v>
      </c>
      <c r="D250">
        <v>4</v>
      </c>
      <c r="E250" t="str">
        <f t="shared" si="22"/>
        <v>pasable</v>
      </c>
      <c r="F250">
        <v>119</v>
      </c>
      <c r="G250" s="1" t="str">
        <f t="shared" si="23"/>
        <v>B</v>
      </c>
      <c r="H250">
        <v>97</v>
      </c>
      <c r="I250" t="str">
        <f t="shared" si="24"/>
        <v>bajo</v>
      </c>
      <c r="J250" t="str">
        <f t="shared" si="25"/>
        <v>diseño</v>
      </c>
      <c r="K250">
        <v>2300</v>
      </c>
      <c r="L250" t="s">
        <v>289</v>
      </c>
      <c r="M250" t="str">
        <f t="shared" si="26"/>
        <v>veloz</v>
      </c>
      <c r="N250">
        <v>78</v>
      </c>
      <c r="O250" t="str">
        <f t="shared" si="27"/>
        <v>estable</v>
      </c>
      <c r="P250" t="s">
        <v>29</v>
      </c>
      <c r="R250">
        <f>IFERROR(MATCH(P250,$P$2:P250,0),"")</f>
        <v>48</v>
      </c>
    </row>
    <row r="251" spans="1:18" x14ac:dyDescent="0.25">
      <c r="A251" t="s">
        <v>290</v>
      </c>
      <c r="B251" t="s">
        <v>291</v>
      </c>
      <c r="C251" t="str">
        <f t="shared" si="21"/>
        <v>eficiente</v>
      </c>
      <c r="D251">
        <v>4</v>
      </c>
      <c r="E251" t="str">
        <f t="shared" si="22"/>
        <v>pasable</v>
      </c>
      <c r="F251">
        <v>105</v>
      </c>
      <c r="G251" s="1" t="str">
        <f t="shared" si="23"/>
        <v>B</v>
      </c>
      <c r="H251">
        <v>75</v>
      </c>
      <c r="I251" t="str">
        <f t="shared" si="24"/>
        <v>bajo</v>
      </c>
      <c r="J251" t="str">
        <f t="shared" si="25"/>
        <v>diseño</v>
      </c>
      <c r="K251">
        <v>2230</v>
      </c>
      <c r="L251" t="s">
        <v>35</v>
      </c>
      <c r="M251" t="str">
        <f t="shared" si="26"/>
        <v>veloz</v>
      </c>
      <c r="N251">
        <v>78</v>
      </c>
      <c r="O251" t="str">
        <f t="shared" si="27"/>
        <v>estable</v>
      </c>
      <c r="P251" t="s">
        <v>10</v>
      </c>
      <c r="R251">
        <f>IFERROR(MATCH(P251,$P$2:P251,0),"")</f>
        <v>1</v>
      </c>
    </row>
    <row r="252" spans="1:18" x14ac:dyDescent="0.25">
      <c r="A252" t="s">
        <v>292</v>
      </c>
      <c r="B252" t="s">
        <v>293</v>
      </c>
      <c r="C252" t="str">
        <f t="shared" si="21"/>
        <v>eficiente</v>
      </c>
      <c r="D252">
        <v>4</v>
      </c>
      <c r="E252" t="str">
        <f t="shared" si="22"/>
        <v>pasable</v>
      </c>
      <c r="F252">
        <v>134</v>
      </c>
      <c r="G252" s="1" t="str">
        <f t="shared" si="23"/>
        <v>B</v>
      </c>
      <c r="H252">
        <v>95</v>
      </c>
      <c r="I252" t="str">
        <f t="shared" si="24"/>
        <v>bajo</v>
      </c>
      <c r="J252" t="str">
        <f t="shared" si="25"/>
        <v>diseño</v>
      </c>
      <c r="K252">
        <v>2515</v>
      </c>
      <c r="L252" t="s">
        <v>212</v>
      </c>
      <c r="M252" t="str">
        <f t="shared" si="26"/>
        <v>veloz</v>
      </c>
      <c r="N252">
        <v>78</v>
      </c>
      <c r="O252" t="str">
        <f t="shared" si="27"/>
        <v>estable</v>
      </c>
      <c r="P252" t="s">
        <v>29</v>
      </c>
      <c r="R252">
        <f>IFERROR(MATCH(P252,$P$2:P252,0),"")</f>
        <v>48</v>
      </c>
    </row>
    <row r="253" spans="1:18" x14ac:dyDescent="0.25">
      <c r="A253" t="s">
        <v>294</v>
      </c>
      <c r="B253" t="s">
        <v>295</v>
      </c>
      <c r="C253" t="str">
        <f t="shared" si="21"/>
        <v>eficiente</v>
      </c>
      <c r="D253">
        <v>4</v>
      </c>
      <c r="E253" t="str">
        <f t="shared" si="22"/>
        <v>pasable</v>
      </c>
      <c r="F253">
        <v>156</v>
      </c>
      <c r="G253" s="1" t="str">
        <f t="shared" si="23"/>
        <v>B</v>
      </c>
      <c r="H253">
        <v>105</v>
      </c>
      <c r="I253" t="str">
        <f t="shared" si="24"/>
        <v>bajo</v>
      </c>
      <c r="J253" t="str">
        <f t="shared" si="25"/>
        <v>diseño</v>
      </c>
      <c r="K253">
        <v>2745</v>
      </c>
      <c r="L253" t="s">
        <v>203</v>
      </c>
      <c r="M253" t="str">
        <f t="shared" si="26"/>
        <v>veloz</v>
      </c>
      <c r="N253">
        <v>78</v>
      </c>
      <c r="O253" t="str">
        <f t="shared" si="27"/>
        <v>estable</v>
      </c>
      <c r="P253" t="s">
        <v>10</v>
      </c>
      <c r="R253">
        <f>IFERROR(MATCH(P253,$P$2:P253,0),"")</f>
        <v>1</v>
      </c>
    </row>
    <row r="254" spans="1:18" x14ac:dyDescent="0.25">
      <c r="A254" t="s">
        <v>296</v>
      </c>
      <c r="B254" t="s">
        <v>297</v>
      </c>
      <c r="C254" t="str">
        <f t="shared" si="21"/>
        <v>eficiente</v>
      </c>
      <c r="D254">
        <v>4</v>
      </c>
      <c r="E254" t="str">
        <f t="shared" si="22"/>
        <v>pasable</v>
      </c>
      <c r="F254">
        <v>151</v>
      </c>
      <c r="G254" s="1" t="str">
        <f t="shared" si="23"/>
        <v>B</v>
      </c>
      <c r="H254">
        <v>85</v>
      </c>
      <c r="I254" t="str">
        <f t="shared" si="24"/>
        <v>bajo</v>
      </c>
      <c r="J254" t="str">
        <f t="shared" si="25"/>
        <v>diseño</v>
      </c>
      <c r="K254">
        <v>2855</v>
      </c>
      <c r="L254" t="s">
        <v>175</v>
      </c>
      <c r="M254" t="str">
        <f t="shared" si="26"/>
        <v>veloz</v>
      </c>
      <c r="N254">
        <v>78</v>
      </c>
      <c r="O254" t="str">
        <f t="shared" si="27"/>
        <v>estable</v>
      </c>
      <c r="P254" t="s">
        <v>10</v>
      </c>
      <c r="R254">
        <f>IFERROR(MATCH(P254,$P$2:P254,0),"")</f>
        <v>1</v>
      </c>
    </row>
    <row r="255" spans="1:18" x14ac:dyDescent="0.25">
      <c r="A255" t="s">
        <v>298</v>
      </c>
      <c r="B255" t="s">
        <v>299</v>
      </c>
      <c r="C255" t="str">
        <f t="shared" si="21"/>
        <v>eficiente</v>
      </c>
      <c r="D255">
        <v>4</v>
      </c>
      <c r="E255" t="str">
        <f t="shared" si="22"/>
        <v>pasable</v>
      </c>
      <c r="F255">
        <v>119</v>
      </c>
      <c r="G255" s="1" t="str">
        <f t="shared" si="23"/>
        <v>B</v>
      </c>
      <c r="H255">
        <v>97</v>
      </c>
      <c r="I255" t="str">
        <f t="shared" si="24"/>
        <v>bajo</v>
      </c>
      <c r="J255" t="str">
        <f t="shared" si="25"/>
        <v>diseño</v>
      </c>
      <c r="K255">
        <v>2405</v>
      </c>
      <c r="L255" t="s">
        <v>167</v>
      </c>
      <c r="M255" t="str">
        <f t="shared" si="26"/>
        <v>veloz</v>
      </c>
      <c r="N255">
        <v>78</v>
      </c>
      <c r="O255" t="str">
        <f t="shared" si="27"/>
        <v>estable</v>
      </c>
      <c r="P255" t="s">
        <v>29</v>
      </c>
      <c r="R255">
        <f>IFERROR(MATCH(P255,$P$2:P255,0),"")</f>
        <v>48</v>
      </c>
    </row>
    <row r="256" spans="1:18" x14ac:dyDescent="0.25">
      <c r="A256" t="s">
        <v>300</v>
      </c>
      <c r="B256" t="s">
        <v>301</v>
      </c>
      <c r="C256" t="str">
        <f t="shared" si="21"/>
        <v>eficiente</v>
      </c>
      <c r="D256">
        <v>5</v>
      </c>
      <c r="E256" t="str">
        <f t="shared" si="22"/>
        <v>pasable</v>
      </c>
      <c r="F256">
        <v>131</v>
      </c>
      <c r="G256" s="1" t="str">
        <f t="shared" si="23"/>
        <v>B</v>
      </c>
      <c r="H256">
        <v>103</v>
      </c>
      <c r="I256" t="str">
        <f t="shared" si="24"/>
        <v>bajo</v>
      </c>
      <c r="J256" t="str">
        <f t="shared" si="25"/>
        <v>diseño</v>
      </c>
      <c r="K256">
        <v>2830</v>
      </c>
      <c r="L256" t="s">
        <v>242</v>
      </c>
      <c r="M256" t="str">
        <f t="shared" si="26"/>
        <v>veloz</v>
      </c>
      <c r="N256">
        <v>78</v>
      </c>
      <c r="O256" t="str">
        <f t="shared" si="27"/>
        <v>estable</v>
      </c>
      <c r="P256" t="s">
        <v>38</v>
      </c>
      <c r="R256">
        <f>IFERROR(MATCH(P256,$P$2:P256,0),"")</f>
        <v>53</v>
      </c>
    </row>
    <row r="257" spans="1:18" x14ac:dyDescent="0.25">
      <c r="A257" t="s">
        <v>302</v>
      </c>
      <c r="B257">
        <v>17</v>
      </c>
      <c r="C257" t="str">
        <f t="shared" si="21"/>
        <v>deficiente</v>
      </c>
      <c r="D257">
        <v>6</v>
      </c>
      <c r="E257" t="str">
        <f t="shared" si="22"/>
        <v>pasable</v>
      </c>
      <c r="F257">
        <v>163</v>
      </c>
      <c r="G257" s="1" t="str">
        <f t="shared" si="23"/>
        <v>B</v>
      </c>
      <c r="H257">
        <v>125</v>
      </c>
      <c r="I257" t="str">
        <f t="shared" si="24"/>
        <v>bajo</v>
      </c>
      <c r="J257" t="str">
        <f t="shared" si="25"/>
        <v>diseño</v>
      </c>
      <c r="K257">
        <v>3140</v>
      </c>
      <c r="L257" t="s">
        <v>196</v>
      </c>
      <c r="M257" t="str">
        <f t="shared" si="26"/>
        <v>veloz</v>
      </c>
      <c r="N257">
        <v>78</v>
      </c>
      <c r="O257" t="str">
        <f t="shared" si="27"/>
        <v>estable</v>
      </c>
      <c r="P257" t="s">
        <v>38</v>
      </c>
      <c r="R257">
        <f>IFERROR(MATCH(P257,$P$2:P257,0),"")</f>
        <v>53</v>
      </c>
    </row>
    <row r="258" spans="1:18" x14ac:dyDescent="0.25">
      <c r="A258" t="s">
        <v>303</v>
      </c>
      <c r="B258" t="s">
        <v>304</v>
      </c>
      <c r="C258" t="str">
        <f t="shared" si="21"/>
        <v>eficiente</v>
      </c>
      <c r="D258">
        <v>4</v>
      </c>
      <c r="E258" t="str">
        <f t="shared" si="22"/>
        <v>pasable</v>
      </c>
      <c r="F258">
        <v>121</v>
      </c>
      <c r="G258" s="1" t="str">
        <f t="shared" si="23"/>
        <v>B</v>
      </c>
      <c r="H258">
        <v>115</v>
      </c>
      <c r="I258" t="str">
        <f t="shared" si="24"/>
        <v>bajo</v>
      </c>
      <c r="J258" t="str">
        <f t="shared" si="25"/>
        <v>diseño</v>
      </c>
      <c r="K258">
        <v>2795</v>
      </c>
      <c r="L258" t="s">
        <v>198</v>
      </c>
      <c r="M258" t="str">
        <f t="shared" si="26"/>
        <v>veloz</v>
      </c>
      <c r="N258">
        <v>78</v>
      </c>
      <c r="O258" t="str">
        <f t="shared" si="27"/>
        <v>estable</v>
      </c>
      <c r="P258" t="s">
        <v>38</v>
      </c>
      <c r="R258">
        <f>IFERROR(MATCH(P258,$P$2:P258,0),"")</f>
        <v>53</v>
      </c>
    </row>
    <row r="259" spans="1:18" x14ac:dyDescent="0.25">
      <c r="A259" t="s">
        <v>305</v>
      </c>
      <c r="B259" t="s">
        <v>188</v>
      </c>
      <c r="C259" t="str">
        <f t="shared" ref="C259:C322" si="28">IFERROR(IF(B259=20,"moderado",IF(B259&lt;20,"deficiente",IF(B259&gt;20,"eficiente"))),"")</f>
        <v>eficiente</v>
      </c>
      <c r="D259">
        <v>6</v>
      </c>
      <c r="E259" t="str">
        <f t="shared" ref="E259:E322" si="29">IF(D259&gt;6,"bueno","pasable")</f>
        <v>pasable</v>
      </c>
      <c r="F259">
        <v>163</v>
      </c>
      <c r="G259" s="1" t="str">
        <f t="shared" ref="G259:G322" si="30">IF(F259&gt;200,"A","B")</f>
        <v>B</v>
      </c>
      <c r="H259">
        <v>133</v>
      </c>
      <c r="I259" t="str">
        <f t="shared" ref="I259:I322" si="31">IFERROR(IF(AND(H259=150,G259="A"),"medio",IF(OR(H259&lt;150,G259="B"),"bajo",IF(OR(H259&gt;150,G259="A"),"alto",IF(AND(G259="A",H259=150),"estable","medio")))),"")</f>
        <v>bajo</v>
      </c>
      <c r="J259" t="str">
        <f t="shared" ref="J259:J322" si="32">IF(AND(I259="alto",E259="bueno",O259="antiguo"),"potente",IF(AND(I259="alto",E259="pasable",O259="antiguo"),"eficiente",IF(AND(I259="medio",E259="bueno",OR(O259="antiguo",O259="estable")),"eficiente",IF(AND(I259="medio",E259="pasable",O259="estable"),"confiable",IF(AND(I259="bajo",O259="estable"),"diseño","no confiable")))))</f>
        <v>diseño</v>
      </c>
      <c r="K259">
        <v>3410</v>
      </c>
      <c r="L259" t="s">
        <v>239</v>
      </c>
      <c r="M259" t="str">
        <f t="shared" ref="M259:M322" si="33">IFERROR(IF(L259=14,"moderado",IF(L259&lt;14,"lento",IF(L259&gt;14,"veloz"))),"")</f>
        <v>veloz</v>
      </c>
      <c r="N259">
        <v>78</v>
      </c>
      <c r="O259" t="str">
        <f t="shared" ref="O259:O322" si="34">IF(N259&gt;70,"estable","antiguo")</f>
        <v>estable</v>
      </c>
      <c r="P259" t="s">
        <v>38</v>
      </c>
      <c r="R259">
        <f>IFERROR(MATCH(P259,$P$2:P259,0),"")</f>
        <v>53</v>
      </c>
    </row>
    <row r="260" spans="1:18" x14ac:dyDescent="0.25">
      <c r="A260" t="s">
        <v>306</v>
      </c>
      <c r="B260" t="s">
        <v>210</v>
      </c>
      <c r="C260" t="str">
        <f t="shared" si="28"/>
        <v>eficiente</v>
      </c>
      <c r="D260">
        <v>4</v>
      </c>
      <c r="E260" t="str">
        <f t="shared" si="29"/>
        <v>pasable</v>
      </c>
      <c r="F260">
        <v>89</v>
      </c>
      <c r="G260" s="1" t="str">
        <f t="shared" si="30"/>
        <v>B</v>
      </c>
      <c r="H260">
        <v>71</v>
      </c>
      <c r="I260" t="str">
        <f t="shared" si="31"/>
        <v>bajo</v>
      </c>
      <c r="J260" t="str">
        <f t="shared" si="32"/>
        <v>diseño</v>
      </c>
      <c r="K260">
        <v>1990</v>
      </c>
      <c r="L260" t="s">
        <v>167</v>
      </c>
      <c r="M260" t="str">
        <f t="shared" si="33"/>
        <v>veloz</v>
      </c>
      <c r="N260">
        <v>78</v>
      </c>
      <c r="O260" t="str">
        <f t="shared" si="34"/>
        <v>estable</v>
      </c>
      <c r="P260" t="s">
        <v>38</v>
      </c>
      <c r="R260">
        <f>IFERROR(MATCH(P260,$P$2:P260,0),"")</f>
        <v>53</v>
      </c>
    </row>
    <row r="261" spans="1:18" x14ac:dyDescent="0.25">
      <c r="A261" t="s">
        <v>307</v>
      </c>
      <c r="B261" t="s">
        <v>191</v>
      </c>
      <c r="C261" t="str">
        <f t="shared" si="28"/>
        <v>eficiente</v>
      </c>
      <c r="D261">
        <v>4</v>
      </c>
      <c r="E261" t="str">
        <f t="shared" si="29"/>
        <v>pasable</v>
      </c>
      <c r="F261">
        <v>98</v>
      </c>
      <c r="G261" s="1" t="str">
        <f t="shared" si="30"/>
        <v>B</v>
      </c>
      <c r="H261">
        <v>68</v>
      </c>
      <c r="I261" t="str">
        <f t="shared" si="31"/>
        <v>bajo</v>
      </c>
      <c r="J261" t="str">
        <f t="shared" si="32"/>
        <v>diseño</v>
      </c>
      <c r="K261">
        <v>2135</v>
      </c>
      <c r="L261" t="s">
        <v>308</v>
      </c>
      <c r="M261" t="str">
        <f t="shared" si="33"/>
        <v>veloz</v>
      </c>
      <c r="N261">
        <v>78</v>
      </c>
      <c r="O261" t="str">
        <f t="shared" si="34"/>
        <v>estable</v>
      </c>
      <c r="P261" t="s">
        <v>29</v>
      </c>
      <c r="R261">
        <f>IFERROR(MATCH(P261,$P$2:P261,0),"")</f>
        <v>48</v>
      </c>
    </row>
    <row r="262" spans="1:18" x14ac:dyDescent="0.25">
      <c r="A262" t="s">
        <v>309</v>
      </c>
      <c r="B262" t="s">
        <v>247</v>
      </c>
      <c r="C262" t="str">
        <f t="shared" si="28"/>
        <v>eficiente</v>
      </c>
      <c r="D262">
        <v>6</v>
      </c>
      <c r="E262" t="str">
        <f t="shared" si="29"/>
        <v>pasable</v>
      </c>
      <c r="F262">
        <v>231</v>
      </c>
      <c r="G262" s="1" t="str">
        <f t="shared" si="30"/>
        <v>A</v>
      </c>
      <c r="H262">
        <v>115</v>
      </c>
      <c r="I262" t="str">
        <f t="shared" si="31"/>
        <v>bajo</v>
      </c>
      <c r="J262" t="str">
        <f t="shared" si="32"/>
        <v>diseño</v>
      </c>
      <c r="K262">
        <v>3245</v>
      </c>
      <c r="L262" t="s">
        <v>174</v>
      </c>
      <c r="M262" t="str">
        <f t="shared" si="33"/>
        <v>veloz</v>
      </c>
      <c r="N262">
        <v>79</v>
      </c>
      <c r="O262" t="str">
        <f t="shared" si="34"/>
        <v>estable</v>
      </c>
      <c r="P262" t="s">
        <v>10</v>
      </c>
      <c r="R262">
        <f>IFERROR(MATCH(P262,$P$2:P262,0),"")</f>
        <v>1</v>
      </c>
    </row>
    <row r="263" spans="1:18" x14ac:dyDescent="0.25">
      <c r="A263" t="s">
        <v>310</v>
      </c>
      <c r="B263" t="s">
        <v>311</v>
      </c>
      <c r="C263" t="str">
        <f t="shared" si="28"/>
        <v>eficiente</v>
      </c>
      <c r="D263">
        <v>6</v>
      </c>
      <c r="E263" t="str">
        <f t="shared" si="29"/>
        <v>pasable</v>
      </c>
      <c r="F263">
        <v>200</v>
      </c>
      <c r="G263" s="1" t="str">
        <f t="shared" si="30"/>
        <v>B</v>
      </c>
      <c r="H263">
        <v>85</v>
      </c>
      <c r="I263" t="str">
        <f t="shared" si="31"/>
        <v>bajo</v>
      </c>
      <c r="J263" t="str">
        <f t="shared" si="32"/>
        <v>diseño</v>
      </c>
      <c r="K263">
        <v>2990</v>
      </c>
      <c r="L263" t="s">
        <v>237</v>
      </c>
      <c r="M263" t="str">
        <f t="shared" si="33"/>
        <v>veloz</v>
      </c>
      <c r="N263">
        <v>79</v>
      </c>
      <c r="O263" t="str">
        <f t="shared" si="34"/>
        <v>estable</v>
      </c>
      <c r="P263" t="s">
        <v>10</v>
      </c>
      <c r="R263">
        <f>IFERROR(MATCH(P263,$P$2:P263,0),"")</f>
        <v>1</v>
      </c>
    </row>
    <row r="264" spans="1:18" x14ac:dyDescent="0.25">
      <c r="A264" t="s">
        <v>312</v>
      </c>
      <c r="B264" t="s">
        <v>313</v>
      </c>
      <c r="C264" t="str">
        <f t="shared" si="28"/>
        <v>eficiente</v>
      </c>
      <c r="D264">
        <v>4</v>
      </c>
      <c r="E264" t="str">
        <f t="shared" si="29"/>
        <v>pasable</v>
      </c>
      <c r="F264">
        <v>140</v>
      </c>
      <c r="G264" s="1" t="str">
        <f t="shared" si="30"/>
        <v>B</v>
      </c>
      <c r="H264">
        <v>88</v>
      </c>
      <c r="I264" t="str">
        <f t="shared" si="31"/>
        <v>bajo</v>
      </c>
      <c r="J264" t="str">
        <f t="shared" si="32"/>
        <v>diseño</v>
      </c>
      <c r="K264">
        <v>2890</v>
      </c>
      <c r="L264" t="s">
        <v>314</v>
      </c>
      <c r="M264" t="str">
        <f t="shared" si="33"/>
        <v>veloz</v>
      </c>
      <c r="N264">
        <v>79</v>
      </c>
      <c r="O264" t="str">
        <f t="shared" si="34"/>
        <v>estable</v>
      </c>
      <c r="P264" t="s">
        <v>10</v>
      </c>
      <c r="R264">
        <f>IFERROR(MATCH(P264,$P$2:P264,0),"")</f>
        <v>1</v>
      </c>
    </row>
    <row r="265" spans="1:18" x14ac:dyDescent="0.25">
      <c r="A265" t="s">
        <v>315</v>
      </c>
      <c r="B265" t="s">
        <v>263</v>
      </c>
      <c r="C265" t="str">
        <f t="shared" si="28"/>
        <v>eficiente</v>
      </c>
      <c r="D265">
        <v>6</v>
      </c>
      <c r="E265" t="str">
        <f t="shared" si="29"/>
        <v>pasable</v>
      </c>
      <c r="F265">
        <v>232</v>
      </c>
      <c r="G265" s="1" t="str">
        <f t="shared" si="30"/>
        <v>A</v>
      </c>
      <c r="H265">
        <v>90</v>
      </c>
      <c r="I265" t="str">
        <f t="shared" si="31"/>
        <v>bajo</v>
      </c>
      <c r="J265" t="str">
        <f t="shared" si="32"/>
        <v>diseño</v>
      </c>
      <c r="K265">
        <v>3265</v>
      </c>
      <c r="L265" t="s">
        <v>237</v>
      </c>
      <c r="M265" t="str">
        <f t="shared" si="33"/>
        <v>veloz</v>
      </c>
      <c r="N265">
        <v>79</v>
      </c>
      <c r="O265" t="str">
        <f t="shared" si="34"/>
        <v>estable</v>
      </c>
      <c r="P265" t="s">
        <v>10</v>
      </c>
      <c r="R265">
        <f>IFERROR(MATCH(P265,$P$2:P265,0),"")</f>
        <v>1</v>
      </c>
    </row>
    <row r="266" spans="1:18" x14ac:dyDescent="0.25">
      <c r="A266" t="s">
        <v>316</v>
      </c>
      <c r="B266" t="s">
        <v>273</v>
      </c>
      <c r="C266" t="str">
        <f t="shared" si="28"/>
        <v>eficiente</v>
      </c>
      <c r="D266">
        <v>6</v>
      </c>
      <c r="E266" t="str">
        <f t="shared" si="29"/>
        <v>pasable</v>
      </c>
      <c r="F266">
        <v>225</v>
      </c>
      <c r="G266" s="1" t="str">
        <f t="shared" si="30"/>
        <v>A</v>
      </c>
      <c r="H266">
        <v>110</v>
      </c>
      <c r="I266" t="str">
        <f t="shared" si="31"/>
        <v>bajo</v>
      </c>
      <c r="J266" t="str">
        <f t="shared" si="32"/>
        <v>diseño</v>
      </c>
      <c r="K266">
        <v>3360</v>
      </c>
      <c r="L266" t="s">
        <v>308</v>
      </c>
      <c r="M266" t="str">
        <f t="shared" si="33"/>
        <v>veloz</v>
      </c>
      <c r="N266">
        <v>79</v>
      </c>
      <c r="O266" t="str">
        <f t="shared" si="34"/>
        <v>estable</v>
      </c>
      <c r="P266" t="s">
        <v>10</v>
      </c>
      <c r="R266">
        <f>IFERROR(MATCH(P266,$P$2:P266,0),"")</f>
        <v>1</v>
      </c>
    </row>
    <row r="267" spans="1:18" x14ac:dyDescent="0.25">
      <c r="A267" t="s">
        <v>107</v>
      </c>
      <c r="B267">
        <v>17</v>
      </c>
      <c r="C267" t="str">
        <f t="shared" si="28"/>
        <v>deficiente</v>
      </c>
      <c r="D267">
        <v>8</v>
      </c>
      <c r="E267" t="str">
        <f t="shared" si="29"/>
        <v>bueno</v>
      </c>
      <c r="F267">
        <v>305</v>
      </c>
      <c r="G267" s="1" t="str">
        <f t="shared" si="30"/>
        <v>A</v>
      </c>
      <c r="H267">
        <v>130</v>
      </c>
      <c r="I267" t="str">
        <f t="shared" si="31"/>
        <v>bajo</v>
      </c>
      <c r="J267" t="str">
        <f t="shared" si="32"/>
        <v>diseño</v>
      </c>
      <c r="K267">
        <v>3840</v>
      </c>
      <c r="L267" t="s">
        <v>174</v>
      </c>
      <c r="M267" t="str">
        <f t="shared" si="33"/>
        <v>veloz</v>
      </c>
      <c r="N267">
        <v>79</v>
      </c>
      <c r="O267" t="str">
        <f t="shared" si="34"/>
        <v>estable</v>
      </c>
      <c r="P267" t="s">
        <v>10</v>
      </c>
      <c r="R267">
        <f>IFERROR(MATCH(P267,$P$2:P267,0),"")</f>
        <v>1</v>
      </c>
    </row>
    <row r="268" spans="1:18" x14ac:dyDescent="0.25">
      <c r="A268" t="s">
        <v>317</v>
      </c>
      <c r="B268" t="s">
        <v>175</v>
      </c>
      <c r="C268" t="str">
        <f t="shared" si="28"/>
        <v>eficiente</v>
      </c>
      <c r="D268">
        <v>8</v>
      </c>
      <c r="E268" t="str">
        <f t="shared" si="29"/>
        <v>bueno</v>
      </c>
      <c r="F268">
        <v>302</v>
      </c>
      <c r="G268" s="1" t="str">
        <f t="shared" si="30"/>
        <v>A</v>
      </c>
      <c r="H268">
        <v>129</v>
      </c>
      <c r="I268" t="str">
        <f t="shared" si="31"/>
        <v>bajo</v>
      </c>
      <c r="J268" t="str">
        <f t="shared" si="32"/>
        <v>diseño</v>
      </c>
      <c r="K268">
        <v>3725</v>
      </c>
      <c r="L268" t="s">
        <v>282</v>
      </c>
      <c r="M268" t="str">
        <f t="shared" si="33"/>
        <v>veloz</v>
      </c>
      <c r="N268">
        <v>79</v>
      </c>
      <c r="O268" t="str">
        <f t="shared" si="34"/>
        <v>estable</v>
      </c>
      <c r="P268" t="s">
        <v>10</v>
      </c>
      <c r="R268">
        <f>IFERROR(MATCH(P268,$P$2:P268,0),"")</f>
        <v>1</v>
      </c>
    </row>
    <row r="269" spans="1:18" x14ac:dyDescent="0.25">
      <c r="A269" t="s">
        <v>318</v>
      </c>
      <c r="B269" t="s">
        <v>82</v>
      </c>
      <c r="C269" t="str">
        <f t="shared" si="28"/>
        <v>eficiente</v>
      </c>
      <c r="D269">
        <v>8</v>
      </c>
      <c r="E269" t="str">
        <f t="shared" si="29"/>
        <v>bueno</v>
      </c>
      <c r="F269">
        <v>351</v>
      </c>
      <c r="G269" s="1" t="str">
        <f t="shared" si="30"/>
        <v>A</v>
      </c>
      <c r="H269">
        <v>138</v>
      </c>
      <c r="I269" t="str">
        <f t="shared" si="31"/>
        <v>bajo</v>
      </c>
      <c r="J269" t="str">
        <f t="shared" si="32"/>
        <v>diseño</v>
      </c>
      <c r="K269">
        <v>3955</v>
      </c>
      <c r="L269" t="s">
        <v>200</v>
      </c>
      <c r="M269" t="str">
        <f t="shared" si="33"/>
        <v>veloz</v>
      </c>
      <c r="N269">
        <v>79</v>
      </c>
      <c r="O269" t="str">
        <f t="shared" si="34"/>
        <v>estable</v>
      </c>
      <c r="P269" t="s">
        <v>10</v>
      </c>
      <c r="R269">
        <f>IFERROR(MATCH(P269,$P$2:P269,0),"")</f>
        <v>1</v>
      </c>
    </row>
    <row r="270" spans="1:18" x14ac:dyDescent="0.25">
      <c r="A270" t="s">
        <v>319</v>
      </c>
      <c r="B270" t="s">
        <v>237</v>
      </c>
      <c r="C270" t="str">
        <f t="shared" si="28"/>
        <v>eficiente</v>
      </c>
      <c r="D270">
        <v>8</v>
      </c>
      <c r="E270" t="str">
        <f t="shared" si="29"/>
        <v>bueno</v>
      </c>
      <c r="F270">
        <v>318</v>
      </c>
      <c r="G270" s="1" t="str">
        <f t="shared" si="30"/>
        <v>A</v>
      </c>
      <c r="H270">
        <v>135</v>
      </c>
      <c r="I270" t="str">
        <f t="shared" si="31"/>
        <v>bajo</v>
      </c>
      <c r="J270" t="str">
        <f t="shared" si="32"/>
        <v>diseño</v>
      </c>
      <c r="K270">
        <v>3830</v>
      </c>
      <c r="L270" t="s">
        <v>320</v>
      </c>
      <c r="M270" t="str">
        <f t="shared" si="33"/>
        <v>veloz</v>
      </c>
      <c r="N270">
        <v>79</v>
      </c>
      <c r="O270" t="str">
        <f t="shared" si="34"/>
        <v>estable</v>
      </c>
      <c r="P270" t="s">
        <v>10</v>
      </c>
      <c r="R270">
        <f>IFERROR(MATCH(P270,$P$2:P270,0),"")</f>
        <v>1</v>
      </c>
    </row>
    <row r="271" spans="1:18" x14ac:dyDescent="0.25">
      <c r="A271" t="s">
        <v>60</v>
      </c>
      <c r="B271" t="s">
        <v>31</v>
      </c>
      <c r="C271" t="str">
        <f t="shared" si="28"/>
        <v>eficiente</v>
      </c>
      <c r="D271">
        <v>8</v>
      </c>
      <c r="E271" t="str">
        <f t="shared" si="29"/>
        <v>bueno</v>
      </c>
      <c r="F271">
        <v>351</v>
      </c>
      <c r="G271" s="1" t="str">
        <f t="shared" si="30"/>
        <v>A</v>
      </c>
      <c r="H271">
        <v>142</v>
      </c>
      <c r="I271" t="str">
        <f t="shared" si="31"/>
        <v>bajo</v>
      </c>
      <c r="J271" t="str">
        <f t="shared" si="32"/>
        <v>diseño</v>
      </c>
      <c r="K271">
        <v>4054</v>
      </c>
      <c r="L271" t="s">
        <v>321</v>
      </c>
      <c r="M271" t="str">
        <f t="shared" si="33"/>
        <v>veloz</v>
      </c>
      <c r="N271">
        <v>79</v>
      </c>
      <c r="O271" t="str">
        <f t="shared" si="34"/>
        <v>estable</v>
      </c>
      <c r="P271" t="s">
        <v>10</v>
      </c>
      <c r="R271">
        <f>IFERROR(MATCH(P271,$P$2:P271,0),"")</f>
        <v>1</v>
      </c>
    </row>
    <row r="272" spans="1:18" x14ac:dyDescent="0.25">
      <c r="A272" t="s">
        <v>322</v>
      </c>
      <c r="B272" t="s">
        <v>265</v>
      </c>
      <c r="C272" t="str">
        <f t="shared" si="28"/>
        <v>eficiente</v>
      </c>
      <c r="D272">
        <v>8</v>
      </c>
      <c r="E272" t="str">
        <f t="shared" si="29"/>
        <v>bueno</v>
      </c>
      <c r="F272">
        <v>267</v>
      </c>
      <c r="G272" s="1" t="str">
        <f t="shared" si="30"/>
        <v>A</v>
      </c>
      <c r="H272">
        <v>125</v>
      </c>
      <c r="I272" t="str">
        <f t="shared" si="31"/>
        <v>bajo</v>
      </c>
      <c r="J272" t="str">
        <f t="shared" si="32"/>
        <v>diseño</v>
      </c>
      <c r="K272">
        <v>3605</v>
      </c>
      <c r="L272">
        <v>15</v>
      </c>
      <c r="M272" t="str">
        <f t="shared" si="33"/>
        <v>veloz</v>
      </c>
      <c r="N272">
        <v>79</v>
      </c>
      <c r="O272" t="str">
        <f t="shared" si="34"/>
        <v>estable</v>
      </c>
      <c r="P272" t="s">
        <v>10</v>
      </c>
      <c r="R272">
        <f>IFERROR(MATCH(P272,$P$2:P272,0),"")</f>
        <v>1</v>
      </c>
    </row>
    <row r="273" spans="1:18" x14ac:dyDescent="0.25">
      <c r="A273" t="s">
        <v>324</v>
      </c>
      <c r="B273" t="s">
        <v>325</v>
      </c>
      <c r="C273" t="str">
        <f t="shared" si="28"/>
        <v>eficiente</v>
      </c>
      <c r="D273">
        <v>4</v>
      </c>
      <c r="E273" t="str">
        <f t="shared" si="29"/>
        <v>pasable</v>
      </c>
      <c r="F273">
        <v>89</v>
      </c>
      <c r="G273" s="1" t="str">
        <f t="shared" si="30"/>
        <v>B</v>
      </c>
      <c r="H273">
        <v>71</v>
      </c>
      <c r="I273" t="str">
        <f t="shared" si="31"/>
        <v>bajo</v>
      </c>
      <c r="J273" t="str">
        <f t="shared" si="32"/>
        <v>diseño</v>
      </c>
      <c r="K273">
        <v>1925</v>
      </c>
      <c r="L273">
        <v>14</v>
      </c>
      <c r="M273" t="str">
        <f t="shared" si="33"/>
        <v>moderado</v>
      </c>
      <c r="N273">
        <v>79</v>
      </c>
      <c r="O273" t="str">
        <f t="shared" si="34"/>
        <v>estable</v>
      </c>
      <c r="P273" t="s">
        <v>38</v>
      </c>
      <c r="R273">
        <f>IFERROR(MATCH(P273,$P$2:P273,0),"")</f>
        <v>53</v>
      </c>
    </row>
    <row r="274" spans="1:18" x14ac:dyDescent="0.25">
      <c r="A274" t="s">
        <v>326</v>
      </c>
      <c r="B274" t="s">
        <v>327</v>
      </c>
      <c r="C274" t="str">
        <f t="shared" si="28"/>
        <v>eficiente</v>
      </c>
      <c r="D274">
        <v>4</v>
      </c>
      <c r="E274" t="str">
        <f t="shared" si="29"/>
        <v>pasable</v>
      </c>
      <c r="F274">
        <v>86</v>
      </c>
      <c r="G274" s="1" t="str">
        <f t="shared" si="30"/>
        <v>B</v>
      </c>
      <c r="H274">
        <v>65</v>
      </c>
      <c r="I274" t="str">
        <f t="shared" si="31"/>
        <v>bajo</v>
      </c>
      <c r="J274" t="str">
        <f t="shared" si="32"/>
        <v>diseño</v>
      </c>
      <c r="K274">
        <v>1975</v>
      </c>
      <c r="L274" t="s">
        <v>320</v>
      </c>
      <c r="M274" t="str">
        <f t="shared" si="33"/>
        <v>veloz</v>
      </c>
      <c r="N274">
        <v>79</v>
      </c>
      <c r="O274" t="str">
        <f t="shared" si="34"/>
        <v>estable</v>
      </c>
      <c r="P274" t="s">
        <v>29</v>
      </c>
      <c r="R274">
        <f>IFERROR(MATCH(P274,$P$2:P274,0),"")</f>
        <v>48</v>
      </c>
    </row>
    <row r="275" spans="1:18" x14ac:dyDescent="0.25">
      <c r="A275" t="s">
        <v>328</v>
      </c>
      <c r="B275" t="s">
        <v>329</v>
      </c>
      <c r="C275" t="str">
        <f t="shared" si="28"/>
        <v>eficiente</v>
      </c>
      <c r="D275">
        <v>4</v>
      </c>
      <c r="E275" t="str">
        <f t="shared" si="29"/>
        <v>pasable</v>
      </c>
      <c r="F275">
        <v>98</v>
      </c>
      <c r="G275" s="1" t="str">
        <f t="shared" si="30"/>
        <v>B</v>
      </c>
      <c r="H275">
        <v>80</v>
      </c>
      <c r="I275" t="str">
        <f t="shared" si="31"/>
        <v>bajo</v>
      </c>
      <c r="J275" t="str">
        <f t="shared" si="32"/>
        <v>diseño</v>
      </c>
      <c r="K275">
        <v>1915</v>
      </c>
      <c r="L275" t="s">
        <v>253</v>
      </c>
      <c r="M275" t="str">
        <f t="shared" si="33"/>
        <v>veloz</v>
      </c>
      <c r="N275">
        <v>79</v>
      </c>
      <c r="O275" t="str">
        <f t="shared" si="34"/>
        <v>estable</v>
      </c>
      <c r="P275" t="s">
        <v>10</v>
      </c>
      <c r="R275">
        <f>IFERROR(MATCH(P275,$P$2:P275,0),"")</f>
        <v>1</v>
      </c>
    </row>
    <row r="276" spans="1:18" x14ac:dyDescent="0.25">
      <c r="A276" t="s">
        <v>330</v>
      </c>
      <c r="B276" t="s">
        <v>331</v>
      </c>
      <c r="C276" t="str">
        <f t="shared" si="28"/>
        <v>eficiente</v>
      </c>
      <c r="D276">
        <v>4</v>
      </c>
      <c r="E276" t="str">
        <f t="shared" si="29"/>
        <v>pasable</v>
      </c>
      <c r="F276">
        <v>121</v>
      </c>
      <c r="G276" s="1" t="str">
        <f t="shared" si="30"/>
        <v>B</v>
      </c>
      <c r="H276">
        <v>80</v>
      </c>
      <c r="I276" t="str">
        <f t="shared" si="31"/>
        <v>bajo</v>
      </c>
      <c r="J276" t="str">
        <f t="shared" si="32"/>
        <v>diseño</v>
      </c>
      <c r="K276">
        <v>2670</v>
      </c>
      <c r="L276">
        <v>15</v>
      </c>
      <c r="M276" t="str">
        <f t="shared" si="33"/>
        <v>veloz</v>
      </c>
      <c r="N276">
        <v>79</v>
      </c>
      <c r="O276" t="str">
        <f t="shared" si="34"/>
        <v>estable</v>
      </c>
      <c r="P276" t="s">
        <v>10</v>
      </c>
      <c r="R276">
        <f>IFERROR(MATCH(P276,$P$2:P276,0),"")</f>
        <v>1</v>
      </c>
    </row>
    <row r="277" spans="1:18" x14ac:dyDescent="0.25">
      <c r="A277" t="s">
        <v>332</v>
      </c>
      <c r="B277" t="s">
        <v>333</v>
      </c>
      <c r="C277" t="str">
        <f t="shared" si="28"/>
        <v>eficiente</v>
      </c>
      <c r="D277">
        <v>5</v>
      </c>
      <c r="E277" t="str">
        <f t="shared" si="29"/>
        <v>pasable</v>
      </c>
      <c r="F277">
        <v>183</v>
      </c>
      <c r="G277" s="1" t="str">
        <f t="shared" si="30"/>
        <v>B</v>
      </c>
      <c r="H277">
        <v>77</v>
      </c>
      <c r="I277" t="str">
        <f t="shared" si="31"/>
        <v>bajo</v>
      </c>
      <c r="J277" t="str">
        <f t="shared" si="32"/>
        <v>diseño</v>
      </c>
      <c r="K277">
        <v>3530</v>
      </c>
      <c r="L277" t="s">
        <v>334</v>
      </c>
      <c r="M277" t="str">
        <f t="shared" si="33"/>
        <v>veloz</v>
      </c>
      <c r="N277">
        <v>79</v>
      </c>
      <c r="O277" t="str">
        <f t="shared" si="34"/>
        <v>estable</v>
      </c>
      <c r="P277" t="s">
        <v>38</v>
      </c>
      <c r="R277">
        <f>IFERROR(MATCH(P277,$P$2:P277,0),"")</f>
        <v>53</v>
      </c>
    </row>
    <row r="278" spans="1:18" x14ac:dyDescent="0.25">
      <c r="A278" t="s">
        <v>335</v>
      </c>
      <c r="B278">
        <v>23</v>
      </c>
      <c r="C278" t="str">
        <f t="shared" si="28"/>
        <v>eficiente</v>
      </c>
      <c r="D278">
        <v>8</v>
      </c>
      <c r="E278" t="str">
        <f t="shared" si="29"/>
        <v>bueno</v>
      </c>
      <c r="F278">
        <v>350</v>
      </c>
      <c r="G278" s="1" t="str">
        <f t="shared" si="30"/>
        <v>A</v>
      </c>
      <c r="H278">
        <v>125</v>
      </c>
      <c r="I278" t="str">
        <f t="shared" si="31"/>
        <v>bajo</v>
      </c>
      <c r="J278" t="str">
        <f t="shared" si="32"/>
        <v>diseño</v>
      </c>
      <c r="K278">
        <v>3900</v>
      </c>
      <c r="L278" t="s">
        <v>184</v>
      </c>
      <c r="M278" t="str">
        <f t="shared" si="33"/>
        <v>veloz</v>
      </c>
      <c r="N278">
        <v>79</v>
      </c>
      <c r="O278" t="str">
        <f t="shared" si="34"/>
        <v>estable</v>
      </c>
      <c r="P278" t="s">
        <v>10</v>
      </c>
      <c r="R278">
        <f>IFERROR(MATCH(P278,$P$2:P278,0),"")</f>
        <v>1</v>
      </c>
    </row>
    <row r="279" spans="1:18" x14ac:dyDescent="0.25">
      <c r="A279" t="s">
        <v>39</v>
      </c>
      <c r="B279" t="s">
        <v>288</v>
      </c>
      <c r="C279" t="str">
        <f t="shared" si="28"/>
        <v>eficiente</v>
      </c>
      <c r="D279">
        <v>4</v>
      </c>
      <c r="E279" t="str">
        <f t="shared" si="29"/>
        <v>pasable</v>
      </c>
      <c r="F279">
        <v>141</v>
      </c>
      <c r="G279" s="1" t="str">
        <f t="shared" si="30"/>
        <v>B</v>
      </c>
      <c r="H279">
        <v>71</v>
      </c>
      <c r="I279" t="str">
        <f t="shared" si="31"/>
        <v>bajo</v>
      </c>
      <c r="J279" t="str">
        <f t="shared" si="32"/>
        <v>diseño</v>
      </c>
      <c r="K279">
        <v>3190</v>
      </c>
      <c r="L279" t="s">
        <v>336</v>
      </c>
      <c r="M279" t="str">
        <f t="shared" si="33"/>
        <v>veloz</v>
      </c>
      <c r="N279">
        <v>79</v>
      </c>
      <c r="O279" t="str">
        <f t="shared" si="34"/>
        <v>estable</v>
      </c>
      <c r="P279" t="s">
        <v>38</v>
      </c>
      <c r="R279">
        <f>IFERROR(MATCH(P279,$P$2:P279,0),"")</f>
        <v>53</v>
      </c>
    </row>
    <row r="280" spans="1:18" x14ac:dyDescent="0.25">
      <c r="A280" t="s">
        <v>259</v>
      </c>
      <c r="B280" t="s">
        <v>299</v>
      </c>
      <c r="C280" t="str">
        <f t="shared" si="28"/>
        <v>eficiente</v>
      </c>
      <c r="D280">
        <v>8</v>
      </c>
      <c r="E280" t="str">
        <f t="shared" si="29"/>
        <v>bueno</v>
      </c>
      <c r="F280">
        <v>260</v>
      </c>
      <c r="G280" s="1" t="str">
        <f t="shared" si="30"/>
        <v>A</v>
      </c>
      <c r="H280">
        <v>90</v>
      </c>
      <c r="I280" t="str">
        <f t="shared" si="31"/>
        <v>bajo</v>
      </c>
      <c r="J280" t="str">
        <f t="shared" si="32"/>
        <v>diseño</v>
      </c>
      <c r="K280">
        <v>3420</v>
      </c>
      <c r="L280" t="s">
        <v>178</v>
      </c>
      <c r="M280" t="str">
        <f t="shared" si="33"/>
        <v>veloz</v>
      </c>
      <c r="N280">
        <v>79</v>
      </c>
      <c r="O280" t="str">
        <f t="shared" si="34"/>
        <v>estable</v>
      </c>
      <c r="P280" t="s">
        <v>10</v>
      </c>
      <c r="R280">
        <f>IFERROR(MATCH(P280,$P$2:P280,0),"")</f>
        <v>1</v>
      </c>
    </row>
    <row r="281" spans="1:18" x14ac:dyDescent="0.25">
      <c r="A281" t="s">
        <v>337</v>
      </c>
      <c r="B281" t="s">
        <v>338</v>
      </c>
      <c r="C281" t="str">
        <f t="shared" si="28"/>
        <v>eficiente</v>
      </c>
      <c r="D281">
        <v>4</v>
      </c>
      <c r="E281" t="str">
        <f t="shared" si="29"/>
        <v>pasable</v>
      </c>
      <c r="F281">
        <v>105</v>
      </c>
      <c r="G281" s="1" t="str">
        <f t="shared" si="30"/>
        <v>B</v>
      </c>
      <c r="H281">
        <v>70</v>
      </c>
      <c r="I281" t="str">
        <f t="shared" si="31"/>
        <v>bajo</v>
      </c>
      <c r="J281" t="str">
        <f t="shared" si="32"/>
        <v>diseño</v>
      </c>
      <c r="K281">
        <v>2200</v>
      </c>
      <c r="L281" t="s">
        <v>200</v>
      </c>
      <c r="M281" t="str">
        <f t="shared" si="33"/>
        <v>veloz</v>
      </c>
      <c r="N281">
        <v>79</v>
      </c>
      <c r="O281" t="str">
        <f t="shared" si="34"/>
        <v>estable</v>
      </c>
      <c r="P281" t="s">
        <v>10</v>
      </c>
      <c r="R281">
        <f>IFERROR(MATCH(P281,$P$2:P281,0),"")</f>
        <v>1</v>
      </c>
    </row>
    <row r="282" spans="1:18" x14ac:dyDescent="0.25">
      <c r="A282" t="s">
        <v>339</v>
      </c>
      <c r="B282" t="s">
        <v>340</v>
      </c>
      <c r="C282" t="str">
        <f t="shared" si="28"/>
        <v>eficiente</v>
      </c>
      <c r="D282">
        <v>4</v>
      </c>
      <c r="E282" t="str">
        <f t="shared" si="29"/>
        <v>pasable</v>
      </c>
      <c r="F282">
        <v>105</v>
      </c>
      <c r="G282" s="1" t="str">
        <f t="shared" si="30"/>
        <v>B</v>
      </c>
      <c r="H282">
        <v>70</v>
      </c>
      <c r="I282" t="str">
        <f t="shared" si="31"/>
        <v>bajo</v>
      </c>
      <c r="J282" t="str">
        <f t="shared" si="32"/>
        <v>diseño</v>
      </c>
      <c r="K282">
        <v>2150</v>
      </c>
      <c r="L282" t="s">
        <v>167</v>
      </c>
      <c r="M282" t="str">
        <f t="shared" si="33"/>
        <v>veloz</v>
      </c>
      <c r="N282">
        <v>79</v>
      </c>
      <c r="O282" t="str">
        <f t="shared" si="34"/>
        <v>estable</v>
      </c>
      <c r="P282" t="s">
        <v>10</v>
      </c>
      <c r="R282">
        <f>IFERROR(MATCH(P282,$P$2:P282,0),"")</f>
        <v>1</v>
      </c>
    </row>
    <row r="283" spans="1:18" x14ac:dyDescent="0.25">
      <c r="A283" t="s">
        <v>341</v>
      </c>
      <c r="B283" t="s">
        <v>342</v>
      </c>
      <c r="C283" t="str">
        <f t="shared" si="28"/>
        <v>eficiente</v>
      </c>
      <c r="D283">
        <v>4</v>
      </c>
      <c r="E283" t="str">
        <f t="shared" si="29"/>
        <v>pasable</v>
      </c>
      <c r="F283">
        <v>85</v>
      </c>
      <c r="G283" s="1" t="str">
        <f t="shared" si="30"/>
        <v>B</v>
      </c>
      <c r="H283">
        <v>65</v>
      </c>
      <c r="I283" t="str">
        <f t="shared" si="31"/>
        <v>bajo</v>
      </c>
      <c r="J283" t="str">
        <f t="shared" si="32"/>
        <v>diseño</v>
      </c>
      <c r="K283">
        <v>2020</v>
      </c>
      <c r="L283" t="s">
        <v>265</v>
      </c>
      <c r="M283" t="str">
        <f t="shared" si="33"/>
        <v>veloz</v>
      </c>
      <c r="N283">
        <v>79</v>
      </c>
      <c r="O283" t="str">
        <f t="shared" si="34"/>
        <v>estable</v>
      </c>
      <c r="P283" t="s">
        <v>29</v>
      </c>
      <c r="R283">
        <f>IFERROR(MATCH(P283,$P$2:P283,0),"")</f>
        <v>48</v>
      </c>
    </row>
    <row r="284" spans="1:18" x14ac:dyDescent="0.25">
      <c r="A284" t="s">
        <v>343</v>
      </c>
      <c r="B284" t="s">
        <v>344</v>
      </c>
      <c r="C284" t="str">
        <f t="shared" si="28"/>
        <v>eficiente</v>
      </c>
      <c r="D284">
        <v>4</v>
      </c>
      <c r="E284" t="str">
        <f t="shared" si="29"/>
        <v>pasable</v>
      </c>
      <c r="F284">
        <v>91</v>
      </c>
      <c r="G284" s="1" t="str">
        <f t="shared" si="30"/>
        <v>B</v>
      </c>
      <c r="H284">
        <v>69</v>
      </c>
      <c r="I284" t="str">
        <f t="shared" si="31"/>
        <v>bajo</v>
      </c>
      <c r="J284" t="str">
        <f t="shared" si="32"/>
        <v>diseño</v>
      </c>
      <c r="K284">
        <v>2130</v>
      </c>
      <c r="L284" t="s">
        <v>289</v>
      </c>
      <c r="M284" t="str">
        <f t="shared" si="33"/>
        <v>veloz</v>
      </c>
      <c r="N284">
        <v>79</v>
      </c>
      <c r="O284" t="str">
        <f t="shared" si="34"/>
        <v>estable</v>
      </c>
      <c r="P284" t="s">
        <v>38</v>
      </c>
      <c r="R284">
        <f>IFERROR(MATCH(P284,$P$2:P284,0),"")</f>
        <v>53</v>
      </c>
    </row>
    <row r="285" spans="1:18" x14ac:dyDescent="0.25">
      <c r="A285" t="s">
        <v>345</v>
      </c>
      <c r="B285" t="s">
        <v>346</v>
      </c>
      <c r="C285" t="str">
        <f t="shared" si="28"/>
        <v>eficiente</v>
      </c>
      <c r="D285">
        <v>4</v>
      </c>
      <c r="E285" t="str">
        <f t="shared" si="29"/>
        <v>pasable</v>
      </c>
      <c r="F285">
        <v>151</v>
      </c>
      <c r="G285" s="1" t="str">
        <f t="shared" si="30"/>
        <v>B</v>
      </c>
      <c r="H285">
        <v>90</v>
      </c>
      <c r="I285" t="str">
        <f t="shared" si="31"/>
        <v>bajo</v>
      </c>
      <c r="J285" t="str">
        <f t="shared" si="32"/>
        <v>diseño</v>
      </c>
      <c r="K285">
        <v>2670</v>
      </c>
      <c r="L285">
        <v>16</v>
      </c>
      <c r="M285" t="str">
        <f t="shared" si="33"/>
        <v>veloz</v>
      </c>
      <c r="N285">
        <v>79</v>
      </c>
      <c r="O285" t="str">
        <f t="shared" si="34"/>
        <v>estable</v>
      </c>
      <c r="P285" t="s">
        <v>10</v>
      </c>
      <c r="R285">
        <f>IFERROR(MATCH(P285,$P$2:P285,0),"")</f>
        <v>1</v>
      </c>
    </row>
    <row r="286" spans="1:18" x14ac:dyDescent="0.25">
      <c r="A286" t="s">
        <v>347</v>
      </c>
      <c r="B286" t="s">
        <v>348</v>
      </c>
      <c r="C286" t="str">
        <f t="shared" si="28"/>
        <v>eficiente</v>
      </c>
      <c r="D286">
        <v>6</v>
      </c>
      <c r="E286" t="str">
        <f t="shared" si="29"/>
        <v>pasable</v>
      </c>
      <c r="F286">
        <v>173</v>
      </c>
      <c r="G286" s="1" t="str">
        <f t="shared" si="30"/>
        <v>B</v>
      </c>
      <c r="H286">
        <v>115</v>
      </c>
      <c r="I286" t="str">
        <f t="shared" si="31"/>
        <v>bajo</v>
      </c>
      <c r="J286" t="str">
        <f t="shared" si="32"/>
        <v>diseño</v>
      </c>
      <c r="K286">
        <v>2595</v>
      </c>
      <c r="L286" t="s">
        <v>349</v>
      </c>
      <c r="M286" t="str">
        <f t="shared" si="33"/>
        <v>veloz</v>
      </c>
      <c r="N286">
        <v>79</v>
      </c>
      <c r="O286" t="str">
        <f t="shared" si="34"/>
        <v>estable</v>
      </c>
      <c r="P286" t="s">
        <v>10</v>
      </c>
      <c r="R286">
        <f>IFERROR(MATCH(P286,$P$2:P286,0),"")</f>
        <v>1</v>
      </c>
    </row>
    <row r="287" spans="1:18" x14ac:dyDescent="0.25">
      <c r="A287" t="s">
        <v>350</v>
      </c>
      <c r="B287" t="s">
        <v>351</v>
      </c>
      <c r="C287" t="str">
        <f t="shared" si="28"/>
        <v>eficiente</v>
      </c>
      <c r="D287">
        <v>6</v>
      </c>
      <c r="E287" t="str">
        <f t="shared" si="29"/>
        <v>pasable</v>
      </c>
      <c r="F287">
        <v>173</v>
      </c>
      <c r="G287" s="1" t="str">
        <f t="shared" si="30"/>
        <v>B</v>
      </c>
      <c r="H287">
        <v>115</v>
      </c>
      <c r="I287" t="str">
        <f t="shared" si="31"/>
        <v>bajo</v>
      </c>
      <c r="J287" t="str">
        <f t="shared" si="32"/>
        <v>diseño</v>
      </c>
      <c r="K287">
        <v>2700</v>
      </c>
      <c r="L287" t="s">
        <v>352</v>
      </c>
      <c r="M287" t="str">
        <f t="shared" si="33"/>
        <v>veloz</v>
      </c>
      <c r="N287">
        <v>79</v>
      </c>
      <c r="O287" t="str">
        <f t="shared" si="34"/>
        <v>estable</v>
      </c>
      <c r="P287" t="s">
        <v>10</v>
      </c>
      <c r="R287">
        <f>IFERROR(MATCH(P287,$P$2:P287,0),"")</f>
        <v>1</v>
      </c>
    </row>
    <row r="288" spans="1:18" x14ac:dyDescent="0.25">
      <c r="A288" t="s">
        <v>353</v>
      </c>
      <c r="B288" t="s">
        <v>218</v>
      </c>
      <c r="C288" t="str">
        <f t="shared" si="28"/>
        <v>eficiente</v>
      </c>
      <c r="D288">
        <v>4</v>
      </c>
      <c r="E288" t="str">
        <f t="shared" si="29"/>
        <v>pasable</v>
      </c>
      <c r="F288">
        <v>151</v>
      </c>
      <c r="G288" s="1" t="str">
        <f t="shared" si="30"/>
        <v>B</v>
      </c>
      <c r="H288">
        <v>90</v>
      </c>
      <c r="I288" t="str">
        <f t="shared" si="31"/>
        <v>bajo</v>
      </c>
      <c r="J288" t="str">
        <f t="shared" si="32"/>
        <v>diseño</v>
      </c>
      <c r="K288">
        <v>2556</v>
      </c>
      <c r="L288" t="s">
        <v>200</v>
      </c>
      <c r="M288" t="str">
        <f t="shared" si="33"/>
        <v>veloz</v>
      </c>
      <c r="N288">
        <v>79</v>
      </c>
      <c r="O288" t="str">
        <f t="shared" si="34"/>
        <v>estable</v>
      </c>
      <c r="P288" t="s">
        <v>10</v>
      </c>
      <c r="R288">
        <f>IFERROR(MATCH(P288,$P$2:P288,0),"")</f>
        <v>1</v>
      </c>
    </row>
    <row r="289" spans="1:18" x14ac:dyDescent="0.25">
      <c r="A289" t="s">
        <v>182</v>
      </c>
      <c r="B289" t="s">
        <v>354</v>
      </c>
      <c r="C289" t="str">
        <f t="shared" si="28"/>
        <v>eficiente</v>
      </c>
      <c r="D289">
        <v>4</v>
      </c>
      <c r="E289" t="str">
        <f t="shared" si="29"/>
        <v>pasable</v>
      </c>
      <c r="F289">
        <v>98</v>
      </c>
      <c r="G289" s="1" t="str">
        <f t="shared" si="30"/>
        <v>B</v>
      </c>
      <c r="H289">
        <v>76</v>
      </c>
      <c r="I289" t="str">
        <f t="shared" si="31"/>
        <v>bajo</v>
      </c>
      <c r="J289" t="str">
        <f t="shared" si="32"/>
        <v>diseño</v>
      </c>
      <c r="K289">
        <v>2144</v>
      </c>
      <c r="L289" t="s">
        <v>289</v>
      </c>
      <c r="M289" t="str">
        <f t="shared" si="33"/>
        <v>veloz</v>
      </c>
      <c r="N289">
        <v>80</v>
      </c>
      <c r="O289" t="str">
        <f t="shared" si="34"/>
        <v>estable</v>
      </c>
      <c r="P289" t="s">
        <v>38</v>
      </c>
      <c r="R289">
        <f>IFERROR(MATCH(P289,$P$2:P289,0),"")</f>
        <v>53</v>
      </c>
    </row>
    <row r="290" spans="1:18" x14ac:dyDescent="0.25">
      <c r="A290" t="s">
        <v>355</v>
      </c>
      <c r="B290" t="s">
        <v>356</v>
      </c>
      <c r="C290" t="str">
        <f t="shared" si="28"/>
        <v>eficiente</v>
      </c>
      <c r="D290">
        <v>4</v>
      </c>
      <c r="E290" t="str">
        <f t="shared" si="29"/>
        <v>pasable</v>
      </c>
      <c r="F290">
        <v>89</v>
      </c>
      <c r="G290" s="1" t="str">
        <f t="shared" si="30"/>
        <v>B</v>
      </c>
      <c r="H290">
        <v>60</v>
      </c>
      <c r="I290" t="str">
        <f t="shared" si="31"/>
        <v>bajo</v>
      </c>
      <c r="J290" t="str">
        <f t="shared" si="32"/>
        <v>diseño</v>
      </c>
      <c r="K290">
        <v>1968</v>
      </c>
      <c r="L290" t="s">
        <v>357</v>
      </c>
      <c r="M290" t="str">
        <f t="shared" si="33"/>
        <v>veloz</v>
      </c>
      <c r="N290">
        <v>80</v>
      </c>
      <c r="O290" t="str">
        <f t="shared" si="34"/>
        <v>estable</v>
      </c>
      <c r="P290" t="s">
        <v>29</v>
      </c>
      <c r="R290">
        <f>IFERROR(MATCH(P290,$P$2:P290,0),"")</f>
        <v>48</v>
      </c>
    </row>
    <row r="291" spans="1:18" x14ac:dyDescent="0.25">
      <c r="A291" t="s">
        <v>177</v>
      </c>
      <c r="B291" t="s">
        <v>358</v>
      </c>
      <c r="C291" t="str">
        <f t="shared" si="28"/>
        <v>eficiente</v>
      </c>
      <c r="D291">
        <v>4</v>
      </c>
      <c r="E291" t="str">
        <f t="shared" si="29"/>
        <v>pasable</v>
      </c>
      <c r="F291">
        <v>98</v>
      </c>
      <c r="G291" s="1" t="str">
        <f t="shared" si="30"/>
        <v>B</v>
      </c>
      <c r="H291">
        <v>70</v>
      </c>
      <c r="I291" t="str">
        <f t="shared" si="31"/>
        <v>bajo</v>
      </c>
      <c r="J291" t="str">
        <f t="shared" si="32"/>
        <v>diseño</v>
      </c>
      <c r="K291">
        <v>2120</v>
      </c>
      <c r="L291" t="s">
        <v>31</v>
      </c>
      <c r="M291" t="str">
        <f t="shared" si="33"/>
        <v>veloz</v>
      </c>
      <c r="N291">
        <v>80</v>
      </c>
      <c r="O291" t="str">
        <f t="shared" si="34"/>
        <v>estable</v>
      </c>
      <c r="P291" t="s">
        <v>10</v>
      </c>
      <c r="R291">
        <f>IFERROR(MATCH(P291,$P$2:P291,0),"")</f>
        <v>1</v>
      </c>
    </row>
    <row r="292" spans="1:18" x14ac:dyDescent="0.25">
      <c r="A292" t="s">
        <v>359</v>
      </c>
      <c r="B292" t="s">
        <v>360</v>
      </c>
      <c r="C292" t="str">
        <f t="shared" si="28"/>
        <v>eficiente</v>
      </c>
      <c r="D292">
        <v>4</v>
      </c>
      <c r="E292" t="str">
        <f t="shared" si="29"/>
        <v>pasable</v>
      </c>
      <c r="F292">
        <v>86</v>
      </c>
      <c r="G292" s="1" t="str">
        <f t="shared" si="30"/>
        <v>B</v>
      </c>
      <c r="H292">
        <v>65</v>
      </c>
      <c r="I292" t="str">
        <f t="shared" si="31"/>
        <v>bajo</v>
      </c>
      <c r="J292" t="str">
        <f t="shared" si="32"/>
        <v>diseño</v>
      </c>
      <c r="K292">
        <v>2019</v>
      </c>
      <c r="L292" t="s">
        <v>194</v>
      </c>
      <c r="M292" t="str">
        <f t="shared" si="33"/>
        <v>veloz</v>
      </c>
      <c r="N292">
        <v>80</v>
      </c>
      <c r="O292" t="str">
        <f t="shared" si="34"/>
        <v>estable</v>
      </c>
      <c r="P292" t="s">
        <v>29</v>
      </c>
      <c r="R292">
        <f>IFERROR(MATCH(P292,$P$2:P292,0),"")</f>
        <v>48</v>
      </c>
    </row>
    <row r="293" spans="1:18" x14ac:dyDescent="0.25">
      <c r="A293" t="s">
        <v>347</v>
      </c>
      <c r="B293">
        <v>28</v>
      </c>
      <c r="C293" t="str">
        <f t="shared" si="28"/>
        <v>eficiente</v>
      </c>
      <c r="D293">
        <v>4</v>
      </c>
      <c r="E293" t="str">
        <f t="shared" si="29"/>
        <v>pasable</v>
      </c>
      <c r="F293">
        <v>151</v>
      </c>
      <c r="G293" s="1" t="str">
        <f t="shared" si="30"/>
        <v>B</v>
      </c>
      <c r="H293">
        <v>90</v>
      </c>
      <c r="I293" t="str">
        <f t="shared" si="31"/>
        <v>bajo</v>
      </c>
      <c r="J293" t="str">
        <f t="shared" si="32"/>
        <v>diseño</v>
      </c>
      <c r="K293">
        <v>2678</v>
      </c>
      <c r="L293" t="s">
        <v>82</v>
      </c>
      <c r="M293" t="str">
        <f t="shared" si="33"/>
        <v>veloz</v>
      </c>
      <c r="N293">
        <v>80</v>
      </c>
      <c r="O293" t="str">
        <f t="shared" si="34"/>
        <v>estable</v>
      </c>
      <c r="P293" t="s">
        <v>10</v>
      </c>
      <c r="R293">
        <f>IFERROR(MATCH(P293,$P$2:P293,0),"")</f>
        <v>1</v>
      </c>
    </row>
    <row r="294" spans="1:18" x14ac:dyDescent="0.25">
      <c r="A294" t="s">
        <v>361</v>
      </c>
      <c r="B294" t="s">
        <v>362</v>
      </c>
      <c r="C294" t="str">
        <f t="shared" si="28"/>
        <v>eficiente</v>
      </c>
      <c r="D294">
        <v>4</v>
      </c>
      <c r="E294" t="str">
        <f t="shared" si="29"/>
        <v>pasable</v>
      </c>
      <c r="F294">
        <v>140</v>
      </c>
      <c r="G294" s="1" t="str">
        <f t="shared" si="30"/>
        <v>B</v>
      </c>
      <c r="H294">
        <v>88</v>
      </c>
      <c r="I294" t="str">
        <f t="shared" si="31"/>
        <v>bajo</v>
      </c>
      <c r="J294" t="str">
        <f t="shared" si="32"/>
        <v>diseño</v>
      </c>
      <c r="K294">
        <v>2870</v>
      </c>
      <c r="L294" t="s">
        <v>279</v>
      </c>
      <c r="M294" t="str">
        <f t="shared" si="33"/>
        <v>veloz</v>
      </c>
      <c r="N294">
        <v>80</v>
      </c>
      <c r="O294" t="str">
        <f t="shared" si="34"/>
        <v>estable</v>
      </c>
      <c r="P294" t="s">
        <v>10</v>
      </c>
      <c r="R294">
        <f>IFERROR(MATCH(P294,$P$2:P294,0),"")</f>
        <v>1</v>
      </c>
    </row>
    <row r="295" spans="1:18" x14ac:dyDescent="0.25">
      <c r="A295" t="s">
        <v>271</v>
      </c>
      <c r="B295" t="s">
        <v>363</v>
      </c>
      <c r="C295" t="str">
        <f t="shared" si="28"/>
        <v>eficiente</v>
      </c>
      <c r="D295">
        <v>4</v>
      </c>
      <c r="E295" t="str">
        <f t="shared" si="29"/>
        <v>pasable</v>
      </c>
      <c r="F295">
        <v>151</v>
      </c>
      <c r="G295" s="1" t="str">
        <f t="shared" si="30"/>
        <v>B</v>
      </c>
      <c r="H295">
        <v>90</v>
      </c>
      <c r="I295" t="str">
        <f t="shared" si="31"/>
        <v>bajo</v>
      </c>
      <c r="J295" t="str">
        <f t="shared" si="32"/>
        <v>diseño</v>
      </c>
      <c r="K295">
        <v>3003</v>
      </c>
      <c r="L295" t="s">
        <v>334</v>
      </c>
      <c r="M295" t="str">
        <f t="shared" si="33"/>
        <v>veloz</v>
      </c>
      <c r="N295">
        <v>80</v>
      </c>
      <c r="O295" t="str">
        <f t="shared" si="34"/>
        <v>estable</v>
      </c>
      <c r="P295" t="s">
        <v>10</v>
      </c>
      <c r="R295">
        <f>IFERROR(MATCH(P295,$P$2:P295,0),"")</f>
        <v>1</v>
      </c>
    </row>
    <row r="296" spans="1:18" x14ac:dyDescent="0.25">
      <c r="A296" t="s">
        <v>276</v>
      </c>
      <c r="B296" t="s">
        <v>364</v>
      </c>
      <c r="C296" t="str">
        <f t="shared" si="28"/>
        <v>eficiente</v>
      </c>
      <c r="D296">
        <v>6</v>
      </c>
      <c r="E296" t="str">
        <f t="shared" si="29"/>
        <v>pasable</v>
      </c>
      <c r="F296">
        <v>225</v>
      </c>
      <c r="G296" s="1" t="str">
        <f t="shared" si="30"/>
        <v>A</v>
      </c>
      <c r="H296">
        <v>90</v>
      </c>
      <c r="I296" t="str">
        <f t="shared" si="31"/>
        <v>bajo</v>
      </c>
      <c r="J296" t="str">
        <f t="shared" si="32"/>
        <v>diseño</v>
      </c>
      <c r="K296">
        <v>3381</v>
      </c>
      <c r="L296" t="s">
        <v>277</v>
      </c>
      <c r="M296" t="str">
        <f t="shared" si="33"/>
        <v>veloz</v>
      </c>
      <c r="N296">
        <v>80</v>
      </c>
      <c r="O296" t="str">
        <f t="shared" si="34"/>
        <v>estable</v>
      </c>
      <c r="P296" t="s">
        <v>10</v>
      </c>
      <c r="R296">
        <f>IFERROR(MATCH(P296,$P$2:P296,0),"")</f>
        <v>1</v>
      </c>
    </row>
    <row r="297" spans="1:18" x14ac:dyDescent="0.25">
      <c r="A297" t="s">
        <v>365</v>
      </c>
      <c r="B297" t="s">
        <v>366</v>
      </c>
      <c r="C297" t="str">
        <f t="shared" si="28"/>
        <v>eficiente</v>
      </c>
      <c r="D297">
        <v>4</v>
      </c>
      <c r="E297" t="str">
        <f t="shared" si="29"/>
        <v>pasable</v>
      </c>
      <c r="F297">
        <v>97</v>
      </c>
      <c r="G297" s="1" t="str">
        <f t="shared" si="30"/>
        <v>B</v>
      </c>
      <c r="H297">
        <v>78</v>
      </c>
      <c r="I297" t="str">
        <f t="shared" si="31"/>
        <v>bajo</v>
      </c>
      <c r="J297" t="str">
        <f t="shared" si="32"/>
        <v>diseño</v>
      </c>
      <c r="K297">
        <v>2188</v>
      </c>
      <c r="L297" t="s">
        <v>239</v>
      </c>
      <c r="M297" t="str">
        <f t="shared" si="33"/>
        <v>veloz</v>
      </c>
      <c r="N297">
        <v>80</v>
      </c>
      <c r="O297" t="str">
        <f t="shared" si="34"/>
        <v>estable</v>
      </c>
      <c r="P297" t="s">
        <v>38</v>
      </c>
      <c r="R297">
        <f>IFERROR(MATCH(P297,$P$2:P297,0),"")</f>
        <v>53</v>
      </c>
    </row>
    <row r="298" spans="1:18" x14ac:dyDescent="0.25">
      <c r="A298" t="s">
        <v>367</v>
      </c>
      <c r="B298" t="s">
        <v>368</v>
      </c>
      <c r="C298" t="str">
        <f t="shared" si="28"/>
        <v>eficiente</v>
      </c>
      <c r="D298">
        <v>4</v>
      </c>
      <c r="E298" t="str">
        <f t="shared" si="29"/>
        <v>pasable</v>
      </c>
      <c r="F298">
        <v>134</v>
      </c>
      <c r="G298" s="1" t="str">
        <f t="shared" si="30"/>
        <v>B</v>
      </c>
      <c r="H298">
        <v>90</v>
      </c>
      <c r="I298" t="str">
        <f t="shared" si="31"/>
        <v>bajo</v>
      </c>
      <c r="J298" t="str">
        <f t="shared" si="32"/>
        <v>diseño</v>
      </c>
      <c r="K298">
        <v>2711</v>
      </c>
      <c r="L298" t="s">
        <v>31</v>
      </c>
      <c r="M298" t="str">
        <f t="shared" si="33"/>
        <v>veloz</v>
      </c>
      <c r="N298">
        <v>80</v>
      </c>
      <c r="O298" t="str">
        <f t="shared" si="34"/>
        <v>estable</v>
      </c>
      <c r="P298" t="s">
        <v>29</v>
      </c>
      <c r="R298">
        <f>IFERROR(MATCH(P298,$P$2:P298,0),"")</f>
        <v>48</v>
      </c>
    </row>
    <row r="299" spans="1:18" x14ac:dyDescent="0.25">
      <c r="A299" t="s">
        <v>369</v>
      </c>
      <c r="B299" t="s">
        <v>370</v>
      </c>
      <c r="C299" t="str">
        <f t="shared" si="28"/>
        <v>eficiente</v>
      </c>
      <c r="D299">
        <v>4</v>
      </c>
      <c r="E299" t="str">
        <f t="shared" si="29"/>
        <v>pasable</v>
      </c>
      <c r="F299">
        <v>120</v>
      </c>
      <c r="G299" s="1" t="str">
        <f t="shared" si="30"/>
        <v>B</v>
      </c>
      <c r="H299">
        <v>75</v>
      </c>
      <c r="I299" t="str">
        <f t="shared" si="31"/>
        <v>bajo</v>
      </c>
      <c r="J299" t="str">
        <f t="shared" si="32"/>
        <v>diseño</v>
      </c>
      <c r="K299">
        <v>2542</v>
      </c>
      <c r="L299" t="s">
        <v>40</v>
      </c>
      <c r="M299" t="str">
        <f t="shared" si="33"/>
        <v>veloz</v>
      </c>
      <c r="N299">
        <v>80</v>
      </c>
      <c r="O299" t="str">
        <f t="shared" si="34"/>
        <v>estable</v>
      </c>
      <c r="P299" t="s">
        <v>29</v>
      </c>
      <c r="R299">
        <f>IFERROR(MATCH(P299,$P$2:P299,0),"")</f>
        <v>48</v>
      </c>
    </row>
    <row r="300" spans="1:18" x14ac:dyDescent="0.25">
      <c r="A300" t="s">
        <v>371</v>
      </c>
      <c r="B300">
        <v>37</v>
      </c>
      <c r="C300" t="str">
        <f t="shared" si="28"/>
        <v>eficiente</v>
      </c>
      <c r="D300">
        <v>4</v>
      </c>
      <c r="E300" t="str">
        <f t="shared" si="29"/>
        <v>pasable</v>
      </c>
      <c r="F300">
        <v>119</v>
      </c>
      <c r="G300" s="1" t="str">
        <f t="shared" si="30"/>
        <v>B</v>
      </c>
      <c r="H300">
        <v>92</v>
      </c>
      <c r="I300" t="str">
        <f t="shared" si="31"/>
        <v>bajo</v>
      </c>
      <c r="J300" t="str">
        <f t="shared" si="32"/>
        <v>diseño</v>
      </c>
      <c r="K300">
        <v>2434</v>
      </c>
      <c r="L300">
        <v>15</v>
      </c>
      <c r="M300" t="str">
        <f t="shared" si="33"/>
        <v>veloz</v>
      </c>
      <c r="N300">
        <v>80</v>
      </c>
      <c r="O300" t="str">
        <f t="shared" si="34"/>
        <v>estable</v>
      </c>
      <c r="P300" t="s">
        <v>29</v>
      </c>
      <c r="R300">
        <f>IFERROR(MATCH(P300,$P$2:P300,0),"")</f>
        <v>48</v>
      </c>
    </row>
    <row r="301" spans="1:18" x14ac:dyDescent="0.25">
      <c r="A301" t="s">
        <v>158</v>
      </c>
      <c r="B301" t="s">
        <v>372</v>
      </c>
      <c r="C301" t="str">
        <f t="shared" si="28"/>
        <v>eficiente</v>
      </c>
      <c r="D301">
        <v>4</v>
      </c>
      <c r="E301" t="str">
        <f t="shared" si="29"/>
        <v>pasable</v>
      </c>
      <c r="F301">
        <v>108</v>
      </c>
      <c r="G301" s="1" t="str">
        <f t="shared" si="30"/>
        <v>B</v>
      </c>
      <c r="H301">
        <v>75</v>
      </c>
      <c r="I301" t="str">
        <f t="shared" si="31"/>
        <v>bajo</v>
      </c>
      <c r="J301" t="str">
        <f t="shared" si="32"/>
        <v>diseño</v>
      </c>
      <c r="K301">
        <v>2265</v>
      </c>
      <c r="L301" t="s">
        <v>320</v>
      </c>
      <c r="M301" t="str">
        <f t="shared" si="33"/>
        <v>veloz</v>
      </c>
      <c r="N301">
        <v>80</v>
      </c>
      <c r="O301" t="str">
        <f t="shared" si="34"/>
        <v>estable</v>
      </c>
      <c r="P301" t="s">
        <v>29</v>
      </c>
      <c r="R301">
        <f>IFERROR(MATCH(P301,$P$2:P301,0),"")</f>
        <v>48</v>
      </c>
    </row>
    <row r="302" spans="1:18" x14ac:dyDescent="0.25">
      <c r="A302" t="s">
        <v>373</v>
      </c>
      <c r="B302" t="s">
        <v>374</v>
      </c>
      <c r="C302" t="str">
        <f t="shared" si="28"/>
        <v>eficiente</v>
      </c>
      <c r="D302">
        <v>4</v>
      </c>
      <c r="E302" t="str">
        <f t="shared" si="29"/>
        <v>pasable</v>
      </c>
      <c r="F302">
        <v>86</v>
      </c>
      <c r="G302" s="1" t="str">
        <f t="shared" si="30"/>
        <v>B</v>
      </c>
      <c r="H302">
        <v>65</v>
      </c>
      <c r="I302" t="str">
        <f t="shared" si="31"/>
        <v>bajo</v>
      </c>
      <c r="J302" t="str">
        <f t="shared" si="32"/>
        <v>diseño</v>
      </c>
      <c r="K302">
        <v>2110</v>
      </c>
      <c r="L302" t="s">
        <v>375</v>
      </c>
      <c r="M302" t="str">
        <f t="shared" si="33"/>
        <v>veloz</v>
      </c>
      <c r="N302">
        <v>80</v>
      </c>
      <c r="O302" t="str">
        <f t="shared" si="34"/>
        <v>estable</v>
      </c>
      <c r="P302" t="s">
        <v>29</v>
      </c>
      <c r="R302">
        <f>IFERROR(MATCH(P302,$P$2:P302,0),"")</f>
        <v>48</v>
      </c>
    </row>
    <row r="303" spans="1:18" x14ac:dyDescent="0.25">
      <c r="A303" t="s">
        <v>143</v>
      </c>
      <c r="B303" t="s">
        <v>376</v>
      </c>
      <c r="C303" t="str">
        <f t="shared" si="28"/>
        <v>eficiente</v>
      </c>
      <c r="D303">
        <v>4</v>
      </c>
      <c r="E303" t="str">
        <f t="shared" si="29"/>
        <v>pasable</v>
      </c>
      <c r="F303">
        <v>156</v>
      </c>
      <c r="G303" s="1" t="str">
        <f t="shared" si="30"/>
        <v>B</v>
      </c>
      <c r="H303">
        <v>105</v>
      </c>
      <c r="I303" t="str">
        <f t="shared" si="31"/>
        <v>bajo</v>
      </c>
      <c r="J303" t="str">
        <f t="shared" si="32"/>
        <v>diseño</v>
      </c>
      <c r="K303">
        <v>2800</v>
      </c>
      <c r="L303" t="s">
        <v>253</v>
      </c>
      <c r="M303" t="str">
        <f t="shared" si="33"/>
        <v>veloz</v>
      </c>
      <c r="N303">
        <v>80</v>
      </c>
      <c r="O303" t="str">
        <f t="shared" si="34"/>
        <v>estable</v>
      </c>
      <c r="P303" t="s">
        <v>10</v>
      </c>
      <c r="R303">
        <f>IFERROR(MATCH(P303,$P$2:P303,0),"")</f>
        <v>1</v>
      </c>
    </row>
    <row r="304" spans="1:18" x14ac:dyDescent="0.25">
      <c r="A304" t="s">
        <v>341</v>
      </c>
      <c r="B304" t="s">
        <v>377</v>
      </c>
      <c r="C304" t="str">
        <f t="shared" si="28"/>
        <v>eficiente</v>
      </c>
      <c r="D304">
        <v>4</v>
      </c>
      <c r="E304" t="str">
        <f t="shared" si="29"/>
        <v>pasable</v>
      </c>
      <c r="F304">
        <v>85</v>
      </c>
      <c r="G304" s="1" t="str">
        <f t="shared" si="30"/>
        <v>B</v>
      </c>
      <c r="H304">
        <v>65</v>
      </c>
      <c r="I304" t="str">
        <f t="shared" si="31"/>
        <v>bajo</v>
      </c>
      <c r="J304" t="str">
        <f t="shared" si="32"/>
        <v>diseño</v>
      </c>
      <c r="K304">
        <v>2110</v>
      </c>
      <c r="L304" t="s">
        <v>265</v>
      </c>
      <c r="M304" t="str">
        <f t="shared" si="33"/>
        <v>veloz</v>
      </c>
      <c r="N304">
        <v>80</v>
      </c>
      <c r="O304" t="str">
        <f t="shared" si="34"/>
        <v>estable</v>
      </c>
      <c r="P304" t="s">
        <v>29</v>
      </c>
      <c r="R304">
        <f>IFERROR(MATCH(P304,$P$2:P304,0),"")</f>
        <v>48</v>
      </c>
    </row>
    <row r="305" spans="1:18" x14ac:dyDescent="0.25">
      <c r="A305" t="s">
        <v>378</v>
      </c>
      <c r="B305" t="s">
        <v>379</v>
      </c>
      <c r="C305" t="str">
        <f t="shared" si="28"/>
        <v>eficiente</v>
      </c>
      <c r="D305">
        <v>4</v>
      </c>
      <c r="E305" t="str">
        <f t="shared" si="29"/>
        <v>pasable</v>
      </c>
      <c r="F305">
        <v>90</v>
      </c>
      <c r="G305" s="1" t="str">
        <f t="shared" si="30"/>
        <v>B</v>
      </c>
      <c r="H305">
        <v>48</v>
      </c>
      <c r="I305" t="str">
        <f t="shared" si="31"/>
        <v>bajo</v>
      </c>
      <c r="J305" t="str">
        <f t="shared" si="32"/>
        <v>diseño</v>
      </c>
      <c r="K305">
        <v>2085</v>
      </c>
      <c r="L305" t="s">
        <v>380</v>
      </c>
      <c r="M305" t="str">
        <f t="shared" si="33"/>
        <v>veloz</v>
      </c>
      <c r="N305">
        <v>80</v>
      </c>
      <c r="O305" t="str">
        <f t="shared" si="34"/>
        <v>estable</v>
      </c>
      <c r="P305" t="s">
        <v>38</v>
      </c>
      <c r="R305">
        <f>IFERROR(MATCH(P305,$P$2:P305,0),"")</f>
        <v>53</v>
      </c>
    </row>
    <row r="306" spans="1:18" x14ac:dyDescent="0.25">
      <c r="A306" t="s">
        <v>381</v>
      </c>
      <c r="B306" t="s">
        <v>382</v>
      </c>
      <c r="C306" t="str">
        <f t="shared" si="28"/>
        <v>eficiente</v>
      </c>
      <c r="D306">
        <v>4</v>
      </c>
      <c r="E306" t="str">
        <f t="shared" si="29"/>
        <v>pasable</v>
      </c>
      <c r="F306">
        <v>90</v>
      </c>
      <c r="G306" s="1" t="str">
        <f t="shared" si="30"/>
        <v>B</v>
      </c>
      <c r="H306">
        <v>48</v>
      </c>
      <c r="I306" t="str">
        <f t="shared" si="31"/>
        <v>bajo</v>
      </c>
      <c r="J306" t="str">
        <f t="shared" si="32"/>
        <v>diseño</v>
      </c>
      <c r="K306">
        <v>2335</v>
      </c>
      <c r="L306" t="s">
        <v>383</v>
      </c>
      <c r="M306" t="str">
        <f t="shared" si="33"/>
        <v>veloz</v>
      </c>
      <c r="N306">
        <v>80</v>
      </c>
      <c r="O306" t="str">
        <f t="shared" si="34"/>
        <v>estable</v>
      </c>
      <c r="P306" t="s">
        <v>38</v>
      </c>
      <c r="R306">
        <f>IFERROR(MATCH(P306,$P$2:P306,0),"")</f>
        <v>53</v>
      </c>
    </row>
    <row r="307" spans="1:18" x14ac:dyDescent="0.25">
      <c r="A307" t="s">
        <v>384</v>
      </c>
      <c r="B307" t="s">
        <v>385</v>
      </c>
      <c r="C307" t="str">
        <f t="shared" si="28"/>
        <v>eficiente</v>
      </c>
      <c r="D307">
        <v>5</v>
      </c>
      <c r="E307" t="str">
        <f t="shared" si="29"/>
        <v>pasable</v>
      </c>
      <c r="F307">
        <v>121</v>
      </c>
      <c r="G307" s="1" t="str">
        <f t="shared" si="30"/>
        <v>B</v>
      </c>
      <c r="H307">
        <v>67</v>
      </c>
      <c r="I307" t="str">
        <f t="shared" si="31"/>
        <v>bajo</v>
      </c>
      <c r="J307" t="str">
        <f t="shared" si="32"/>
        <v>diseño</v>
      </c>
      <c r="K307">
        <v>2950</v>
      </c>
      <c r="L307" t="s">
        <v>260</v>
      </c>
      <c r="M307" t="str">
        <f t="shared" si="33"/>
        <v>veloz</v>
      </c>
      <c r="N307">
        <v>80</v>
      </c>
      <c r="O307" t="str">
        <f t="shared" si="34"/>
        <v>estable</v>
      </c>
      <c r="P307" t="s">
        <v>38</v>
      </c>
      <c r="R307">
        <f>IFERROR(MATCH(P307,$P$2:P307,0),"")</f>
        <v>53</v>
      </c>
    </row>
    <row r="308" spans="1:18" x14ac:dyDescent="0.25">
      <c r="A308" t="s">
        <v>386</v>
      </c>
      <c r="B308">
        <v>30</v>
      </c>
      <c r="C308" t="str">
        <f t="shared" si="28"/>
        <v>eficiente</v>
      </c>
      <c r="D308">
        <v>4</v>
      </c>
      <c r="E308" t="str">
        <f t="shared" si="29"/>
        <v>pasable</v>
      </c>
      <c r="F308">
        <v>146</v>
      </c>
      <c r="G308" s="1" t="str">
        <f t="shared" si="30"/>
        <v>B</v>
      </c>
      <c r="H308">
        <v>67</v>
      </c>
      <c r="I308" t="str">
        <f t="shared" si="31"/>
        <v>bajo</v>
      </c>
      <c r="J308" t="str">
        <f t="shared" si="32"/>
        <v>diseño</v>
      </c>
      <c r="K308">
        <v>3250</v>
      </c>
      <c r="L308" t="s">
        <v>387</v>
      </c>
      <c r="M308" t="str">
        <f t="shared" si="33"/>
        <v>veloz</v>
      </c>
      <c r="N308">
        <v>80</v>
      </c>
      <c r="O308" t="str">
        <f t="shared" si="34"/>
        <v>estable</v>
      </c>
      <c r="P308" t="s">
        <v>38</v>
      </c>
      <c r="R308">
        <f>IFERROR(MATCH(P308,$P$2:P308,0),"")</f>
        <v>53</v>
      </c>
    </row>
    <row r="309" spans="1:18" x14ac:dyDescent="0.25">
      <c r="A309" t="s">
        <v>388</v>
      </c>
      <c r="B309" t="s">
        <v>389</v>
      </c>
      <c r="C309" t="str">
        <f t="shared" si="28"/>
        <v>eficiente</v>
      </c>
      <c r="D309">
        <v>4</v>
      </c>
      <c r="E309" t="str">
        <f t="shared" si="29"/>
        <v>pasable</v>
      </c>
      <c r="F309">
        <v>91</v>
      </c>
      <c r="G309" s="1" t="str">
        <f t="shared" si="30"/>
        <v>B</v>
      </c>
      <c r="H309">
        <v>67</v>
      </c>
      <c r="I309" t="str">
        <f t="shared" si="31"/>
        <v>bajo</v>
      </c>
      <c r="J309" t="str">
        <f t="shared" si="32"/>
        <v>diseño</v>
      </c>
      <c r="K309">
        <v>1850</v>
      </c>
      <c r="L309" t="s">
        <v>390</v>
      </c>
      <c r="M309" t="str">
        <f t="shared" si="33"/>
        <v>veloz</v>
      </c>
      <c r="N309">
        <v>80</v>
      </c>
      <c r="O309" t="str">
        <f t="shared" si="34"/>
        <v>estable</v>
      </c>
      <c r="P309" t="s">
        <v>29</v>
      </c>
      <c r="R309">
        <f>IFERROR(MATCH(P309,$P$2:P309,0),"")</f>
        <v>48</v>
      </c>
    </row>
    <row r="310" spans="1:18" x14ac:dyDescent="0.25">
      <c r="A310" t="s">
        <v>391</v>
      </c>
      <c r="B310" t="s">
        <v>392</v>
      </c>
      <c r="C310" t="str">
        <f t="shared" si="28"/>
        <v>eficiente</v>
      </c>
      <c r="D310">
        <v>4</v>
      </c>
      <c r="E310" t="str">
        <f t="shared" si="29"/>
        <v>pasable</v>
      </c>
      <c r="F310">
        <v>85</v>
      </c>
      <c r="G310" s="1" t="str">
        <f t="shared" si="30"/>
        <v>B</v>
      </c>
      <c r="I310" t="str">
        <f t="shared" si="31"/>
        <v>bajo</v>
      </c>
      <c r="J310" t="str">
        <f t="shared" si="32"/>
        <v>diseño</v>
      </c>
      <c r="K310">
        <v>1835</v>
      </c>
      <c r="L310" t="s">
        <v>314</v>
      </c>
      <c r="M310" t="str">
        <f t="shared" si="33"/>
        <v>veloz</v>
      </c>
      <c r="N310">
        <v>80</v>
      </c>
      <c r="O310" t="str">
        <f t="shared" si="34"/>
        <v>estable</v>
      </c>
      <c r="P310" t="s">
        <v>38</v>
      </c>
      <c r="R310">
        <f>IFERROR(MATCH(P310,$P$2:P310,0),"")</f>
        <v>53</v>
      </c>
    </row>
    <row r="311" spans="1:18" x14ac:dyDescent="0.25">
      <c r="A311" t="s">
        <v>243</v>
      </c>
      <c r="B311" t="s">
        <v>393</v>
      </c>
      <c r="C311" t="str">
        <f t="shared" si="28"/>
        <v>eficiente</v>
      </c>
      <c r="D311">
        <v>4</v>
      </c>
      <c r="E311" t="str">
        <f t="shared" si="29"/>
        <v>pasable</v>
      </c>
      <c r="F311">
        <v>97</v>
      </c>
      <c r="G311" s="1" t="str">
        <f t="shared" si="30"/>
        <v>B</v>
      </c>
      <c r="H311">
        <v>67</v>
      </c>
      <c r="I311" t="str">
        <f t="shared" si="31"/>
        <v>bajo</v>
      </c>
      <c r="J311" t="str">
        <f t="shared" si="32"/>
        <v>diseño</v>
      </c>
      <c r="K311">
        <v>2145</v>
      </c>
      <c r="L311">
        <v>18</v>
      </c>
      <c r="M311" t="str">
        <f t="shared" si="33"/>
        <v>veloz</v>
      </c>
      <c r="N311">
        <v>80</v>
      </c>
      <c r="O311" t="str">
        <f t="shared" si="34"/>
        <v>estable</v>
      </c>
      <c r="P311" t="s">
        <v>29</v>
      </c>
      <c r="R311">
        <f>IFERROR(MATCH(P311,$P$2:P311,0),"")</f>
        <v>48</v>
      </c>
    </row>
    <row r="312" spans="1:18" x14ac:dyDescent="0.25">
      <c r="A312" t="s">
        <v>394</v>
      </c>
      <c r="B312" t="s">
        <v>368</v>
      </c>
      <c r="C312" t="str">
        <f t="shared" si="28"/>
        <v>eficiente</v>
      </c>
      <c r="D312">
        <v>4</v>
      </c>
      <c r="E312" t="str">
        <f t="shared" si="29"/>
        <v>pasable</v>
      </c>
      <c r="F312">
        <v>89</v>
      </c>
      <c r="G312" s="1" t="str">
        <f t="shared" si="30"/>
        <v>B</v>
      </c>
      <c r="H312">
        <v>62</v>
      </c>
      <c r="I312" t="str">
        <f t="shared" si="31"/>
        <v>bajo</v>
      </c>
      <c r="J312" t="str">
        <f t="shared" si="32"/>
        <v>diseño</v>
      </c>
      <c r="K312">
        <v>1845</v>
      </c>
      <c r="L312" t="s">
        <v>170</v>
      </c>
      <c r="M312" t="str">
        <f t="shared" si="33"/>
        <v>veloz</v>
      </c>
      <c r="N312">
        <v>80</v>
      </c>
      <c r="O312" t="str">
        <f t="shared" si="34"/>
        <v>estable</v>
      </c>
      <c r="P312" t="s">
        <v>38</v>
      </c>
      <c r="R312">
        <f>IFERROR(MATCH(P312,$P$2:P312,0),"")</f>
        <v>53</v>
      </c>
    </row>
    <row r="313" spans="1:18" x14ac:dyDescent="0.25">
      <c r="A313" t="s">
        <v>395</v>
      </c>
      <c r="B313" t="s">
        <v>396</v>
      </c>
      <c r="C313" t="str">
        <f t="shared" si="28"/>
        <v>eficiente</v>
      </c>
      <c r="D313">
        <v>6</v>
      </c>
      <c r="E313" t="str">
        <f t="shared" si="29"/>
        <v>pasable</v>
      </c>
      <c r="F313">
        <v>168</v>
      </c>
      <c r="G313" s="1" t="str">
        <f t="shared" si="30"/>
        <v>B</v>
      </c>
      <c r="H313">
        <v>132</v>
      </c>
      <c r="I313" t="str">
        <f t="shared" si="31"/>
        <v>bajo</v>
      </c>
      <c r="J313" t="str">
        <f t="shared" si="32"/>
        <v>diseño</v>
      </c>
      <c r="K313">
        <v>2910</v>
      </c>
      <c r="L313" t="s">
        <v>231</v>
      </c>
      <c r="M313" t="str">
        <f t="shared" si="33"/>
        <v>veloz</v>
      </c>
      <c r="N313">
        <v>80</v>
      </c>
      <c r="O313" t="str">
        <f t="shared" si="34"/>
        <v>estable</v>
      </c>
      <c r="P313" t="s">
        <v>29</v>
      </c>
      <c r="R313">
        <f>IFERROR(MATCH(P313,$P$2:P313,0),"")</f>
        <v>48</v>
      </c>
    </row>
    <row r="314" spans="1:18" x14ac:dyDescent="0.25">
      <c r="A314" t="s">
        <v>397</v>
      </c>
      <c r="B314" t="s">
        <v>383</v>
      </c>
      <c r="C314" t="str">
        <f t="shared" si="28"/>
        <v>eficiente</v>
      </c>
      <c r="D314">
        <v>3</v>
      </c>
      <c r="E314" t="str">
        <f t="shared" si="29"/>
        <v>pasable</v>
      </c>
      <c r="F314">
        <v>70</v>
      </c>
      <c r="G314" s="1" t="str">
        <f t="shared" si="30"/>
        <v>B</v>
      </c>
      <c r="H314">
        <v>100</v>
      </c>
      <c r="I314" t="str">
        <f t="shared" si="31"/>
        <v>bajo</v>
      </c>
      <c r="J314" t="str">
        <f t="shared" si="32"/>
        <v>diseño</v>
      </c>
      <c r="K314">
        <v>2420</v>
      </c>
      <c r="L314" t="s">
        <v>44</v>
      </c>
      <c r="M314" t="str">
        <f t="shared" si="33"/>
        <v>veloz</v>
      </c>
      <c r="N314">
        <v>80</v>
      </c>
      <c r="O314" t="str">
        <f t="shared" si="34"/>
        <v>estable</v>
      </c>
      <c r="P314" t="s">
        <v>29</v>
      </c>
      <c r="R314">
        <f>IFERROR(MATCH(P314,$P$2:P314,0),"")</f>
        <v>48</v>
      </c>
    </row>
    <row r="315" spans="1:18" x14ac:dyDescent="0.25">
      <c r="A315" t="s">
        <v>398</v>
      </c>
      <c r="B315">
        <v>35</v>
      </c>
      <c r="C315" t="str">
        <f t="shared" si="28"/>
        <v>eficiente</v>
      </c>
      <c r="D315">
        <v>4</v>
      </c>
      <c r="E315" t="str">
        <f t="shared" si="29"/>
        <v>pasable</v>
      </c>
      <c r="F315">
        <v>122</v>
      </c>
      <c r="G315" s="1" t="str">
        <f t="shared" si="30"/>
        <v>B</v>
      </c>
      <c r="H315">
        <v>88</v>
      </c>
      <c r="I315" t="str">
        <f t="shared" si="31"/>
        <v>bajo</v>
      </c>
      <c r="J315" t="str">
        <f t="shared" si="32"/>
        <v>diseño</v>
      </c>
      <c r="K315">
        <v>2500</v>
      </c>
      <c r="L315" t="s">
        <v>280</v>
      </c>
      <c r="M315" t="str">
        <f t="shared" si="33"/>
        <v>veloz</v>
      </c>
      <c r="N315">
        <v>80</v>
      </c>
      <c r="O315" t="str">
        <f t="shared" si="34"/>
        <v>estable</v>
      </c>
      <c r="P315" t="s">
        <v>38</v>
      </c>
      <c r="R315">
        <f>IFERROR(MATCH(P315,$P$2:P315,0),"")</f>
        <v>53</v>
      </c>
    </row>
    <row r="316" spans="1:18" x14ac:dyDescent="0.25">
      <c r="A316" t="s">
        <v>399</v>
      </c>
      <c r="B316" t="s">
        <v>400</v>
      </c>
      <c r="C316" t="str">
        <f t="shared" si="28"/>
        <v>eficiente</v>
      </c>
      <c r="D316">
        <v>4</v>
      </c>
      <c r="E316" t="str">
        <f t="shared" si="29"/>
        <v>pasable</v>
      </c>
      <c r="F316">
        <v>140</v>
      </c>
      <c r="G316" s="1" t="str">
        <f t="shared" si="30"/>
        <v>B</v>
      </c>
      <c r="I316" t="str">
        <f t="shared" si="31"/>
        <v>bajo</v>
      </c>
      <c r="J316" t="str">
        <f t="shared" si="32"/>
        <v>diseño</v>
      </c>
      <c r="K316">
        <v>2905</v>
      </c>
      <c r="L316" t="s">
        <v>321</v>
      </c>
      <c r="M316" t="str">
        <f t="shared" si="33"/>
        <v>veloz</v>
      </c>
      <c r="N316">
        <v>80</v>
      </c>
      <c r="O316" t="str">
        <f t="shared" si="34"/>
        <v>estable</v>
      </c>
      <c r="P316" t="s">
        <v>10</v>
      </c>
      <c r="R316">
        <f>IFERROR(MATCH(P316,$P$2:P316,0),"")</f>
        <v>1</v>
      </c>
    </row>
    <row r="317" spans="1:18" x14ac:dyDescent="0.25">
      <c r="A317" t="s">
        <v>401</v>
      </c>
      <c r="B317" t="s">
        <v>402</v>
      </c>
      <c r="C317" t="str">
        <f t="shared" si="28"/>
        <v>eficiente</v>
      </c>
      <c r="D317">
        <v>4</v>
      </c>
      <c r="E317" t="str">
        <f t="shared" si="29"/>
        <v>pasable</v>
      </c>
      <c r="F317">
        <v>107</v>
      </c>
      <c r="G317" s="1" t="str">
        <f t="shared" si="30"/>
        <v>B</v>
      </c>
      <c r="H317">
        <v>72</v>
      </c>
      <c r="I317" t="str">
        <f t="shared" si="31"/>
        <v>bajo</v>
      </c>
      <c r="J317" t="str">
        <f t="shared" si="32"/>
        <v>diseño</v>
      </c>
      <c r="K317">
        <v>2290</v>
      </c>
      <c r="L317">
        <v>17</v>
      </c>
      <c r="M317" t="str">
        <f t="shared" si="33"/>
        <v>veloz</v>
      </c>
      <c r="N317">
        <v>80</v>
      </c>
      <c r="O317" t="str">
        <f t="shared" si="34"/>
        <v>estable</v>
      </c>
      <c r="P317" t="s">
        <v>29</v>
      </c>
      <c r="R317">
        <f>IFERROR(MATCH(P317,$P$2:P317,0),"")</f>
        <v>48</v>
      </c>
    </row>
    <row r="318" spans="1:18" x14ac:dyDescent="0.25">
      <c r="A318" t="s">
        <v>403</v>
      </c>
      <c r="B318" t="s">
        <v>288</v>
      </c>
      <c r="C318" t="str">
        <f t="shared" si="28"/>
        <v>eficiente</v>
      </c>
      <c r="D318">
        <v>4</v>
      </c>
      <c r="E318" t="str">
        <f t="shared" si="29"/>
        <v>pasable</v>
      </c>
      <c r="F318">
        <v>135</v>
      </c>
      <c r="G318" s="1" t="str">
        <f t="shared" si="30"/>
        <v>B</v>
      </c>
      <c r="H318">
        <v>84</v>
      </c>
      <c r="I318" t="str">
        <f t="shared" si="31"/>
        <v>bajo</v>
      </c>
      <c r="J318" t="str">
        <f t="shared" si="32"/>
        <v>diseño</v>
      </c>
      <c r="K318">
        <v>2490</v>
      </c>
      <c r="L318" t="s">
        <v>198</v>
      </c>
      <c r="M318" t="str">
        <f t="shared" si="33"/>
        <v>veloz</v>
      </c>
      <c r="N318">
        <v>81</v>
      </c>
      <c r="O318" t="str">
        <f t="shared" si="34"/>
        <v>estable</v>
      </c>
      <c r="P318" t="s">
        <v>10</v>
      </c>
      <c r="R318">
        <f>IFERROR(MATCH(P318,$P$2:P318,0),"")</f>
        <v>1</v>
      </c>
    </row>
    <row r="319" spans="1:18" x14ac:dyDescent="0.25">
      <c r="A319" t="s">
        <v>225</v>
      </c>
      <c r="B319" t="s">
        <v>404</v>
      </c>
      <c r="C319" t="str">
        <f t="shared" si="28"/>
        <v>eficiente</v>
      </c>
      <c r="D319">
        <v>4</v>
      </c>
      <c r="E319" t="str">
        <f t="shared" si="29"/>
        <v>pasable</v>
      </c>
      <c r="F319">
        <v>151</v>
      </c>
      <c r="G319" s="1" t="str">
        <f t="shared" si="30"/>
        <v>B</v>
      </c>
      <c r="H319">
        <v>84</v>
      </c>
      <c r="I319" t="str">
        <f t="shared" si="31"/>
        <v>bajo</v>
      </c>
      <c r="J319" t="str">
        <f t="shared" si="32"/>
        <v>diseño</v>
      </c>
      <c r="K319">
        <v>2635</v>
      </c>
      <c r="L319" t="s">
        <v>194</v>
      </c>
      <c r="M319" t="str">
        <f t="shared" si="33"/>
        <v>veloz</v>
      </c>
      <c r="N319">
        <v>81</v>
      </c>
      <c r="O319" t="str">
        <f t="shared" si="34"/>
        <v>estable</v>
      </c>
      <c r="P319" t="s">
        <v>10</v>
      </c>
      <c r="R319">
        <f>IFERROR(MATCH(P319,$P$2:P319,0),"")</f>
        <v>1</v>
      </c>
    </row>
    <row r="320" spans="1:18" x14ac:dyDescent="0.25">
      <c r="A320" t="s">
        <v>405</v>
      </c>
      <c r="B320" t="s">
        <v>406</v>
      </c>
      <c r="C320" t="str">
        <f t="shared" si="28"/>
        <v>eficiente</v>
      </c>
      <c r="D320">
        <v>4</v>
      </c>
      <c r="E320" t="str">
        <f t="shared" si="29"/>
        <v>pasable</v>
      </c>
      <c r="F320">
        <v>156</v>
      </c>
      <c r="G320" s="1" t="str">
        <f t="shared" si="30"/>
        <v>B</v>
      </c>
      <c r="H320">
        <v>92</v>
      </c>
      <c r="I320" t="str">
        <f t="shared" si="31"/>
        <v>bajo</v>
      </c>
      <c r="J320" t="str">
        <f t="shared" si="32"/>
        <v>diseño</v>
      </c>
      <c r="K320">
        <v>2620</v>
      </c>
      <c r="L320" t="s">
        <v>253</v>
      </c>
      <c r="M320" t="str">
        <f t="shared" si="33"/>
        <v>veloz</v>
      </c>
      <c r="N320">
        <v>81</v>
      </c>
      <c r="O320" t="str">
        <f t="shared" si="34"/>
        <v>estable</v>
      </c>
      <c r="P320" t="s">
        <v>10</v>
      </c>
      <c r="R320">
        <f>IFERROR(MATCH(P320,$P$2:P320,0),"")</f>
        <v>1</v>
      </c>
    </row>
    <row r="321" spans="1:18" x14ac:dyDescent="0.25">
      <c r="A321" t="s">
        <v>347</v>
      </c>
      <c r="B321" t="s">
        <v>79</v>
      </c>
      <c r="C321" t="str">
        <f t="shared" si="28"/>
        <v>eficiente</v>
      </c>
      <c r="D321">
        <v>6</v>
      </c>
      <c r="E321" t="str">
        <f t="shared" si="29"/>
        <v>pasable</v>
      </c>
      <c r="F321">
        <v>173</v>
      </c>
      <c r="G321" s="1" t="str">
        <f t="shared" si="30"/>
        <v>B</v>
      </c>
      <c r="H321">
        <v>110</v>
      </c>
      <c r="I321" t="str">
        <f t="shared" si="31"/>
        <v>bajo</v>
      </c>
      <c r="J321" t="str">
        <f t="shared" si="32"/>
        <v>diseño</v>
      </c>
      <c r="K321">
        <v>2725</v>
      </c>
      <c r="L321" t="s">
        <v>407</v>
      </c>
      <c r="M321" t="str">
        <f t="shared" si="33"/>
        <v>veloz</v>
      </c>
      <c r="N321">
        <v>81</v>
      </c>
      <c r="O321" t="str">
        <f t="shared" si="34"/>
        <v>estable</v>
      </c>
      <c r="P321" t="s">
        <v>10</v>
      </c>
      <c r="R321">
        <f>IFERROR(MATCH(P321,$P$2:P321,0),"")</f>
        <v>1</v>
      </c>
    </row>
    <row r="322" spans="1:18" x14ac:dyDescent="0.25">
      <c r="A322" t="s">
        <v>403</v>
      </c>
      <c r="B322">
        <v>30</v>
      </c>
      <c r="C322" t="str">
        <f t="shared" si="28"/>
        <v>eficiente</v>
      </c>
      <c r="D322">
        <v>4</v>
      </c>
      <c r="E322" t="str">
        <f t="shared" si="29"/>
        <v>pasable</v>
      </c>
      <c r="F322">
        <v>135</v>
      </c>
      <c r="G322" s="1" t="str">
        <f t="shared" si="30"/>
        <v>B</v>
      </c>
      <c r="H322">
        <v>84</v>
      </c>
      <c r="I322" t="str">
        <f t="shared" si="31"/>
        <v>bajo</v>
      </c>
      <c r="J322" t="str">
        <f t="shared" si="32"/>
        <v>diseño</v>
      </c>
      <c r="K322">
        <v>2385</v>
      </c>
      <c r="L322" t="s">
        <v>352</v>
      </c>
      <c r="M322" t="str">
        <f t="shared" si="33"/>
        <v>veloz</v>
      </c>
      <c r="N322">
        <v>81</v>
      </c>
      <c r="O322" t="str">
        <f t="shared" si="34"/>
        <v>estable</v>
      </c>
      <c r="P322" t="s">
        <v>10</v>
      </c>
      <c r="R322">
        <f>IFERROR(MATCH(P322,$P$2:P322,0),"")</f>
        <v>1</v>
      </c>
    </row>
    <row r="323" spans="1:18" x14ac:dyDescent="0.25">
      <c r="A323" t="s">
        <v>408</v>
      </c>
      <c r="B323" t="s">
        <v>409</v>
      </c>
      <c r="C323" t="str">
        <f t="shared" ref="C323:C386" si="35">IFERROR(IF(B323=20,"moderado",IF(B323&lt;20,"deficiente",IF(B323&gt;20,"eficiente"))),"")</f>
        <v>eficiente</v>
      </c>
      <c r="D323">
        <v>4</v>
      </c>
      <c r="E323" t="str">
        <f t="shared" ref="E323:E386" si="36">IF(D323&gt;6,"bueno","pasable")</f>
        <v>pasable</v>
      </c>
      <c r="F323">
        <v>79</v>
      </c>
      <c r="G323" s="1" t="str">
        <f t="shared" ref="G323:G386" si="37">IF(F323&gt;200,"A","B")</f>
        <v>B</v>
      </c>
      <c r="H323">
        <v>58</v>
      </c>
      <c r="I323" t="str">
        <f t="shared" ref="I323:I386" si="38">IFERROR(IF(AND(H323=150,G323="A"),"medio",IF(OR(H323&lt;150,G323="B"),"bajo",IF(OR(H323&gt;150,G323="A"),"alto",IF(AND(G323="A",H323=150),"estable","medio")))),"")</f>
        <v>bajo</v>
      </c>
      <c r="J323" t="str">
        <f t="shared" ref="J323:J386" si="39">IF(AND(I323="alto",E323="bueno",O323="antiguo"),"potente",IF(AND(I323="alto",E323="pasable",O323="antiguo"),"eficiente",IF(AND(I323="medio",E323="bueno",OR(O323="antiguo",O323="estable")),"eficiente",IF(AND(I323="medio",E323="pasable",O323="estable"),"confiable",IF(AND(I323="bajo",O323="estable"),"diseño","no confiable")))))</f>
        <v>diseño</v>
      </c>
      <c r="K323">
        <v>1755</v>
      </c>
      <c r="L323" t="s">
        <v>165</v>
      </c>
      <c r="M323" t="str">
        <f t="shared" ref="M323:M386" si="40">IFERROR(IF(L323=14,"moderado",IF(L323&lt;14,"lento",IF(L323&gt;14,"veloz"))),"")</f>
        <v>veloz</v>
      </c>
      <c r="N323">
        <v>81</v>
      </c>
      <c r="O323" t="str">
        <f t="shared" ref="O323:O386" si="41">IF(N323&gt;70,"estable","antiguo")</f>
        <v>estable</v>
      </c>
      <c r="P323" t="s">
        <v>29</v>
      </c>
      <c r="R323">
        <f>IFERROR(MATCH(P323,$P$2:P323,0),"")</f>
        <v>48</v>
      </c>
    </row>
    <row r="324" spans="1:18" x14ac:dyDescent="0.25">
      <c r="A324" t="s">
        <v>410</v>
      </c>
      <c r="B324">
        <v>39</v>
      </c>
      <c r="C324" t="str">
        <f t="shared" si="35"/>
        <v>eficiente</v>
      </c>
      <c r="D324">
        <v>4</v>
      </c>
      <c r="E324" t="str">
        <f t="shared" si="36"/>
        <v>pasable</v>
      </c>
      <c r="F324">
        <v>86</v>
      </c>
      <c r="G324" s="1" t="str">
        <f t="shared" si="37"/>
        <v>B</v>
      </c>
      <c r="H324">
        <v>64</v>
      </c>
      <c r="I324" t="str">
        <f t="shared" si="38"/>
        <v>bajo</v>
      </c>
      <c r="J324" t="str">
        <f t="shared" si="39"/>
        <v>diseño</v>
      </c>
      <c r="K324">
        <v>1875</v>
      </c>
      <c r="L324" t="s">
        <v>194</v>
      </c>
      <c r="M324" t="str">
        <f t="shared" si="40"/>
        <v>veloz</v>
      </c>
      <c r="N324">
        <v>81</v>
      </c>
      <c r="O324" t="str">
        <f t="shared" si="41"/>
        <v>estable</v>
      </c>
      <c r="P324" t="s">
        <v>10</v>
      </c>
      <c r="R324">
        <f>IFERROR(MATCH(P324,$P$2:P324,0),"")</f>
        <v>1</v>
      </c>
    </row>
    <row r="325" spans="1:18" x14ac:dyDescent="0.25">
      <c r="A325" t="s">
        <v>411</v>
      </c>
      <c r="B325" t="s">
        <v>412</v>
      </c>
      <c r="C325" t="str">
        <f t="shared" si="35"/>
        <v>eficiente</v>
      </c>
      <c r="D325">
        <v>4</v>
      </c>
      <c r="E325" t="str">
        <f t="shared" si="36"/>
        <v>pasable</v>
      </c>
      <c r="F325">
        <v>81</v>
      </c>
      <c r="G325" s="1" t="str">
        <f t="shared" si="37"/>
        <v>B</v>
      </c>
      <c r="H325">
        <v>60</v>
      </c>
      <c r="I325" t="str">
        <f t="shared" si="38"/>
        <v>bajo</v>
      </c>
      <c r="J325" t="str">
        <f t="shared" si="39"/>
        <v>diseño</v>
      </c>
      <c r="K325">
        <v>1760</v>
      </c>
      <c r="L325" t="s">
        <v>413</v>
      </c>
      <c r="M325" t="str">
        <f t="shared" si="40"/>
        <v>veloz</v>
      </c>
      <c r="N325">
        <v>81</v>
      </c>
      <c r="O325" t="str">
        <f t="shared" si="41"/>
        <v>estable</v>
      </c>
      <c r="P325" t="s">
        <v>29</v>
      </c>
      <c r="R325">
        <f>IFERROR(MATCH(P325,$P$2:P325,0),"")</f>
        <v>48</v>
      </c>
    </row>
    <row r="326" spans="1:18" x14ac:dyDescent="0.25">
      <c r="A326" t="s">
        <v>146</v>
      </c>
      <c r="B326" t="s">
        <v>414</v>
      </c>
      <c r="C326" t="str">
        <f t="shared" si="35"/>
        <v>eficiente</v>
      </c>
      <c r="D326">
        <v>4</v>
      </c>
      <c r="E326" t="str">
        <f t="shared" si="36"/>
        <v>pasable</v>
      </c>
      <c r="F326">
        <v>97</v>
      </c>
      <c r="G326" s="1" t="str">
        <f t="shared" si="37"/>
        <v>B</v>
      </c>
      <c r="H326">
        <v>67</v>
      </c>
      <c r="I326" t="str">
        <f t="shared" si="38"/>
        <v>bajo</v>
      </c>
      <c r="J326" t="str">
        <f t="shared" si="39"/>
        <v>diseño</v>
      </c>
      <c r="K326">
        <v>2065</v>
      </c>
      <c r="L326" t="s">
        <v>190</v>
      </c>
      <c r="M326" t="str">
        <f t="shared" si="40"/>
        <v>veloz</v>
      </c>
      <c r="N326">
        <v>81</v>
      </c>
      <c r="O326" t="str">
        <f t="shared" si="41"/>
        <v>estable</v>
      </c>
      <c r="P326" t="s">
        <v>29</v>
      </c>
      <c r="R326">
        <f>IFERROR(MATCH(P326,$P$2:P326,0),"")</f>
        <v>48</v>
      </c>
    </row>
    <row r="327" spans="1:18" x14ac:dyDescent="0.25">
      <c r="A327" t="s">
        <v>415</v>
      </c>
      <c r="B327">
        <v>37</v>
      </c>
      <c r="C327" t="str">
        <f t="shared" si="35"/>
        <v>eficiente</v>
      </c>
      <c r="D327">
        <v>4</v>
      </c>
      <c r="E327" t="str">
        <f t="shared" si="36"/>
        <v>pasable</v>
      </c>
      <c r="F327">
        <v>85</v>
      </c>
      <c r="G327" s="1" t="str">
        <f t="shared" si="37"/>
        <v>B</v>
      </c>
      <c r="H327">
        <v>65</v>
      </c>
      <c r="I327" t="str">
        <f t="shared" si="38"/>
        <v>bajo</v>
      </c>
      <c r="J327" t="str">
        <f t="shared" si="39"/>
        <v>diseño</v>
      </c>
      <c r="K327">
        <v>1975</v>
      </c>
      <c r="L327" t="s">
        <v>256</v>
      </c>
      <c r="M327" t="str">
        <f t="shared" si="40"/>
        <v>veloz</v>
      </c>
      <c r="N327">
        <v>81</v>
      </c>
      <c r="O327" t="str">
        <f t="shared" si="41"/>
        <v>estable</v>
      </c>
      <c r="P327" t="s">
        <v>29</v>
      </c>
      <c r="R327">
        <f>IFERROR(MATCH(P327,$P$2:P327,0),"")</f>
        <v>48</v>
      </c>
    </row>
    <row r="328" spans="1:18" x14ac:dyDescent="0.25">
      <c r="A328" t="s">
        <v>416</v>
      </c>
      <c r="B328" t="s">
        <v>417</v>
      </c>
      <c r="C328" t="str">
        <f t="shared" si="35"/>
        <v>eficiente</v>
      </c>
      <c r="D328">
        <v>4</v>
      </c>
      <c r="E328" t="str">
        <f t="shared" si="36"/>
        <v>pasable</v>
      </c>
      <c r="F328">
        <v>89</v>
      </c>
      <c r="G328" s="1" t="str">
        <f t="shared" si="37"/>
        <v>B</v>
      </c>
      <c r="H328">
        <v>62</v>
      </c>
      <c r="I328" t="str">
        <f t="shared" si="38"/>
        <v>bajo</v>
      </c>
      <c r="J328" t="str">
        <f t="shared" si="39"/>
        <v>diseño</v>
      </c>
      <c r="K328">
        <v>2050</v>
      </c>
      <c r="L328" t="s">
        <v>314</v>
      </c>
      <c r="M328" t="str">
        <f t="shared" si="40"/>
        <v>veloz</v>
      </c>
      <c r="N328">
        <v>81</v>
      </c>
      <c r="O328" t="str">
        <f t="shared" si="41"/>
        <v>estable</v>
      </c>
      <c r="P328" t="s">
        <v>29</v>
      </c>
      <c r="R328">
        <f>IFERROR(MATCH(P328,$P$2:P328,0),"")</f>
        <v>48</v>
      </c>
    </row>
    <row r="329" spans="1:18" x14ac:dyDescent="0.25">
      <c r="A329" t="s">
        <v>418</v>
      </c>
      <c r="B329" t="s">
        <v>327</v>
      </c>
      <c r="C329" t="str">
        <f t="shared" si="35"/>
        <v>eficiente</v>
      </c>
      <c r="D329">
        <v>4</v>
      </c>
      <c r="E329" t="str">
        <f t="shared" si="36"/>
        <v>pasable</v>
      </c>
      <c r="F329">
        <v>91</v>
      </c>
      <c r="G329" s="1" t="str">
        <f t="shared" si="37"/>
        <v>B</v>
      </c>
      <c r="H329">
        <v>68</v>
      </c>
      <c r="I329" t="str">
        <f t="shared" si="38"/>
        <v>bajo</v>
      </c>
      <c r="J329" t="str">
        <f t="shared" si="39"/>
        <v>diseño</v>
      </c>
      <c r="K329">
        <v>1985</v>
      </c>
      <c r="L329">
        <v>16</v>
      </c>
      <c r="M329" t="str">
        <f t="shared" si="40"/>
        <v>veloz</v>
      </c>
      <c r="N329">
        <v>81</v>
      </c>
      <c r="O329" t="str">
        <f t="shared" si="41"/>
        <v>estable</v>
      </c>
      <c r="P329" t="s">
        <v>29</v>
      </c>
      <c r="R329">
        <f>IFERROR(MATCH(P329,$P$2:P329,0),"")</f>
        <v>48</v>
      </c>
    </row>
    <row r="330" spans="1:18" x14ac:dyDescent="0.25">
      <c r="A330" t="s">
        <v>419</v>
      </c>
      <c r="B330" t="s">
        <v>420</v>
      </c>
      <c r="C330" t="str">
        <f t="shared" si="35"/>
        <v>eficiente</v>
      </c>
      <c r="D330">
        <v>4</v>
      </c>
      <c r="E330" t="str">
        <f t="shared" si="36"/>
        <v>pasable</v>
      </c>
      <c r="F330">
        <v>105</v>
      </c>
      <c r="G330" s="1" t="str">
        <f t="shared" si="37"/>
        <v>B</v>
      </c>
      <c r="H330">
        <v>63</v>
      </c>
      <c r="I330" t="str">
        <f t="shared" si="38"/>
        <v>bajo</v>
      </c>
      <c r="J330" t="str">
        <f t="shared" si="39"/>
        <v>diseño</v>
      </c>
      <c r="K330">
        <v>2215</v>
      </c>
      <c r="L330" t="s">
        <v>167</v>
      </c>
      <c r="M330" t="str">
        <f t="shared" si="40"/>
        <v>veloz</v>
      </c>
      <c r="N330">
        <v>81</v>
      </c>
      <c r="O330" t="str">
        <f t="shared" si="41"/>
        <v>estable</v>
      </c>
      <c r="P330" t="s">
        <v>10</v>
      </c>
      <c r="R330">
        <f>IFERROR(MATCH(P330,$P$2:P330,0),"")</f>
        <v>1</v>
      </c>
    </row>
    <row r="331" spans="1:18" x14ac:dyDescent="0.25">
      <c r="A331" t="s">
        <v>421</v>
      </c>
      <c r="B331" t="s">
        <v>422</v>
      </c>
      <c r="C331" t="str">
        <f t="shared" si="35"/>
        <v>eficiente</v>
      </c>
      <c r="D331">
        <v>4</v>
      </c>
      <c r="E331" t="str">
        <f t="shared" si="36"/>
        <v>pasable</v>
      </c>
      <c r="F331">
        <v>98</v>
      </c>
      <c r="G331" s="1" t="str">
        <f t="shared" si="37"/>
        <v>B</v>
      </c>
      <c r="H331">
        <v>65</v>
      </c>
      <c r="I331" t="str">
        <f t="shared" si="38"/>
        <v>bajo</v>
      </c>
      <c r="J331" t="str">
        <f t="shared" si="39"/>
        <v>diseño</v>
      </c>
      <c r="K331">
        <v>2045</v>
      </c>
      <c r="L331" t="s">
        <v>188</v>
      </c>
      <c r="M331" t="str">
        <f t="shared" si="40"/>
        <v>veloz</v>
      </c>
      <c r="N331">
        <v>81</v>
      </c>
      <c r="O331" t="str">
        <f t="shared" si="41"/>
        <v>estable</v>
      </c>
      <c r="P331" t="s">
        <v>10</v>
      </c>
      <c r="R331">
        <f>IFERROR(MATCH(P331,$P$2:P331,0),"")</f>
        <v>1</v>
      </c>
    </row>
    <row r="332" spans="1:18" x14ac:dyDescent="0.25">
      <c r="A332" t="s">
        <v>423</v>
      </c>
      <c r="B332" t="s">
        <v>424</v>
      </c>
      <c r="C332" t="str">
        <f t="shared" si="35"/>
        <v>eficiente</v>
      </c>
      <c r="D332">
        <v>4</v>
      </c>
      <c r="E332" t="str">
        <f t="shared" si="36"/>
        <v>pasable</v>
      </c>
      <c r="F332">
        <v>98</v>
      </c>
      <c r="G332" s="1" t="str">
        <f t="shared" si="37"/>
        <v>B</v>
      </c>
      <c r="H332">
        <v>65</v>
      </c>
      <c r="I332" t="str">
        <f t="shared" si="38"/>
        <v>bajo</v>
      </c>
      <c r="J332" t="str">
        <f t="shared" si="39"/>
        <v>diseño</v>
      </c>
      <c r="K332">
        <v>2380</v>
      </c>
      <c r="L332" t="s">
        <v>425</v>
      </c>
      <c r="M332" t="str">
        <f t="shared" si="40"/>
        <v>veloz</v>
      </c>
      <c r="N332">
        <v>81</v>
      </c>
      <c r="O332" t="str">
        <f t="shared" si="41"/>
        <v>estable</v>
      </c>
      <c r="P332" t="s">
        <v>10</v>
      </c>
      <c r="R332">
        <f>IFERROR(MATCH(P332,$P$2:P332,0),"")</f>
        <v>1</v>
      </c>
    </row>
    <row r="333" spans="1:18" x14ac:dyDescent="0.25">
      <c r="A333" t="s">
        <v>426</v>
      </c>
      <c r="B333">
        <v>33</v>
      </c>
      <c r="C333" t="str">
        <f t="shared" si="35"/>
        <v>eficiente</v>
      </c>
      <c r="D333">
        <v>4</v>
      </c>
      <c r="E333" t="str">
        <f t="shared" si="36"/>
        <v>pasable</v>
      </c>
      <c r="F333">
        <v>105</v>
      </c>
      <c r="G333" s="1" t="str">
        <f t="shared" si="37"/>
        <v>B</v>
      </c>
      <c r="H333">
        <v>74</v>
      </c>
      <c r="I333" t="str">
        <f t="shared" si="38"/>
        <v>bajo</v>
      </c>
      <c r="J333" t="str">
        <f t="shared" si="39"/>
        <v>diseño</v>
      </c>
      <c r="K333">
        <v>2190</v>
      </c>
      <c r="L333" t="s">
        <v>183</v>
      </c>
      <c r="M333" t="str">
        <f t="shared" si="40"/>
        <v>veloz</v>
      </c>
      <c r="N333">
        <v>81</v>
      </c>
      <c r="O333" t="str">
        <f t="shared" si="41"/>
        <v>estable</v>
      </c>
      <c r="P333" t="s">
        <v>38</v>
      </c>
      <c r="R333">
        <f>IFERROR(MATCH(P333,$P$2:P333,0),"")</f>
        <v>53</v>
      </c>
    </row>
    <row r="334" spans="1:18" x14ac:dyDescent="0.25">
      <c r="A334" t="s">
        <v>427</v>
      </c>
      <c r="B334" t="s">
        <v>340</v>
      </c>
      <c r="C334" t="str">
        <f t="shared" si="35"/>
        <v>eficiente</v>
      </c>
      <c r="D334">
        <v>4</v>
      </c>
      <c r="E334" t="str">
        <f t="shared" si="36"/>
        <v>pasable</v>
      </c>
      <c r="F334">
        <v>100</v>
      </c>
      <c r="G334" s="1" t="str">
        <f t="shared" si="37"/>
        <v>B</v>
      </c>
      <c r="I334" t="str">
        <f t="shared" si="38"/>
        <v>bajo</v>
      </c>
      <c r="J334" t="str">
        <f t="shared" si="39"/>
        <v>diseño</v>
      </c>
      <c r="K334">
        <v>2320</v>
      </c>
      <c r="L334" t="s">
        <v>239</v>
      </c>
      <c r="M334" t="str">
        <f t="shared" si="40"/>
        <v>veloz</v>
      </c>
      <c r="N334">
        <v>81</v>
      </c>
      <c r="O334" t="str">
        <f t="shared" si="41"/>
        <v>estable</v>
      </c>
      <c r="P334" t="s">
        <v>38</v>
      </c>
      <c r="R334">
        <f>IFERROR(MATCH(P334,$P$2:P334,0),"")</f>
        <v>53</v>
      </c>
    </row>
    <row r="335" spans="1:18" x14ac:dyDescent="0.25">
      <c r="A335" t="s">
        <v>428</v>
      </c>
      <c r="B335" t="s">
        <v>429</v>
      </c>
      <c r="C335" t="str">
        <f t="shared" si="35"/>
        <v>eficiente</v>
      </c>
      <c r="D335">
        <v>4</v>
      </c>
      <c r="E335" t="str">
        <f t="shared" si="36"/>
        <v>pasable</v>
      </c>
      <c r="F335">
        <v>107</v>
      </c>
      <c r="G335" s="1" t="str">
        <f t="shared" si="37"/>
        <v>B</v>
      </c>
      <c r="H335">
        <v>75</v>
      </c>
      <c r="I335" t="str">
        <f t="shared" si="38"/>
        <v>bajo</v>
      </c>
      <c r="J335" t="str">
        <f t="shared" si="39"/>
        <v>diseño</v>
      </c>
      <c r="K335">
        <v>2210</v>
      </c>
      <c r="L335" t="s">
        <v>253</v>
      </c>
      <c r="M335" t="str">
        <f t="shared" si="40"/>
        <v>veloz</v>
      </c>
      <c r="N335">
        <v>81</v>
      </c>
      <c r="O335" t="str">
        <f t="shared" si="41"/>
        <v>estable</v>
      </c>
      <c r="P335" t="s">
        <v>29</v>
      </c>
      <c r="R335">
        <f>IFERROR(MATCH(P335,$P$2:P335,0),"")</f>
        <v>48</v>
      </c>
    </row>
    <row r="336" spans="1:18" x14ac:dyDescent="0.25">
      <c r="A336" t="s">
        <v>158</v>
      </c>
      <c r="B336" t="s">
        <v>402</v>
      </c>
      <c r="C336" t="str">
        <f t="shared" si="35"/>
        <v>eficiente</v>
      </c>
      <c r="D336">
        <v>4</v>
      </c>
      <c r="E336" t="str">
        <f t="shared" si="36"/>
        <v>pasable</v>
      </c>
      <c r="F336">
        <v>108</v>
      </c>
      <c r="G336" s="1" t="str">
        <f t="shared" si="37"/>
        <v>B</v>
      </c>
      <c r="H336">
        <v>75</v>
      </c>
      <c r="I336" t="str">
        <f t="shared" si="38"/>
        <v>bajo</v>
      </c>
      <c r="J336" t="str">
        <f t="shared" si="39"/>
        <v>diseño</v>
      </c>
      <c r="K336">
        <v>2350</v>
      </c>
      <c r="L336" t="s">
        <v>219</v>
      </c>
      <c r="M336" t="str">
        <f t="shared" si="40"/>
        <v>veloz</v>
      </c>
      <c r="N336">
        <v>81</v>
      </c>
      <c r="O336" t="str">
        <f t="shared" si="41"/>
        <v>estable</v>
      </c>
      <c r="P336" t="s">
        <v>29</v>
      </c>
      <c r="R336">
        <f>IFERROR(MATCH(P336,$P$2:P336,0),"")</f>
        <v>48</v>
      </c>
    </row>
    <row r="337" spans="1:18" x14ac:dyDescent="0.25">
      <c r="A337" t="s">
        <v>430</v>
      </c>
      <c r="B337" t="s">
        <v>431</v>
      </c>
      <c r="C337" t="str">
        <f t="shared" si="35"/>
        <v>eficiente</v>
      </c>
      <c r="D337">
        <v>4</v>
      </c>
      <c r="E337" t="str">
        <f t="shared" si="36"/>
        <v>pasable</v>
      </c>
      <c r="F337">
        <v>119</v>
      </c>
      <c r="G337" s="1" t="str">
        <f t="shared" si="37"/>
        <v>B</v>
      </c>
      <c r="H337">
        <v>100</v>
      </c>
      <c r="I337" t="str">
        <f t="shared" si="38"/>
        <v>bajo</v>
      </c>
      <c r="J337" t="str">
        <f t="shared" si="39"/>
        <v>diseño</v>
      </c>
      <c r="K337">
        <v>2615</v>
      </c>
      <c r="L337" t="s">
        <v>212</v>
      </c>
      <c r="M337" t="str">
        <f t="shared" si="40"/>
        <v>veloz</v>
      </c>
      <c r="N337">
        <v>81</v>
      </c>
      <c r="O337" t="str">
        <f t="shared" si="41"/>
        <v>estable</v>
      </c>
      <c r="P337" t="s">
        <v>29</v>
      </c>
      <c r="R337">
        <f>IFERROR(MATCH(P337,$P$2:P337,0),"")</f>
        <v>48</v>
      </c>
    </row>
    <row r="338" spans="1:18" x14ac:dyDescent="0.25">
      <c r="A338" t="s">
        <v>369</v>
      </c>
      <c r="B338" t="s">
        <v>432</v>
      </c>
      <c r="C338" t="str">
        <f t="shared" si="35"/>
        <v>eficiente</v>
      </c>
      <c r="D338">
        <v>4</v>
      </c>
      <c r="E338" t="str">
        <f t="shared" si="36"/>
        <v>pasable</v>
      </c>
      <c r="F338">
        <v>120</v>
      </c>
      <c r="G338" s="1" t="str">
        <f t="shared" si="37"/>
        <v>B</v>
      </c>
      <c r="H338">
        <v>74</v>
      </c>
      <c r="I338" t="str">
        <f t="shared" si="38"/>
        <v>bajo</v>
      </c>
      <c r="J338" t="str">
        <f t="shared" si="39"/>
        <v>diseño</v>
      </c>
      <c r="K338">
        <v>2635</v>
      </c>
      <c r="L338" t="s">
        <v>433</v>
      </c>
      <c r="M338" t="str">
        <f t="shared" si="40"/>
        <v>veloz</v>
      </c>
      <c r="N338">
        <v>81</v>
      </c>
      <c r="O338" t="str">
        <f t="shared" si="41"/>
        <v>estable</v>
      </c>
      <c r="P338" t="s">
        <v>29</v>
      </c>
      <c r="R338">
        <f>IFERROR(MATCH(P338,$P$2:P338,0),"")</f>
        <v>48</v>
      </c>
    </row>
    <row r="339" spans="1:18" x14ac:dyDescent="0.25">
      <c r="A339" t="s">
        <v>434</v>
      </c>
      <c r="B339" t="s">
        <v>435</v>
      </c>
      <c r="C339" t="str">
        <f t="shared" si="35"/>
        <v>eficiente</v>
      </c>
      <c r="D339">
        <v>4</v>
      </c>
      <c r="E339" t="str">
        <f t="shared" si="36"/>
        <v>pasable</v>
      </c>
      <c r="F339">
        <v>141</v>
      </c>
      <c r="G339" s="1" t="str">
        <f t="shared" si="37"/>
        <v>B</v>
      </c>
      <c r="H339">
        <v>80</v>
      </c>
      <c r="I339" t="str">
        <f t="shared" si="38"/>
        <v>bajo</v>
      </c>
      <c r="J339" t="str">
        <f t="shared" si="39"/>
        <v>diseño</v>
      </c>
      <c r="K339">
        <v>3230</v>
      </c>
      <c r="L339" t="s">
        <v>436</v>
      </c>
      <c r="M339" t="str">
        <f t="shared" si="40"/>
        <v>veloz</v>
      </c>
      <c r="N339">
        <v>81</v>
      </c>
      <c r="O339" t="str">
        <f t="shared" si="41"/>
        <v>estable</v>
      </c>
      <c r="P339" t="s">
        <v>38</v>
      </c>
      <c r="R339">
        <f>IFERROR(MATCH(P339,$P$2:P339,0),"")</f>
        <v>53</v>
      </c>
    </row>
    <row r="340" spans="1:18" x14ac:dyDescent="0.25">
      <c r="A340" t="s">
        <v>437</v>
      </c>
      <c r="B340" t="s">
        <v>438</v>
      </c>
      <c r="C340" t="str">
        <f t="shared" si="35"/>
        <v>eficiente</v>
      </c>
      <c r="D340">
        <v>6</v>
      </c>
      <c r="E340" t="str">
        <f t="shared" si="36"/>
        <v>pasable</v>
      </c>
      <c r="F340">
        <v>145</v>
      </c>
      <c r="G340" s="1" t="str">
        <f t="shared" si="37"/>
        <v>B</v>
      </c>
      <c r="H340">
        <v>76</v>
      </c>
      <c r="I340" t="str">
        <f t="shared" si="38"/>
        <v>bajo</v>
      </c>
      <c r="J340" t="str">
        <f t="shared" si="39"/>
        <v>diseño</v>
      </c>
      <c r="K340">
        <v>3160</v>
      </c>
      <c r="L340" t="s">
        <v>439</v>
      </c>
      <c r="M340" t="str">
        <f t="shared" si="40"/>
        <v>veloz</v>
      </c>
      <c r="N340">
        <v>81</v>
      </c>
      <c r="O340" t="str">
        <f t="shared" si="41"/>
        <v>estable</v>
      </c>
      <c r="P340" t="s">
        <v>38</v>
      </c>
      <c r="R340">
        <f>IFERROR(MATCH(P340,$P$2:P340,0),"")</f>
        <v>53</v>
      </c>
    </row>
    <row r="341" spans="1:18" x14ac:dyDescent="0.25">
      <c r="A341" t="s">
        <v>440</v>
      </c>
      <c r="B341" t="s">
        <v>333</v>
      </c>
      <c r="C341" t="str">
        <f t="shared" si="35"/>
        <v>eficiente</v>
      </c>
      <c r="D341">
        <v>6</v>
      </c>
      <c r="E341" t="str">
        <f t="shared" si="36"/>
        <v>pasable</v>
      </c>
      <c r="F341">
        <v>168</v>
      </c>
      <c r="G341" s="1" t="str">
        <f t="shared" si="37"/>
        <v>B</v>
      </c>
      <c r="H341">
        <v>116</v>
      </c>
      <c r="I341" t="str">
        <f t="shared" si="38"/>
        <v>bajo</v>
      </c>
      <c r="J341" t="str">
        <f t="shared" si="39"/>
        <v>diseño</v>
      </c>
      <c r="K341">
        <v>2900</v>
      </c>
      <c r="L341" t="s">
        <v>407</v>
      </c>
      <c r="M341" t="str">
        <f t="shared" si="40"/>
        <v>veloz</v>
      </c>
      <c r="N341">
        <v>81</v>
      </c>
      <c r="O341" t="str">
        <f t="shared" si="41"/>
        <v>estable</v>
      </c>
      <c r="P341" t="s">
        <v>29</v>
      </c>
      <c r="R341">
        <f>IFERROR(MATCH(P341,$P$2:P341,0),"")</f>
        <v>48</v>
      </c>
    </row>
    <row r="342" spans="1:18" x14ac:dyDescent="0.25">
      <c r="A342" t="s">
        <v>441</v>
      </c>
      <c r="B342" t="s">
        <v>442</v>
      </c>
      <c r="C342" t="str">
        <f t="shared" si="35"/>
        <v>eficiente</v>
      </c>
      <c r="D342">
        <v>6</v>
      </c>
      <c r="E342" t="str">
        <f t="shared" si="36"/>
        <v>pasable</v>
      </c>
      <c r="F342">
        <v>146</v>
      </c>
      <c r="G342" s="1" t="str">
        <f t="shared" si="37"/>
        <v>B</v>
      </c>
      <c r="H342">
        <v>120</v>
      </c>
      <c r="I342" t="str">
        <f t="shared" si="38"/>
        <v>bajo</v>
      </c>
      <c r="J342" t="str">
        <f t="shared" si="39"/>
        <v>diseño</v>
      </c>
      <c r="K342">
        <v>2930</v>
      </c>
      <c r="L342" t="s">
        <v>390</v>
      </c>
      <c r="M342" t="str">
        <f t="shared" si="40"/>
        <v>veloz</v>
      </c>
      <c r="N342">
        <v>81</v>
      </c>
      <c r="O342" t="str">
        <f t="shared" si="41"/>
        <v>estable</v>
      </c>
      <c r="P342" t="s">
        <v>29</v>
      </c>
      <c r="R342">
        <f>IFERROR(MATCH(P342,$P$2:P342,0),"")</f>
        <v>48</v>
      </c>
    </row>
    <row r="343" spans="1:18" x14ac:dyDescent="0.25">
      <c r="A343" t="s">
        <v>152</v>
      </c>
      <c r="B343" t="s">
        <v>443</v>
      </c>
      <c r="C343" t="str">
        <f t="shared" si="35"/>
        <v>eficiente</v>
      </c>
      <c r="D343">
        <v>6</v>
      </c>
      <c r="E343" t="str">
        <f t="shared" si="36"/>
        <v>pasable</v>
      </c>
      <c r="F343">
        <v>231</v>
      </c>
      <c r="G343" s="1" t="str">
        <f t="shared" si="37"/>
        <v>A</v>
      </c>
      <c r="H343">
        <v>110</v>
      </c>
      <c r="I343" t="str">
        <f t="shared" si="38"/>
        <v>bajo</v>
      </c>
      <c r="J343" t="str">
        <f t="shared" si="39"/>
        <v>diseño</v>
      </c>
      <c r="K343">
        <v>3415</v>
      </c>
      <c r="L343" t="s">
        <v>239</v>
      </c>
      <c r="M343" t="str">
        <f t="shared" si="40"/>
        <v>veloz</v>
      </c>
      <c r="N343">
        <v>81</v>
      </c>
      <c r="O343" t="str">
        <f t="shared" si="41"/>
        <v>estable</v>
      </c>
      <c r="P343" t="s">
        <v>10</v>
      </c>
      <c r="R343">
        <f>IFERROR(MATCH(P343,$P$2:P343,0),"")</f>
        <v>1</v>
      </c>
    </row>
    <row r="344" spans="1:18" x14ac:dyDescent="0.25">
      <c r="A344" t="s">
        <v>444</v>
      </c>
      <c r="B344" t="s">
        <v>404</v>
      </c>
      <c r="C344" t="str">
        <f t="shared" si="35"/>
        <v>eficiente</v>
      </c>
      <c r="D344">
        <v>8</v>
      </c>
      <c r="E344" t="str">
        <f t="shared" si="36"/>
        <v>bueno</v>
      </c>
      <c r="F344">
        <v>350</v>
      </c>
      <c r="G344" s="1" t="str">
        <f t="shared" si="37"/>
        <v>A</v>
      </c>
      <c r="H344">
        <v>105</v>
      </c>
      <c r="I344" t="str">
        <f t="shared" si="38"/>
        <v>bajo</v>
      </c>
      <c r="J344" t="str">
        <f t="shared" si="39"/>
        <v>diseño</v>
      </c>
      <c r="K344">
        <v>3725</v>
      </c>
      <c r="L344">
        <v>19</v>
      </c>
      <c r="M344" t="str">
        <f t="shared" si="40"/>
        <v>veloz</v>
      </c>
      <c r="N344">
        <v>81</v>
      </c>
      <c r="O344" t="str">
        <f t="shared" si="41"/>
        <v>estable</v>
      </c>
      <c r="P344" t="s">
        <v>10</v>
      </c>
      <c r="R344">
        <f>IFERROR(MATCH(P344,$P$2:P344,0),"")</f>
        <v>1</v>
      </c>
    </row>
    <row r="345" spans="1:18" x14ac:dyDescent="0.25">
      <c r="A345" t="s">
        <v>445</v>
      </c>
      <c r="B345" t="s">
        <v>263</v>
      </c>
      <c r="C345" t="str">
        <f t="shared" si="35"/>
        <v>eficiente</v>
      </c>
      <c r="D345">
        <v>6</v>
      </c>
      <c r="E345" t="str">
        <f t="shared" si="36"/>
        <v>pasable</v>
      </c>
      <c r="F345">
        <v>200</v>
      </c>
      <c r="G345" s="1" t="str">
        <f t="shared" si="37"/>
        <v>B</v>
      </c>
      <c r="H345">
        <v>88</v>
      </c>
      <c r="I345" t="str">
        <f t="shared" si="38"/>
        <v>bajo</v>
      </c>
      <c r="J345" t="str">
        <f t="shared" si="39"/>
        <v>diseño</v>
      </c>
      <c r="K345">
        <v>3060</v>
      </c>
      <c r="L345" t="s">
        <v>446</v>
      </c>
      <c r="M345" t="str">
        <f t="shared" si="40"/>
        <v>veloz</v>
      </c>
      <c r="N345">
        <v>81</v>
      </c>
      <c r="O345" t="str">
        <f t="shared" si="41"/>
        <v>estable</v>
      </c>
      <c r="P345" t="s">
        <v>10</v>
      </c>
      <c r="R345">
        <f>IFERROR(MATCH(P345,$P$2:P345,0),"")</f>
        <v>1</v>
      </c>
    </row>
    <row r="346" spans="1:18" x14ac:dyDescent="0.25">
      <c r="A346" t="s">
        <v>447</v>
      </c>
      <c r="B346" t="s">
        <v>175</v>
      </c>
      <c r="C346" t="str">
        <f t="shared" si="35"/>
        <v>eficiente</v>
      </c>
      <c r="D346">
        <v>6</v>
      </c>
      <c r="E346" t="str">
        <f t="shared" si="36"/>
        <v>pasable</v>
      </c>
      <c r="F346">
        <v>225</v>
      </c>
      <c r="G346" s="1" t="str">
        <f t="shared" si="37"/>
        <v>A</v>
      </c>
      <c r="H346">
        <v>85</v>
      </c>
      <c r="I346" t="str">
        <f t="shared" si="38"/>
        <v>bajo</v>
      </c>
      <c r="J346" t="str">
        <f t="shared" si="39"/>
        <v>diseño</v>
      </c>
      <c r="K346">
        <v>3465</v>
      </c>
      <c r="L346" t="s">
        <v>308</v>
      </c>
      <c r="M346" t="str">
        <f t="shared" si="40"/>
        <v>veloz</v>
      </c>
      <c r="N346">
        <v>81</v>
      </c>
      <c r="O346" t="str">
        <f t="shared" si="41"/>
        <v>estable</v>
      </c>
      <c r="P346" t="s">
        <v>10</v>
      </c>
      <c r="R346">
        <f>IFERROR(MATCH(P346,$P$2:P346,0),"")</f>
        <v>1</v>
      </c>
    </row>
    <row r="347" spans="1:18" x14ac:dyDescent="0.25">
      <c r="A347" t="s">
        <v>448</v>
      </c>
      <c r="B347">
        <v>28</v>
      </c>
      <c r="C347" t="str">
        <f t="shared" si="35"/>
        <v>eficiente</v>
      </c>
      <c r="D347">
        <v>4</v>
      </c>
      <c r="E347" t="str">
        <f t="shared" si="36"/>
        <v>pasable</v>
      </c>
      <c r="F347">
        <v>112</v>
      </c>
      <c r="G347" s="1" t="str">
        <f t="shared" si="37"/>
        <v>B</v>
      </c>
      <c r="H347">
        <v>88</v>
      </c>
      <c r="I347" t="str">
        <f t="shared" si="38"/>
        <v>bajo</v>
      </c>
      <c r="J347" t="str">
        <f t="shared" si="39"/>
        <v>diseño</v>
      </c>
      <c r="K347">
        <v>2605</v>
      </c>
      <c r="L347" t="s">
        <v>439</v>
      </c>
      <c r="M347" t="str">
        <f t="shared" si="40"/>
        <v>veloz</v>
      </c>
      <c r="N347">
        <v>82</v>
      </c>
      <c r="O347" t="str">
        <f t="shared" si="41"/>
        <v>estable</v>
      </c>
      <c r="P347" t="s">
        <v>10</v>
      </c>
      <c r="R347">
        <f>IFERROR(MATCH(P347,$P$2:P347,0),"")</f>
        <v>1</v>
      </c>
    </row>
    <row r="348" spans="1:18" x14ac:dyDescent="0.25">
      <c r="A348" t="s">
        <v>449</v>
      </c>
      <c r="B348">
        <v>27</v>
      </c>
      <c r="C348" t="str">
        <f t="shared" si="35"/>
        <v>eficiente</v>
      </c>
      <c r="D348">
        <v>4</v>
      </c>
      <c r="E348" t="str">
        <f t="shared" si="36"/>
        <v>pasable</v>
      </c>
      <c r="F348">
        <v>112</v>
      </c>
      <c r="G348" s="1" t="str">
        <f t="shared" si="37"/>
        <v>B</v>
      </c>
      <c r="H348">
        <v>88</v>
      </c>
      <c r="I348" t="str">
        <f t="shared" si="38"/>
        <v>bajo</v>
      </c>
      <c r="J348" t="str">
        <f t="shared" si="39"/>
        <v>diseño</v>
      </c>
      <c r="K348">
        <v>2640</v>
      </c>
      <c r="L348" t="s">
        <v>214</v>
      </c>
      <c r="M348" t="str">
        <f t="shared" si="40"/>
        <v>veloz</v>
      </c>
      <c r="N348">
        <v>82</v>
      </c>
      <c r="O348" t="str">
        <f t="shared" si="41"/>
        <v>estable</v>
      </c>
      <c r="P348" t="s">
        <v>10</v>
      </c>
      <c r="R348">
        <f>IFERROR(MATCH(P348,$P$2:P348,0),"")</f>
        <v>1</v>
      </c>
    </row>
    <row r="349" spans="1:18" x14ac:dyDescent="0.25">
      <c r="A349" t="s">
        <v>450</v>
      </c>
      <c r="B349">
        <v>34</v>
      </c>
      <c r="C349" t="str">
        <f t="shared" si="35"/>
        <v>eficiente</v>
      </c>
      <c r="D349">
        <v>4</v>
      </c>
      <c r="E349" t="str">
        <f t="shared" si="36"/>
        <v>pasable</v>
      </c>
      <c r="F349">
        <v>112</v>
      </c>
      <c r="G349" s="1" t="str">
        <f t="shared" si="37"/>
        <v>B</v>
      </c>
      <c r="H349">
        <v>88</v>
      </c>
      <c r="I349" t="str">
        <f t="shared" si="38"/>
        <v>bajo</v>
      </c>
      <c r="J349" t="str">
        <f t="shared" si="39"/>
        <v>diseño</v>
      </c>
      <c r="K349">
        <v>2395</v>
      </c>
      <c r="L349">
        <v>18</v>
      </c>
      <c r="M349" t="str">
        <f t="shared" si="40"/>
        <v>veloz</v>
      </c>
      <c r="N349">
        <v>82</v>
      </c>
      <c r="O349" t="str">
        <f t="shared" si="41"/>
        <v>estable</v>
      </c>
      <c r="P349" t="s">
        <v>10</v>
      </c>
      <c r="R349">
        <f>IFERROR(MATCH(P349,$P$2:P349,0),"")</f>
        <v>1</v>
      </c>
    </row>
    <row r="350" spans="1:18" x14ac:dyDescent="0.25">
      <c r="A350" t="s">
        <v>451</v>
      </c>
      <c r="B350">
        <v>31</v>
      </c>
      <c r="C350" t="str">
        <f t="shared" si="35"/>
        <v>eficiente</v>
      </c>
      <c r="D350">
        <v>4</v>
      </c>
      <c r="E350" t="str">
        <f t="shared" si="36"/>
        <v>pasable</v>
      </c>
      <c r="F350">
        <v>112</v>
      </c>
      <c r="G350" s="1" t="str">
        <f t="shared" si="37"/>
        <v>B</v>
      </c>
      <c r="H350">
        <v>85</v>
      </c>
      <c r="I350" t="str">
        <f t="shared" si="38"/>
        <v>bajo</v>
      </c>
      <c r="J350" t="str">
        <f t="shared" si="39"/>
        <v>diseño</v>
      </c>
      <c r="K350">
        <v>2575</v>
      </c>
      <c r="L350" t="s">
        <v>188</v>
      </c>
      <c r="M350" t="str">
        <f t="shared" si="40"/>
        <v>veloz</v>
      </c>
      <c r="N350">
        <v>82</v>
      </c>
      <c r="O350" t="str">
        <f t="shared" si="41"/>
        <v>estable</v>
      </c>
      <c r="P350" t="s">
        <v>10</v>
      </c>
      <c r="R350">
        <f>IFERROR(MATCH(P350,$P$2:P350,0),"")</f>
        <v>1</v>
      </c>
    </row>
    <row r="351" spans="1:18" x14ac:dyDescent="0.25">
      <c r="A351" t="s">
        <v>452</v>
      </c>
      <c r="B351">
        <v>29</v>
      </c>
      <c r="C351" t="str">
        <f t="shared" si="35"/>
        <v>eficiente</v>
      </c>
      <c r="D351">
        <v>4</v>
      </c>
      <c r="E351" t="str">
        <f t="shared" si="36"/>
        <v>pasable</v>
      </c>
      <c r="F351">
        <v>135</v>
      </c>
      <c r="G351" s="1" t="str">
        <f t="shared" si="37"/>
        <v>B</v>
      </c>
      <c r="H351">
        <v>84</v>
      </c>
      <c r="I351" t="str">
        <f t="shared" si="38"/>
        <v>bajo</v>
      </c>
      <c r="J351" t="str">
        <f t="shared" si="39"/>
        <v>diseño</v>
      </c>
      <c r="K351">
        <v>2525</v>
      </c>
      <c r="L351">
        <v>16</v>
      </c>
      <c r="M351" t="str">
        <f t="shared" si="40"/>
        <v>veloz</v>
      </c>
      <c r="N351">
        <v>82</v>
      </c>
      <c r="O351" t="str">
        <f t="shared" si="41"/>
        <v>estable</v>
      </c>
      <c r="P351" t="s">
        <v>10</v>
      </c>
      <c r="R351">
        <f>IFERROR(MATCH(P351,$P$2:P351,0),"")</f>
        <v>1</v>
      </c>
    </row>
    <row r="352" spans="1:18" x14ac:dyDescent="0.25">
      <c r="A352" t="s">
        <v>353</v>
      </c>
      <c r="B352">
        <v>27</v>
      </c>
      <c r="C352" t="str">
        <f t="shared" si="35"/>
        <v>eficiente</v>
      </c>
      <c r="D352">
        <v>4</v>
      </c>
      <c r="E352" t="str">
        <f t="shared" si="36"/>
        <v>pasable</v>
      </c>
      <c r="F352">
        <v>151</v>
      </c>
      <c r="G352" s="1" t="str">
        <f t="shared" si="37"/>
        <v>B</v>
      </c>
      <c r="H352">
        <v>90</v>
      </c>
      <c r="I352" t="str">
        <f t="shared" si="38"/>
        <v>bajo</v>
      </c>
      <c r="J352" t="str">
        <f t="shared" si="39"/>
        <v>diseño</v>
      </c>
      <c r="K352">
        <v>2735</v>
      </c>
      <c r="L352">
        <v>18</v>
      </c>
      <c r="M352" t="str">
        <f t="shared" si="40"/>
        <v>veloz</v>
      </c>
      <c r="N352">
        <v>82</v>
      </c>
      <c r="O352" t="str">
        <f t="shared" si="41"/>
        <v>estable</v>
      </c>
      <c r="P352" t="s">
        <v>10</v>
      </c>
      <c r="R352">
        <f>IFERROR(MATCH(P352,$P$2:P352,0),"")</f>
        <v>1</v>
      </c>
    </row>
    <row r="353" spans="1:18" x14ac:dyDescent="0.25">
      <c r="A353" t="s">
        <v>453</v>
      </c>
      <c r="B353">
        <v>24</v>
      </c>
      <c r="C353" t="str">
        <f t="shared" si="35"/>
        <v>eficiente</v>
      </c>
      <c r="D353">
        <v>4</v>
      </c>
      <c r="E353" t="str">
        <f t="shared" si="36"/>
        <v>pasable</v>
      </c>
      <c r="F353">
        <v>140</v>
      </c>
      <c r="G353" s="1" t="str">
        <f t="shared" si="37"/>
        <v>B</v>
      </c>
      <c r="H353">
        <v>92</v>
      </c>
      <c r="I353" t="str">
        <f t="shared" si="38"/>
        <v>bajo</v>
      </c>
      <c r="J353" t="str">
        <f t="shared" si="39"/>
        <v>diseño</v>
      </c>
      <c r="K353">
        <v>2865</v>
      </c>
      <c r="L353" t="s">
        <v>194</v>
      </c>
      <c r="M353" t="str">
        <f t="shared" si="40"/>
        <v>veloz</v>
      </c>
      <c r="N353">
        <v>82</v>
      </c>
      <c r="O353" t="str">
        <f t="shared" si="41"/>
        <v>estable</v>
      </c>
      <c r="P353" t="s">
        <v>10</v>
      </c>
      <c r="R353">
        <f>IFERROR(MATCH(P353,$P$2:P353,0),"")</f>
        <v>1</v>
      </c>
    </row>
    <row r="354" spans="1:18" x14ac:dyDescent="0.25">
      <c r="A354" t="s">
        <v>454</v>
      </c>
      <c r="B354">
        <v>23</v>
      </c>
      <c r="C354" t="str">
        <f t="shared" si="35"/>
        <v>eficiente</v>
      </c>
      <c r="D354">
        <v>4</v>
      </c>
      <c r="E354" t="str">
        <f t="shared" si="36"/>
        <v>pasable</v>
      </c>
      <c r="F354">
        <v>151</v>
      </c>
      <c r="G354" s="1" t="str">
        <f t="shared" si="37"/>
        <v>B</v>
      </c>
      <c r="I354" t="str">
        <f t="shared" si="38"/>
        <v>bajo</v>
      </c>
      <c r="J354" t="str">
        <f t="shared" si="39"/>
        <v>diseño</v>
      </c>
      <c r="K354">
        <v>3035</v>
      </c>
      <c r="L354" t="s">
        <v>37</v>
      </c>
      <c r="M354" t="str">
        <f t="shared" si="40"/>
        <v>veloz</v>
      </c>
      <c r="N354">
        <v>82</v>
      </c>
      <c r="O354" t="str">
        <f t="shared" si="41"/>
        <v>estable</v>
      </c>
      <c r="P354" t="s">
        <v>10</v>
      </c>
      <c r="R354">
        <f>IFERROR(MATCH(P354,$P$2:P354,0),"")</f>
        <v>1</v>
      </c>
    </row>
    <row r="355" spans="1:18" x14ac:dyDescent="0.25">
      <c r="A355" t="s">
        <v>455</v>
      </c>
      <c r="B355">
        <v>36</v>
      </c>
      <c r="C355" t="str">
        <f t="shared" si="35"/>
        <v>eficiente</v>
      </c>
      <c r="D355">
        <v>4</v>
      </c>
      <c r="E355" t="str">
        <f t="shared" si="36"/>
        <v>pasable</v>
      </c>
      <c r="F355">
        <v>105</v>
      </c>
      <c r="G355" s="1" t="str">
        <f t="shared" si="37"/>
        <v>B</v>
      </c>
      <c r="H355">
        <v>74</v>
      </c>
      <c r="I355" t="str">
        <f t="shared" si="38"/>
        <v>bajo</v>
      </c>
      <c r="J355" t="str">
        <f t="shared" si="39"/>
        <v>diseño</v>
      </c>
      <c r="K355">
        <v>1980</v>
      </c>
      <c r="L355" t="s">
        <v>170</v>
      </c>
      <c r="M355" t="str">
        <f t="shared" si="40"/>
        <v>veloz</v>
      </c>
      <c r="N355">
        <v>82</v>
      </c>
      <c r="O355" t="str">
        <f t="shared" si="41"/>
        <v>estable</v>
      </c>
      <c r="P355" t="s">
        <v>38</v>
      </c>
      <c r="R355">
        <f>IFERROR(MATCH(P355,$P$2:P355,0),"")</f>
        <v>53</v>
      </c>
    </row>
    <row r="356" spans="1:18" x14ac:dyDescent="0.25">
      <c r="A356" t="s">
        <v>456</v>
      </c>
      <c r="B356">
        <v>37</v>
      </c>
      <c r="C356" t="str">
        <f t="shared" si="35"/>
        <v>eficiente</v>
      </c>
      <c r="D356">
        <v>4</v>
      </c>
      <c r="E356" t="str">
        <f t="shared" si="36"/>
        <v>pasable</v>
      </c>
      <c r="F356">
        <v>91</v>
      </c>
      <c r="G356" s="1" t="str">
        <f t="shared" si="37"/>
        <v>B</v>
      </c>
      <c r="H356">
        <v>68</v>
      </c>
      <c r="I356" t="str">
        <f t="shared" si="38"/>
        <v>bajo</v>
      </c>
      <c r="J356" t="str">
        <f t="shared" si="39"/>
        <v>diseño</v>
      </c>
      <c r="K356">
        <v>2025</v>
      </c>
      <c r="L356" t="s">
        <v>237</v>
      </c>
      <c r="M356" t="str">
        <f t="shared" si="40"/>
        <v>veloz</v>
      </c>
      <c r="N356">
        <v>82</v>
      </c>
      <c r="O356" t="str">
        <f t="shared" si="41"/>
        <v>estable</v>
      </c>
      <c r="P356" t="s">
        <v>29</v>
      </c>
      <c r="R356">
        <f>IFERROR(MATCH(P356,$P$2:P356,0),"")</f>
        <v>48</v>
      </c>
    </row>
    <row r="357" spans="1:18" x14ac:dyDescent="0.25">
      <c r="A357" t="s">
        <v>457</v>
      </c>
      <c r="B357">
        <v>31</v>
      </c>
      <c r="C357" t="str">
        <f t="shared" si="35"/>
        <v>eficiente</v>
      </c>
      <c r="D357">
        <v>4</v>
      </c>
      <c r="E357" t="str">
        <f t="shared" si="36"/>
        <v>pasable</v>
      </c>
      <c r="F357">
        <v>91</v>
      </c>
      <c r="G357" s="1" t="str">
        <f t="shared" si="37"/>
        <v>B</v>
      </c>
      <c r="H357">
        <v>68</v>
      </c>
      <c r="I357" t="str">
        <f t="shared" si="38"/>
        <v>bajo</v>
      </c>
      <c r="J357" t="str">
        <f t="shared" si="39"/>
        <v>diseño</v>
      </c>
      <c r="K357">
        <v>1970</v>
      </c>
      <c r="L357" t="s">
        <v>175</v>
      </c>
      <c r="M357" t="str">
        <f t="shared" si="40"/>
        <v>veloz</v>
      </c>
      <c r="N357">
        <v>82</v>
      </c>
      <c r="O357" t="str">
        <f t="shared" si="41"/>
        <v>estable</v>
      </c>
      <c r="P357" t="s">
        <v>29</v>
      </c>
      <c r="R357">
        <f>IFERROR(MATCH(P357,$P$2:P357,0),"")</f>
        <v>48</v>
      </c>
    </row>
    <row r="358" spans="1:18" x14ac:dyDescent="0.25">
      <c r="A358" t="s">
        <v>458</v>
      </c>
      <c r="B358">
        <v>38</v>
      </c>
      <c r="C358" t="str">
        <f t="shared" si="35"/>
        <v>eficiente</v>
      </c>
      <c r="D358">
        <v>4</v>
      </c>
      <c r="E358" t="str">
        <f t="shared" si="36"/>
        <v>pasable</v>
      </c>
      <c r="F358">
        <v>105</v>
      </c>
      <c r="G358" s="1" t="str">
        <f t="shared" si="37"/>
        <v>B</v>
      </c>
      <c r="H358">
        <v>63</v>
      </c>
      <c r="I358" t="str">
        <f t="shared" si="38"/>
        <v>bajo</v>
      </c>
      <c r="J358" t="str">
        <f t="shared" si="39"/>
        <v>diseño</v>
      </c>
      <c r="K358">
        <v>2125</v>
      </c>
      <c r="L358" t="s">
        <v>289</v>
      </c>
      <c r="M358" t="str">
        <f t="shared" si="40"/>
        <v>veloz</v>
      </c>
      <c r="N358">
        <v>82</v>
      </c>
      <c r="O358" t="str">
        <f t="shared" si="41"/>
        <v>estable</v>
      </c>
      <c r="P358" t="s">
        <v>10</v>
      </c>
      <c r="R358">
        <f>IFERROR(MATCH(P358,$P$2:P358,0),"")</f>
        <v>1</v>
      </c>
    </row>
    <row r="359" spans="1:18" x14ac:dyDescent="0.25">
      <c r="A359" t="s">
        <v>459</v>
      </c>
      <c r="B359">
        <v>36</v>
      </c>
      <c r="C359" t="str">
        <f t="shared" si="35"/>
        <v>eficiente</v>
      </c>
      <c r="D359">
        <v>4</v>
      </c>
      <c r="E359" t="str">
        <f t="shared" si="36"/>
        <v>pasable</v>
      </c>
      <c r="F359">
        <v>98</v>
      </c>
      <c r="G359" s="1" t="str">
        <f t="shared" si="37"/>
        <v>B</v>
      </c>
      <c r="H359">
        <v>70</v>
      </c>
      <c r="I359" t="str">
        <f t="shared" si="38"/>
        <v>bajo</v>
      </c>
      <c r="J359" t="str">
        <f t="shared" si="39"/>
        <v>diseño</v>
      </c>
      <c r="K359">
        <v>2125</v>
      </c>
      <c r="L359" t="s">
        <v>314</v>
      </c>
      <c r="M359" t="str">
        <f t="shared" si="40"/>
        <v>veloz</v>
      </c>
      <c r="N359">
        <v>82</v>
      </c>
      <c r="O359" t="str">
        <f t="shared" si="41"/>
        <v>estable</v>
      </c>
      <c r="P359" t="s">
        <v>10</v>
      </c>
      <c r="R359">
        <f>IFERROR(MATCH(P359,$P$2:P359,0),"")</f>
        <v>1</v>
      </c>
    </row>
    <row r="360" spans="1:18" x14ac:dyDescent="0.25">
      <c r="A360" t="s">
        <v>460</v>
      </c>
      <c r="B360">
        <v>36</v>
      </c>
      <c r="C360" t="str">
        <f t="shared" si="35"/>
        <v>eficiente</v>
      </c>
      <c r="D360">
        <v>4</v>
      </c>
      <c r="E360" t="str">
        <f t="shared" si="36"/>
        <v>pasable</v>
      </c>
      <c r="F360">
        <v>120</v>
      </c>
      <c r="G360" s="1" t="str">
        <f t="shared" si="37"/>
        <v>B</v>
      </c>
      <c r="H360">
        <v>88</v>
      </c>
      <c r="I360" t="str">
        <f t="shared" si="38"/>
        <v>bajo</v>
      </c>
      <c r="J360" t="str">
        <f t="shared" si="39"/>
        <v>diseño</v>
      </c>
      <c r="K360">
        <v>2160</v>
      </c>
      <c r="L360" t="s">
        <v>35</v>
      </c>
      <c r="M360" t="str">
        <f t="shared" si="40"/>
        <v>veloz</v>
      </c>
      <c r="N360">
        <v>82</v>
      </c>
      <c r="O360" t="str">
        <f t="shared" si="41"/>
        <v>estable</v>
      </c>
      <c r="P360" t="s">
        <v>29</v>
      </c>
      <c r="R360">
        <f>IFERROR(MATCH(P360,$P$2:P360,0),"")</f>
        <v>48</v>
      </c>
    </row>
    <row r="361" spans="1:18" x14ac:dyDescent="0.25">
      <c r="A361" t="s">
        <v>401</v>
      </c>
      <c r="B361">
        <v>36</v>
      </c>
      <c r="C361" t="str">
        <f t="shared" si="35"/>
        <v>eficiente</v>
      </c>
      <c r="D361">
        <v>4</v>
      </c>
      <c r="E361" t="str">
        <f t="shared" si="36"/>
        <v>pasable</v>
      </c>
      <c r="F361">
        <v>107</v>
      </c>
      <c r="G361" s="1" t="str">
        <f t="shared" si="37"/>
        <v>B</v>
      </c>
      <c r="H361">
        <v>75</v>
      </c>
      <c r="I361" t="str">
        <f t="shared" si="38"/>
        <v>bajo</v>
      </c>
      <c r="J361" t="str">
        <f t="shared" si="39"/>
        <v>diseño</v>
      </c>
      <c r="K361">
        <v>2205</v>
      </c>
      <c r="L361" t="s">
        <v>35</v>
      </c>
      <c r="M361" t="str">
        <f t="shared" si="40"/>
        <v>veloz</v>
      </c>
      <c r="N361">
        <v>82</v>
      </c>
      <c r="O361" t="str">
        <f t="shared" si="41"/>
        <v>estable</v>
      </c>
      <c r="P361" t="s">
        <v>29</v>
      </c>
      <c r="R361">
        <f>IFERROR(MATCH(P361,$P$2:P361,0),"")</f>
        <v>48</v>
      </c>
    </row>
    <row r="362" spans="1:18" x14ac:dyDescent="0.25">
      <c r="A362" t="s">
        <v>158</v>
      </c>
      <c r="B362">
        <v>34</v>
      </c>
      <c r="C362" t="str">
        <f t="shared" si="35"/>
        <v>eficiente</v>
      </c>
      <c r="D362">
        <v>4</v>
      </c>
      <c r="E362" t="str">
        <f t="shared" si="36"/>
        <v>pasable</v>
      </c>
      <c r="F362">
        <v>108</v>
      </c>
      <c r="G362" s="1" t="str">
        <f t="shared" si="37"/>
        <v>B</v>
      </c>
      <c r="H362">
        <v>70</v>
      </c>
      <c r="I362" t="str">
        <f t="shared" si="38"/>
        <v>bajo</v>
      </c>
      <c r="J362" t="str">
        <f t="shared" si="39"/>
        <v>diseño</v>
      </c>
      <c r="K362">
        <v>2245</v>
      </c>
      <c r="L362" t="s">
        <v>165</v>
      </c>
      <c r="M362" t="str">
        <f t="shared" si="40"/>
        <v>veloz</v>
      </c>
      <c r="N362">
        <v>82</v>
      </c>
      <c r="O362" t="str">
        <f t="shared" si="41"/>
        <v>estable</v>
      </c>
      <c r="P362" t="s">
        <v>29</v>
      </c>
      <c r="R362">
        <f>IFERROR(MATCH(P362,$P$2:P362,0),"")</f>
        <v>48</v>
      </c>
    </row>
    <row r="363" spans="1:18" x14ac:dyDescent="0.25">
      <c r="A363" t="s">
        <v>145</v>
      </c>
      <c r="B363">
        <v>38</v>
      </c>
      <c r="C363" t="str">
        <f t="shared" si="35"/>
        <v>eficiente</v>
      </c>
      <c r="D363">
        <v>4</v>
      </c>
      <c r="E363" t="str">
        <f t="shared" si="36"/>
        <v>pasable</v>
      </c>
      <c r="F363">
        <v>91</v>
      </c>
      <c r="G363" s="1" t="str">
        <f t="shared" si="37"/>
        <v>B</v>
      </c>
      <c r="H363">
        <v>67</v>
      </c>
      <c r="I363" t="str">
        <f t="shared" si="38"/>
        <v>bajo</v>
      </c>
      <c r="J363" t="str">
        <f t="shared" si="39"/>
        <v>diseño</v>
      </c>
      <c r="K363">
        <v>1965</v>
      </c>
      <c r="L363">
        <v>15</v>
      </c>
      <c r="M363" t="str">
        <f t="shared" si="40"/>
        <v>veloz</v>
      </c>
      <c r="N363">
        <v>82</v>
      </c>
      <c r="O363" t="str">
        <f t="shared" si="41"/>
        <v>estable</v>
      </c>
      <c r="P363" t="s">
        <v>29</v>
      </c>
      <c r="R363">
        <f>IFERROR(MATCH(P363,$P$2:P363,0),"")</f>
        <v>48</v>
      </c>
    </row>
    <row r="364" spans="1:18" x14ac:dyDescent="0.25">
      <c r="A364" t="s">
        <v>461</v>
      </c>
      <c r="B364">
        <v>32</v>
      </c>
      <c r="C364" t="str">
        <f t="shared" si="35"/>
        <v>eficiente</v>
      </c>
      <c r="D364">
        <v>4</v>
      </c>
      <c r="E364" t="str">
        <f t="shared" si="36"/>
        <v>pasable</v>
      </c>
      <c r="F364">
        <v>91</v>
      </c>
      <c r="G364" s="1" t="str">
        <f t="shared" si="37"/>
        <v>B</v>
      </c>
      <c r="H364">
        <v>67</v>
      </c>
      <c r="I364" t="str">
        <f t="shared" si="38"/>
        <v>bajo</v>
      </c>
      <c r="J364" t="str">
        <f t="shared" si="39"/>
        <v>diseño</v>
      </c>
      <c r="K364">
        <v>1965</v>
      </c>
      <c r="L364" t="s">
        <v>198</v>
      </c>
      <c r="M364" t="str">
        <f t="shared" si="40"/>
        <v>veloz</v>
      </c>
      <c r="N364">
        <v>82</v>
      </c>
      <c r="O364" t="str">
        <f t="shared" si="41"/>
        <v>estable</v>
      </c>
      <c r="P364" t="s">
        <v>29</v>
      </c>
      <c r="R364">
        <f>IFERROR(MATCH(P364,$P$2:P364,0),"")</f>
        <v>48</v>
      </c>
    </row>
    <row r="365" spans="1:18" x14ac:dyDescent="0.25">
      <c r="A365" t="s">
        <v>462</v>
      </c>
      <c r="B365">
        <v>38</v>
      </c>
      <c r="C365" t="str">
        <f t="shared" si="35"/>
        <v>eficiente</v>
      </c>
      <c r="D365">
        <v>4</v>
      </c>
      <c r="E365" t="str">
        <f t="shared" si="36"/>
        <v>pasable</v>
      </c>
      <c r="F365">
        <v>91</v>
      </c>
      <c r="G365" s="1" t="str">
        <f t="shared" si="37"/>
        <v>B</v>
      </c>
      <c r="H365">
        <v>67</v>
      </c>
      <c r="I365" t="str">
        <f t="shared" si="38"/>
        <v>bajo</v>
      </c>
      <c r="J365" t="str">
        <f t="shared" si="39"/>
        <v>diseño</v>
      </c>
      <c r="K365">
        <v>1995</v>
      </c>
      <c r="L365" t="s">
        <v>188</v>
      </c>
      <c r="M365" t="str">
        <f t="shared" si="40"/>
        <v>veloz</v>
      </c>
      <c r="N365">
        <v>82</v>
      </c>
      <c r="O365" t="str">
        <f t="shared" si="41"/>
        <v>estable</v>
      </c>
      <c r="P365" t="s">
        <v>29</v>
      </c>
      <c r="R365">
        <f>IFERROR(MATCH(P365,$P$2:P365,0),"")</f>
        <v>48</v>
      </c>
    </row>
    <row r="366" spans="1:18" x14ac:dyDescent="0.25">
      <c r="A366" t="s">
        <v>463</v>
      </c>
      <c r="B366">
        <v>25</v>
      </c>
      <c r="C366" t="str">
        <f t="shared" si="35"/>
        <v>eficiente</v>
      </c>
      <c r="D366">
        <v>6</v>
      </c>
      <c r="E366" t="str">
        <f t="shared" si="36"/>
        <v>pasable</v>
      </c>
      <c r="F366">
        <v>181</v>
      </c>
      <c r="G366" s="1" t="str">
        <f t="shared" si="37"/>
        <v>B</v>
      </c>
      <c r="H366">
        <v>110</v>
      </c>
      <c r="I366" t="str">
        <f t="shared" si="38"/>
        <v>bajo</v>
      </c>
      <c r="J366" t="str">
        <f t="shared" si="39"/>
        <v>diseño</v>
      </c>
      <c r="K366">
        <v>2945</v>
      </c>
      <c r="L366" t="s">
        <v>194</v>
      </c>
      <c r="M366" t="str">
        <f t="shared" si="40"/>
        <v>veloz</v>
      </c>
      <c r="N366">
        <v>82</v>
      </c>
      <c r="O366" t="str">
        <f t="shared" si="41"/>
        <v>estable</v>
      </c>
      <c r="P366" t="s">
        <v>10</v>
      </c>
      <c r="R366">
        <f>IFERROR(MATCH(P366,$P$2:P366,0),"")</f>
        <v>1</v>
      </c>
    </row>
    <row r="367" spans="1:18" x14ac:dyDescent="0.25">
      <c r="A367" t="s">
        <v>464</v>
      </c>
      <c r="B367">
        <v>38</v>
      </c>
      <c r="C367" t="str">
        <f t="shared" si="35"/>
        <v>eficiente</v>
      </c>
      <c r="D367">
        <v>6</v>
      </c>
      <c r="E367" t="str">
        <f t="shared" si="36"/>
        <v>pasable</v>
      </c>
      <c r="F367">
        <v>262</v>
      </c>
      <c r="G367" s="1" t="str">
        <f t="shared" si="37"/>
        <v>A</v>
      </c>
      <c r="H367">
        <v>85</v>
      </c>
      <c r="I367" t="str">
        <f t="shared" si="38"/>
        <v>bajo</v>
      </c>
      <c r="J367" t="str">
        <f t="shared" si="39"/>
        <v>diseño</v>
      </c>
      <c r="K367">
        <v>3015</v>
      </c>
      <c r="L367">
        <v>17</v>
      </c>
      <c r="M367" t="str">
        <f t="shared" si="40"/>
        <v>veloz</v>
      </c>
      <c r="N367">
        <v>82</v>
      </c>
      <c r="O367" t="str">
        <f t="shared" si="41"/>
        <v>estable</v>
      </c>
      <c r="P367" t="s">
        <v>10</v>
      </c>
      <c r="R367">
        <f>IFERROR(MATCH(P367,$P$2:P367,0),"")</f>
        <v>1</v>
      </c>
    </row>
    <row r="368" spans="1:18" x14ac:dyDescent="0.25">
      <c r="A368" t="s">
        <v>465</v>
      </c>
      <c r="B368">
        <v>26</v>
      </c>
      <c r="C368" t="str">
        <f t="shared" si="35"/>
        <v>eficiente</v>
      </c>
      <c r="D368">
        <v>4</v>
      </c>
      <c r="E368" t="str">
        <f t="shared" si="36"/>
        <v>pasable</v>
      </c>
      <c r="F368">
        <v>156</v>
      </c>
      <c r="G368" s="1" t="str">
        <f t="shared" si="37"/>
        <v>B</v>
      </c>
      <c r="H368">
        <v>92</v>
      </c>
      <c r="I368" t="str">
        <f t="shared" si="38"/>
        <v>bajo</v>
      </c>
      <c r="J368" t="str">
        <f t="shared" si="39"/>
        <v>diseño</v>
      </c>
      <c r="K368">
        <v>2585</v>
      </c>
      <c r="L368" t="s">
        <v>35</v>
      </c>
      <c r="M368" t="str">
        <f t="shared" si="40"/>
        <v>veloz</v>
      </c>
      <c r="N368">
        <v>82</v>
      </c>
      <c r="O368" t="str">
        <f t="shared" si="41"/>
        <v>estable</v>
      </c>
      <c r="P368" t="s">
        <v>10</v>
      </c>
      <c r="R368">
        <f>IFERROR(MATCH(P368,$P$2:P368,0),"")</f>
        <v>1</v>
      </c>
    </row>
    <row r="369" spans="1:18" x14ac:dyDescent="0.25">
      <c r="A369" t="s">
        <v>466</v>
      </c>
      <c r="B369">
        <v>22</v>
      </c>
      <c r="C369" t="str">
        <f t="shared" si="35"/>
        <v>eficiente</v>
      </c>
      <c r="D369">
        <v>6</v>
      </c>
      <c r="E369" t="str">
        <f t="shared" si="36"/>
        <v>pasable</v>
      </c>
      <c r="F369">
        <v>232</v>
      </c>
      <c r="G369" s="1" t="str">
        <f t="shared" si="37"/>
        <v>A</v>
      </c>
      <c r="H369">
        <v>112</v>
      </c>
      <c r="I369" t="str">
        <f t="shared" si="38"/>
        <v>bajo</v>
      </c>
      <c r="J369" t="str">
        <f t="shared" si="39"/>
        <v>diseño</v>
      </c>
      <c r="K369">
        <v>2835</v>
      </c>
      <c r="L369" t="s">
        <v>289</v>
      </c>
      <c r="M369" t="str">
        <f t="shared" si="40"/>
        <v>veloz</v>
      </c>
      <c r="N369">
        <v>82</v>
      </c>
      <c r="O369" t="str">
        <f t="shared" si="41"/>
        <v>estable</v>
      </c>
      <c r="P369" t="s">
        <v>10</v>
      </c>
      <c r="R369">
        <f>IFERROR(MATCH(P369,$P$2:P369,0),"")</f>
        <v>1</v>
      </c>
    </row>
    <row r="370" spans="1:18" x14ac:dyDescent="0.25">
      <c r="A370" t="s">
        <v>467</v>
      </c>
      <c r="B370">
        <v>32</v>
      </c>
      <c r="C370" t="str">
        <f t="shared" si="35"/>
        <v>eficiente</v>
      </c>
      <c r="D370">
        <v>4</v>
      </c>
      <c r="E370" t="str">
        <f t="shared" si="36"/>
        <v>pasable</v>
      </c>
      <c r="F370">
        <v>144</v>
      </c>
      <c r="G370" s="1" t="str">
        <f t="shared" si="37"/>
        <v>B</v>
      </c>
      <c r="H370">
        <v>96</v>
      </c>
      <c r="I370" t="str">
        <f t="shared" si="38"/>
        <v>bajo</v>
      </c>
      <c r="J370" t="str">
        <f t="shared" si="39"/>
        <v>diseño</v>
      </c>
      <c r="K370">
        <v>2665</v>
      </c>
      <c r="L370" t="s">
        <v>172</v>
      </c>
      <c r="M370" t="str">
        <f t="shared" si="40"/>
        <v>veloz</v>
      </c>
      <c r="N370">
        <v>82</v>
      </c>
      <c r="O370" t="str">
        <f t="shared" si="41"/>
        <v>estable</v>
      </c>
      <c r="P370" t="s">
        <v>29</v>
      </c>
      <c r="R370">
        <f>IFERROR(MATCH(P370,$P$2:P370,0),"")</f>
        <v>48</v>
      </c>
    </row>
    <row r="371" spans="1:18" x14ac:dyDescent="0.25">
      <c r="A371" t="s">
        <v>468</v>
      </c>
      <c r="B371">
        <v>36</v>
      </c>
      <c r="C371" t="str">
        <f t="shared" si="35"/>
        <v>eficiente</v>
      </c>
      <c r="D371">
        <v>4</v>
      </c>
      <c r="E371" t="str">
        <f t="shared" si="36"/>
        <v>pasable</v>
      </c>
      <c r="F371">
        <v>135</v>
      </c>
      <c r="G371" s="1" t="str">
        <f t="shared" si="37"/>
        <v>B</v>
      </c>
      <c r="H371">
        <v>84</v>
      </c>
      <c r="I371" t="str">
        <f t="shared" si="38"/>
        <v>bajo</v>
      </c>
      <c r="J371" t="str">
        <f t="shared" si="39"/>
        <v>diseño</v>
      </c>
      <c r="K371">
        <v>2370</v>
      </c>
      <c r="L371">
        <v>13</v>
      </c>
      <c r="M371" t="str">
        <f t="shared" si="40"/>
        <v>lento</v>
      </c>
      <c r="N371">
        <v>82</v>
      </c>
      <c r="O371" t="str">
        <f t="shared" si="41"/>
        <v>estable</v>
      </c>
      <c r="P371" t="s">
        <v>10</v>
      </c>
      <c r="R371">
        <f>IFERROR(MATCH(P371,$P$2:P371,0),"")</f>
        <v>1</v>
      </c>
    </row>
    <row r="372" spans="1:18" x14ac:dyDescent="0.25">
      <c r="A372" t="s">
        <v>469</v>
      </c>
      <c r="B372">
        <v>27</v>
      </c>
      <c r="C372" t="str">
        <f t="shared" si="35"/>
        <v>eficiente</v>
      </c>
      <c r="D372">
        <v>4</v>
      </c>
      <c r="E372" t="str">
        <f t="shared" si="36"/>
        <v>pasable</v>
      </c>
      <c r="F372">
        <v>151</v>
      </c>
      <c r="G372" s="1" t="str">
        <f t="shared" si="37"/>
        <v>B</v>
      </c>
      <c r="H372">
        <v>90</v>
      </c>
      <c r="I372" t="str">
        <f t="shared" si="38"/>
        <v>bajo</v>
      </c>
      <c r="J372" t="str">
        <f t="shared" si="39"/>
        <v>diseño</v>
      </c>
      <c r="K372">
        <v>2950</v>
      </c>
      <c r="L372" t="s">
        <v>314</v>
      </c>
      <c r="M372" t="str">
        <f t="shared" si="40"/>
        <v>veloz</v>
      </c>
      <c r="N372">
        <v>82</v>
      </c>
      <c r="O372" t="str">
        <f t="shared" si="41"/>
        <v>estable</v>
      </c>
      <c r="P372" t="s">
        <v>10</v>
      </c>
      <c r="R372">
        <f>IFERROR(MATCH(P372,$P$2:P372,0),"")</f>
        <v>1</v>
      </c>
    </row>
    <row r="373" spans="1:18" x14ac:dyDescent="0.25">
      <c r="A373" t="s">
        <v>470</v>
      </c>
      <c r="B373">
        <v>27</v>
      </c>
      <c r="C373" t="str">
        <f t="shared" si="35"/>
        <v>eficiente</v>
      </c>
      <c r="D373">
        <v>4</v>
      </c>
      <c r="E373" t="str">
        <f t="shared" si="36"/>
        <v>pasable</v>
      </c>
      <c r="F373">
        <v>140</v>
      </c>
      <c r="G373" s="1" t="str">
        <f t="shared" si="37"/>
        <v>B</v>
      </c>
      <c r="H373">
        <v>86</v>
      </c>
      <c r="I373" t="str">
        <f t="shared" si="38"/>
        <v>bajo</v>
      </c>
      <c r="J373" t="str">
        <f t="shared" si="39"/>
        <v>diseño</v>
      </c>
      <c r="K373">
        <v>2790</v>
      </c>
      <c r="L373" t="s">
        <v>471</v>
      </c>
      <c r="M373" t="str">
        <f t="shared" si="40"/>
        <v>veloz</v>
      </c>
      <c r="N373">
        <v>82</v>
      </c>
      <c r="O373" t="str">
        <f t="shared" si="41"/>
        <v>estable</v>
      </c>
      <c r="P373" t="s">
        <v>10</v>
      </c>
      <c r="R373">
        <f>IFERROR(MATCH(P373,$P$2:P373,0),"")</f>
        <v>1</v>
      </c>
    </row>
    <row r="374" spans="1:18" x14ac:dyDescent="0.25">
      <c r="A374" t="s">
        <v>472</v>
      </c>
      <c r="B374">
        <v>44</v>
      </c>
      <c r="C374" t="str">
        <f t="shared" si="35"/>
        <v>eficiente</v>
      </c>
      <c r="D374">
        <v>4</v>
      </c>
      <c r="E374" t="str">
        <f t="shared" si="36"/>
        <v>pasable</v>
      </c>
      <c r="F374">
        <v>97</v>
      </c>
      <c r="G374" s="1" t="str">
        <f t="shared" si="37"/>
        <v>B</v>
      </c>
      <c r="H374">
        <v>52</v>
      </c>
      <c r="I374" t="str">
        <f t="shared" si="38"/>
        <v>bajo</v>
      </c>
      <c r="J374" t="str">
        <f t="shared" si="39"/>
        <v>diseño</v>
      </c>
      <c r="K374">
        <v>2130</v>
      </c>
      <c r="L374" t="s">
        <v>473</v>
      </c>
      <c r="M374" t="str">
        <f t="shared" si="40"/>
        <v>veloz</v>
      </c>
      <c r="N374">
        <v>82</v>
      </c>
      <c r="O374" t="str">
        <f t="shared" si="41"/>
        <v>estable</v>
      </c>
      <c r="P374" t="s">
        <v>38</v>
      </c>
      <c r="R374">
        <f>IFERROR(MATCH(P374,$P$2:P374,0),"")</f>
        <v>53</v>
      </c>
    </row>
    <row r="375" spans="1:18" x14ac:dyDescent="0.25">
      <c r="A375" t="s">
        <v>474</v>
      </c>
      <c r="B375">
        <v>32</v>
      </c>
      <c r="C375" t="str">
        <f t="shared" si="35"/>
        <v>eficiente</v>
      </c>
      <c r="D375">
        <v>4</v>
      </c>
      <c r="E375" t="str">
        <f t="shared" si="36"/>
        <v>pasable</v>
      </c>
      <c r="F375">
        <v>135</v>
      </c>
      <c r="G375" s="1" t="str">
        <f t="shared" si="37"/>
        <v>B</v>
      </c>
      <c r="H375">
        <v>84</v>
      </c>
      <c r="I375" t="str">
        <f t="shared" si="38"/>
        <v>bajo</v>
      </c>
      <c r="J375" t="str">
        <f t="shared" si="39"/>
        <v>diseño</v>
      </c>
      <c r="K375">
        <v>2295</v>
      </c>
      <c r="L375" t="s">
        <v>475</v>
      </c>
      <c r="M375" t="str">
        <f t="shared" si="40"/>
        <v>veloz</v>
      </c>
      <c r="N375">
        <v>82</v>
      </c>
      <c r="O375" t="str">
        <f t="shared" si="41"/>
        <v>estable</v>
      </c>
      <c r="P375" t="s">
        <v>10</v>
      </c>
      <c r="R375">
        <f>IFERROR(MATCH(P375,$P$2:P375,0),"")</f>
        <v>1</v>
      </c>
    </row>
    <row r="376" spans="1:18" x14ac:dyDescent="0.25">
      <c r="A376" t="s">
        <v>476</v>
      </c>
      <c r="B376">
        <v>28</v>
      </c>
      <c r="C376" t="str">
        <f t="shared" si="35"/>
        <v>eficiente</v>
      </c>
      <c r="D376">
        <v>4</v>
      </c>
      <c r="E376" t="str">
        <f t="shared" si="36"/>
        <v>pasable</v>
      </c>
      <c r="F376">
        <v>120</v>
      </c>
      <c r="G376" s="1" t="str">
        <f t="shared" si="37"/>
        <v>B</v>
      </c>
      <c r="H376">
        <v>79</v>
      </c>
      <c r="I376" t="str">
        <f t="shared" si="38"/>
        <v>bajo</v>
      </c>
      <c r="J376" t="str">
        <f t="shared" si="39"/>
        <v>diseño</v>
      </c>
      <c r="K376">
        <v>2625</v>
      </c>
      <c r="L376" t="s">
        <v>214</v>
      </c>
      <c r="M376" t="str">
        <f t="shared" si="40"/>
        <v>veloz</v>
      </c>
      <c r="N376">
        <v>82</v>
      </c>
      <c r="O376" t="str">
        <f t="shared" si="41"/>
        <v>estable</v>
      </c>
      <c r="P376" t="s">
        <v>10</v>
      </c>
      <c r="R376">
        <f>IFERROR(MATCH(P376,$P$2:P376,0),"")</f>
        <v>1</v>
      </c>
    </row>
    <row r="377" spans="1:18" x14ac:dyDescent="0.25">
      <c r="A377" t="s">
        <v>477</v>
      </c>
      <c r="B377">
        <v>31</v>
      </c>
      <c r="C377" t="str">
        <f t="shared" si="35"/>
        <v>eficiente</v>
      </c>
      <c r="D377">
        <v>4</v>
      </c>
      <c r="E377" t="str">
        <f t="shared" si="36"/>
        <v>pasable</v>
      </c>
      <c r="F377">
        <v>119</v>
      </c>
      <c r="G377" s="1" t="str">
        <f t="shared" si="37"/>
        <v>B</v>
      </c>
      <c r="H377">
        <v>82</v>
      </c>
      <c r="I377" t="str">
        <f t="shared" si="38"/>
        <v>bajo</v>
      </c>
      <c r="J377" t="str">
        <f t="shared" si="39"/>
        <v>diseño</v>
      </c>
      <c r="K377">
        <v>2720</v>
      </c>
      <c r="L377" t="s">
        <v>256</v>
      </c>
      <c r="M377" t="str">
        <f t="shared" si="40"/>
        <v>veloz</v>
      </c>
      <c r="N377">
        <v>82</v>
      </c>
      <c r="O377" t="str">
        <f t="shared" si="41"/>
        <v>estable</v>
      </c>
      <c r="P377" t="s">
        <v>10</v>
      </c>
      <c r="R377">
        <f>IFERROR(MATCH(P377,$P$2:P377,0),"")</f>
        <v>1</v>
      </c>
    </row>
    <row r="378" spans="1:18" x14ac:dyDescent="0.25">
      <c r="A378" t="s">
        <v>13</v>
      </c>
      <c r="B378">
        <v>18</v>
      </c>
      <c r="C378" t="str">
        <f t="shared" si="35"/>
        <v>deficiente</v>
      </c>
      <c r="D378">
        <v>8</v>
      </c>
      <c r="E378" t="str">
        <f t="shared" si="36"/>
        <v>bueno</v>
      </c>
      <c r="F378">
        <v>318</v>
      </c>
      <c r="G378" s="1" t="str">
        <f t="shared" si="37"/>
        <v>A</v>
      </c>
      <c r="H378">
        <v>150</v>
      </c>
      <c r="I378" t="str">
        <f t="shared" si="38"/>
        <v>medio</v>
      </c>
      <c r="J378" t="str">
        <f t="shared" si="39"/>
        <v>eficiente</v>
      </c>
      <c r="K378">
        <v>3436</v>
      </c>
      <c r="L378">
        <v>11</v>
      </c>
      <c r="M378" t="str">
        <f t="shared" si="40"/>
        <v>lento</v>
      </c>
      <c r="N378">
        <v>70</v>
      </c>
      <c r="O378" t="str">
        <f t="shared" si="41"/>
        <v>antiguo</v>
      </c>
      <c r="P378" t="s">
        <v>10</v>
      </c>
      <c r="R378">
        <f>IFERROR(MATCH(P378,$P$2:P378,0),"")</f>
        <v>1</v>
      </c>
    </row>
    <row r="379" spans="1:18" x14ac:dyDescent="0.25">
      <c r="A379" t="s">
        <v>14</v>
      </c>
      <c r="B379">
        <v>16</v>
      </c>
      <c r="C379" t="str">
        <f t="shared" si="35"/>
        <v>deficiente</v>
      </c>
      <c r="D379">
        <v>8</v>
      </c>
      <c r="E379" t="str">
        <f t="shared" si="36"/>
        <v>bueno</v>
      </c>
      <c r="F379">
        <v>304</v>
      </c>
      <c r="G379" s="1" t="str">
        <f t="shared" si="37"/>
        <v>A</v>
      </c>
      <c r="H379">
        <v>150</v>
      </c>
      <c r="I379" t="str">
        <f t="shared" si="38"/>
        <v>medio</v>
      </c>
      <c r="J379" t="str">
        <f t="shared" si="39"/>
        <v>eficiente</v>
      </c>
      <c r="K379">
        <v>3433</v>
      </c>
      <c r="L379">
        <v>12</v>
      </c>
      <c r="M379" t="str">
        <f t="shared" si="40"/>
        <v>lento</v>
      </c>
      <c r="N379">
        <v>70</v>
      </c>
      <c r="O379" t="str">
        <f t="shared" si="41"/>
        <v>antiguo</v>
      </c>
      <c r="P379" t="s">
        <v>10</v>
      </c>
      <c r="R379">
        <f>IFERROR(MATCH(P379,$P$2:P379,0),"")</f>
        <v>1</v>
      </c>
    </row>
    <row r="380" spans="1:18" x14ac:dyDescent="0.25">
      <c r="A380" t="s">
        <v>25</v>
      </c>
      <c r="B380">
        <v>15</v>
      </c>
      <c r="C380" t="str">
        <f t="shared" si="35"/>
        <v>deficiente</v>
      </c>
      <c r="D380">
        <v>8</v>
      </c>
      <c r="E380" t="str">
        <f t="shared" si="36"/>
        <v>bueno</v>
      </c>
      <c r="F380">
        <v>400</v>
      </c>
      <c r="G380" s="1" t="str">
        <f t="shared" si="37"/>
        <v>A</v>
      </c>
      <c r="H380">
        <v>150</v>
      </c>
      <c r="I380" t="str">
        <f t="shared" si="38"/>
        <v>medio</v>
      </c>
      <c r="J380" t="str">
        <f t="shared" si="39"/>
        <v>eficiente</v>
      </c>
      <c r="K380">
        <v>3761</v>
      </c>
      <c r="L380" t="s">
        <v>26</v>
      </c>
      <c r="M380" t="str">
        <f t="shared" si="40"/>
        <v>veloz</v>
      </c>
      <c r="N380">
        <v>70</v>
      </c>
      <c r="O380" t="str">
        <f t="shared" si="41"/>
        <v>antiguo</v>
      </c>
      <c r="P380" t="s">
        <v>10</v>
      </c>
      <c r="R380">
        <f>IFERROR(MATCH(P380,$P$2:P380,0),"")</f>
        <v>1</v>
      </c>
    </row>
    <row r="381" spans="1:18" x14ac:dyDescent="0.25">
      <c r="A381" t="s">
        <v>19</v>
      </c>
      <c r="B381">
        <v>14</v>
      </c>
      <c r="C381" t="str">
        <f t="shared" si="35"/>
        <v>deficiente</v>
      </c>
      <c r="D381">
        <v>8</v>
      </c>
      <c r="E381" t="str">
        <f t="shared" si="36"/>
        <v>bueno</v>
      </c>
      <c r="F381">
        <v>318</v>
      </c>
      <c r="G381" s="1" t="str">
        <f t="shared" si="37"/>
        <v>A</v>
      </c>
      <c r="H381">
        <v>150</v>
      </c>
      <c r="I381" t="str">
        <f t="shared" si="38"/>
        <v>medio</v>
      </c>
      <c r="J381" t="str">
        <f t="shared" si="39"/>
        <v>eficiente</v>
      </c>
      <c r="K381">
        <v>4096</v>
      </c>
      <c r="L381">
        <v>13</v>
      </c>
      <c r="M381" t="str">
        <f t="shared" si="40"/>
        <v>lento</v>
      </c>
      <c r="N381">
        <v>71</v>
      </c>
      <c r="O381" t="str">
        <f t="shared" si="41"/>
        <v>estable</v>
      </c>
      <c r="P381" t="s">
        <v>10</v>
      </c>
      <c r="R381">
        <f>IFERROR(MATCH(P381,$P$2:P381,0),"")</f>
        <v>1</v>
      </c>
    </row>
    <row r="382" spans="1:18" x14ac:dyDescent="0.25">
      <c r="A382" t="s">
        <v>19</v>
      </c>
      <c r="B382">
        <v>15</v>
      </c>
      <c r="C382" t="str">
        <f t="shared" si="35"/>
        <v>deficiente</v>
      </c>
      <c r="D382">
        <v>8</v>
      </c>
      <c r="E382" t="str">
        <f t="shared" si="36"/>
        <v>bueno</v>
      </c>
      <c r="F382">
        <v>318</v>
      </c>
      <c r="G382" s="1" t="str">
        <f t="shared" si="37"/>
        <v>A</v>
      </c>
      <c r="H382">
        <v>150</v>
      </c>
      <c r="I382" t="str">
        <f t="shared" si="38"/>
        <v>medio</v>
      </c>
      <c r="J382" t="str">
        <f t="shared" si="39"/>
        <v>eficiente</v>
      </c>
      <c r="K382">
        <v>4135</v>
      </c>
      <c r="L382" t="s">
        <v>49</v>
      </c>
      <c r="M382" t="str">
        <f t="shared" si="40"/>
        <v>veloz</v>
      </c>
      <c r="N382">
        <v>72</v>
      </c>
      <c r="O382" t="str">
        <f t="shared" si="41"/>
        <v>estable</v>
      </c>
      <c r="P382" t="s">
        <v>10</v>
      </c>
      <c r="R382">
        <f>IFERROR(MATCH(P382,$P$2:P382,0),"")</f>
        <v>1</v>
      </c>
    </row>
    <row r="383" spans="1:18" x14ac:dyDescent="0.25">
      <c r="A383" t="s">
        <v>83</v>
      </c>
      <c r="B383">
        <v>17</v>
      </c>
      <c r="C383" t="str">
        <f t="shared" si="35"/>
        <v>deficiente</v>
      </c>
      <c r="D383">
        <v>8</v>
      </c>
      <c r="E383" t="str">
        <f t="shared" si="36"/>
        <v>bueno</v>
      </c>
      <c r="F383">
        <v>304</v>
      </c>
      <c r="G383" s="1" t="str">
        <f t="shared" si="37"/>
        <v>A</v>
      </c>
      <c r="H383">
        <v>150</v>
      </c>
      <c r="I383" t="str">
        <f t="shared" si="38"/>
        <v>medio</v>
      </c>
      <c r="J383" t="str">
        <f t="shared" si="39"/>
        <v>eficiente</v>
      </c>
      <c r="K383">
        <v>3672</v>
      </c>
      <c r="L383" t="s">
        <v>12</v>
      </c>
      <c r="M383" t="str">
        <f t="shared" si="40"/>
        <v>veloz</v>
      </c>
      <c r="N383">
        <v>72</v>
      </c>
      <c r="O383" t="str">
        <f t="shared" si="41"/>
        <v>estable</v>
      </c>
      <c r="P383" t="s">
        <v>10</v>
      </c>
      <c r="R383">
        <f>IFERROR(MATCH(P383,$P$2:P383,0),"")</f>
        <v>1</v>
      </c>
    </row>
    <row r="384" spans="1:18" x14ac:dyDescent="0.25">
      <c r="A384" t="s">
        <v>89</v>
      </c>
      <c r="B384">
        <v>15</v>
      </c>
      <c r="C384" t="str">
        <f t="shared" si="35"/>
        <v>deficiente</v>
      </c>
      <c r="D384">
        <v>8</v>
      </c>
      <c r="E384" t="str">
        <f t="shared" si="36"/>
        <v>bueno</v>
      </c>
      <c r="F384">
        <v>304</v>
      </c>
      <c r="G384" s="1" t="str">
        <f t="shared" si="37"/>
        <v>A</v>
      </c>
      <c r="H384">
        <v>150</v>
      </c>
      <c r="I384" t="str">
        <f t="shared" si="38"/>
        <v>medio</v>
      </c>
      <c r="J384" t="str">
        <f t="shared" si="39"/>
        <v>eficiente</v>
      </c>
      <c r="K384">
        <v>3892</v>
      </c>
      <c r="L384" t="s">
        <v>44</v>
      </c>
      <c r="M384" t="str">
        <f t="shared" si="40"/>
        <v>veloz</v>
      </c>
      <c r="N384">
        <v>72</v>
      </c>
      <c r="O384" t="str">
        <f t="shared" si="41"/>
        <v>estable</v>
      </c>
      <c r="P384" t="s">
        <v>10</v>
      </c>
      <c r="R384">
        <f>IFERROR(MATCH(P384,$P$2:P384,0),"")</f>
        <v>1</v>
      </c>
    </row>
    <row r="385" spans="1:18" x14ac:dyDescent="0.25">
      <c r="A385" t="s">
        <v>92</v>
      </c>
      <c r="B385">
        <v>14</v>
      </c>
      <c r="C385" t="str">
        <f t="shared" si="35"/>
        <v>deficiente</v>
      </c>
      <c r="D385">
        <v>8</v>
      </c>
      <c r="E385" t="str">
        <f t="shared" si="36"/>
        <v>bueno</v>
      </c>
      <c r="F385">
        <v>318</v>
      </c>
      <c r="G385" s="1" t="str">
        <f t="shared" si="37"/>
        <v>A</v>
      </c>
      <c r="H385">
        <v>150</v>
      </c>
      <c r="I385" t="str">
        <f t="shared" si="38"/>
        <v>medio</v>
      </c>
      <c r="J385" t="str">
        <f t="shared" si="39"/>
        <v>eficiente</v>
      </c>
      <c r="K385">
        <v>4077</v>
      </c>
      <c r="L385">
        <v>14</v>
      </c>
      <c r="M385" t="str">
        <f t="shared" si="40"/>
        <v>moderado</v>
      </c>
      <c r="N385">
        <v>72</v>
      </c>
      <c r="O385" t="str">
        <f t="shared" si="41"/>
        <v>estable</v>
      </c>
      <c r="P385" t="s">
        <v>10</v>
      </c>
      <c r="R385">
        <f>IFERROR(MATCH(P385,$P$2:P385,0),"")</f>
        <v>1</v>
      </c>
    </row>
    <row r="386" spans="1:18" x14ac:dyDescent="0.25">
      <c r="A386" t="s">
        <v>57</v>
      </c>
      <c r="B386">
        <v>14</v>
      </c>
      <c r="C386" t="str">
        <f t="shared" si="35"/>
        <v>deficiente</v>
      </c>
      <c r="D386">
        <v>8</v>
      </c>
      <c r="E386" t="str">
        <f t="shared" si="36"/>
        <v>bueno</v>
      </c>
      <c r="F386">
        <v>304</v>
      </c>
      <c r="G386" s="1" t="str">
        <f t="shared" si="37"/>
        <v>A</v>
      </c>
      <c r="H386">
        <v>150</v>
      </c>
      <c r="I386" t="str">
        <f t="shared" si="38"/>
        <v>medio</v>
      </c>
      <c r="J386" t="str">
        <f t="shared" si="39"/>
        <v>eficiente</v>
      </c>
      <c r="K386">
        <v>3672</v>
      </c>
      <c r="L386" t="s">
        <v>12</v>
      </c>
      <c r="M386" t="str">
        <f t="shared" si="40"/>
        <v>veloz</v>
      </c>
      <c r="N386">
        <v>73</v>
      </c>
      <c r="O386" t="str">
        <f t="shared" si="41"/>
        <v>estable</v>
      </c>
      <c r="P386" t="s">
        <v>10</v>
      </c>
      <c r="R386">
        <f>IFERROR(MATCH(P386,$P$2:P386,0),"")</f>
        <v>1</v>
      </c>
    </row>
    <row r="387" spans="1:18" x14ac:dyDescent="0.25">
      <c r="A387" t="s">
        <v>105</v>
      </c>
      <c r="B387">
        <v>15</v>
      </c>
      <c r="C387" t="str">
        <f t="shared" ref="C387:C399" si="42">IFERROR(IF(B387=20,"moderado",IF(B387&lt;20,"deficiente",IF(B387&gt;20,"eficiente"))),"")</f>
        <v>deficiente</v>
      </c>
      <c r="D387">
        <v>8</v>
      </c>
      <c r="E387" t="str">
        <f t="shared" ref="E387:E399" si="43">IF(D387&gt;6,"bueno","pasable")</f>
        <v>bueno</v>
      </c>
      <c r="F387">
        <v>318</v>
      </c>
      <c r="G387" s="1" t="str">
        <f t="shared" ref="G387:G399" si="44">IF(F387&gt;200,"A","B")</f>
        <v>A</v>
      </c>
      <c r="H387">
        <v>150</v>
      </c>
      <c r="I387" t="str">
        <f t="shared" ref="I387:I399" si="45">IFERROR(IF(AND(H387=150,G387="A"),"medio",IF(OR(H387&lt;150,G387="B"),"bajo",IF(OR(H387&gt;150,G387="A"),"alto",IF(AND(G387="A",H387=150),"estable","medio")))),"")</f>
        <v>medio</v>
      </c>
      <c r="J387" t="str">
        <f t="shared" ref="J387:J399" si="46">IF(AND(I387="alto",E387="bueno",O387="antiguo"),"potente",IF(AND(I387="alto",E387="pasable",O387="antiguo"),"eficiente",IF(AND(I387="medio",E387="bueno",OR(O387="antiguo",O387="estable")),"eficiente",IF(AND(I387="medio",E387="pasable",O387="estable"),"confiable",IF(AND(I387="bajo",O387="estable"),"diseño","no confiable")))))</f>
        <v>eficiente</v>
      </c>
      <c r="K387">
        <v>3777</v>
      </c>
      <c r="L387" t="s">
        <v>44</v>
      </c>
      <c r="M387" t="str">
        <f t="shared" ref="M387:M399" si="47">IFERROR(IF(L387=14,"moderado",IF(L387&lt;14,"lento",IF(L387&gt;14,"veloz"))),"")</f>
        <v>veloz</v>
      </c>
      <c r="N387">
        <v>73</v>
      </c>
      <c r="O387" t="str">
        <f t="shared" ref="O387:O399" si="48">IF(N387&gt;70,"estable","antiguo")</f>
        <v>estable</v>
      </c>
      <c r="P387" t="s">
        <v>10</v>
      </c>
      <c r="R387">
        <f>IFERROR(MATCH(P387,$P$2:P387,0),"")</f>
        <v>1</v>
      </c>
    </row>
    <row r="388" spans="1:18" x14ac:dyDescent="0.25">
      <c r="A388" t="s">
        <v>107</v>
      </c>
      <c r="B388">
        <v>13</v>
      </c>
      <c r="C388" t="str">
        <f t="shared" si="42"/>
        <v>deficiente</v>
      </c>
      <c r="D388">
        <v>8</v>
      </c>
      <c r="E388" t="str">
        <f t="shared" si="43"/>
        <v>bueno</v>
      </c>
      <c r="F388">
        <v>400</v>
      </c>
      <c r="G388" s="1" t="str">
        <f t="shared" si="44"/>
        <v>A</v>
      </c>
      <c r="H388">
        <v>150</v>
      </c>
      <c r="I388" t="str">
        <f t="shared" si="45"/>
        <v>medio</v>
      </c>
      <c r="J388" t="str">
        <f t="shared" si="46"/>
        <v>eficiente</v>
      </c>
      <c r="K388">
        <v>4464</v>
      </c>
      <c r="L388">
        <v>12</v>
      </c>
      <c r="M388" t="str">
        <f t="shared" si="47"/>
        <v>lento</v>
      </c>
      <c r="N388">
        <v>73</v>
      </c>
      <c r="O388" t="str">
        <f t="shared" si="48"/>
        <v>estable</v>
      </c>
      <c r="P388" t="s">
        <v>10</v>
      </c>
      <c r="R388">
        <f>IFERROR(MATCH(P388,$P$2:P388,0),"")</f>
        <v>1</v>
      </c>
    </row>
    <row r="389" spans="1:18" x14ac:dyDescent="0.25">
      <c r="A389" t="s">
        <v>109</v>
      </c>
      <c r="B389">
        <v>14</v>
      </c>
      <c r="C389" t="str">
        <f t="shared" si="42"/>
        <v>deficiente</v>
      </c>
      <c r="D389">
        <v>8</v>
      </c>
      <c r="E389" t="str">
        <f t="shared" si="43"/>
        <v>bueno</v>
      </c>
      <c r="F389">
        <v>318</v>
      </c>
      <c r="G389" s="1" t="str">
        <f t="shared" si="44"/>
        <v>A</v>
      </c>
      <c r="H389">
        <v>150</v>
      </c>
      <c r="I389" t="str">
        <f t="shared" si="45"/>
        <v>medio</v>
      </c>
      <c r="J389" t="str">
        <f t="shared" si="46"/>
        <v>eficiente</v>
      </c>
      <c r="K389">
        <v>4237</v>
      </c>
      <c r="L389" t="s">
        <v>35</v>
      </c>
      <c r="M389" t="str">
        <f t="shared" si="47"/>
        <v>veloz</v>
      </c>
      <c r="N389">
        <v>73</v>
      </c>
      <c r="O389" t="str">
        <f t="shared" si="48"/>
        <v>estable</v>
      </c>
      <c r="P389" t="s">
        <v>10</v>
      </c>
      <c r="R389">
        <f>IFERROR(MATCH(P389,$P$2:P389,0),"")</f>
        <v>1</v>
      </c>
    </row>
    <row r="390" spans="1:18" x14ac:dyDescent="0.25">
      <c r="A390" t="s">
        <v>18</v>
      </c>
      <c r="B390">
        <v>11</v>
      </c>
      <c r="C390" t="str">
        <f t="shared" si="42"/>
        <v>deficiente</v>
      </c>
      <c r="D390">
        <v>8</v>
      </c>
      <c r="E390" t="str">
        <f t="shared" si="43"/>
        <v>bueno</v>
      </c>
      <c r="F390">
        <v>400</v>
      </c>
      <c r="G390" s="1" t="str">
        <f t="shared" si="44"/>
        <v>A</v>
      </c>
      <c r="H390">
        <v>150</v>
      </c>
      <c r="I390" t="str">
        <f t="shared" si="45"/>
        <v>medio</v>
      </c>
      <c r="J390" t="str">
        <f t="shared" si="46"/>
        <v>eficiente</v>
      </c>
      <c r="K390">
        <v>4997</v>
      </c>
      <c r="L390">
        <v>14</v>
      </c>
      <c r="M390" t="str">
        <f t="shared" si="47"/>
        <v>moderado</v>
      </c>
      <c r="N390">
        <v>73</v>
      </c>
      <c r="O390" t="str">
        <f t="shared" si="48"/>
        <v>estable</v>
      </c>
      <c r="P390" t="s">
        <v>10</v>
      </c>
      <c r="R390">
        <f>IFERROR(MATCH(P390,$P$2:P390,0),"")</f>
        <v>1</v>
      </c>
    </row>
    <row r="391" spans="1:18" x14ac:dyDescent="0.25">
      <c r="A391" t="s">
        <v>130</v>
      </c>
      <c r="B391">
        <v>15</v>
      </c>
      <c r="C391" t="str">
        <f t="shared" si="42"/>
        <v>deficiente</v>
      </c>
      <c r="D391">
        <v>8</v>
      </c>
      <c r="E391" t="str">
        <f t="shared" si="43"/>
        <v>bueno</v>
      </c>
      <c r="F391">
        <v>318</v>
      </c>
      <c r="G391" s="1" t="str">
        <f t="shared" si="44"/>
        <v>A</v>
      </c>
      <c r="H391">
        <v>150</v>
      </c>
      <c r="I391" t="str">
        <f t="shared" si="45"/>
        <v>medio</v>
      </c>
      <c r="J391" t="str">
        <f t="shared" si="46"/>
        <v>eficiente</v>
      </c>
      <c r="K391">
        <v>3399</v>
      </c>
      <c r="L391">
        <v>11</v>
      </c>
      <c r="M391" t="str">
        <f t="shared" si="47"/>
        <v>lento</v>
      </c>
      <c r="N391">
        <v>73</v>
      </c>
      <c r="O391" t="str">
        <f t="shared" si="48"/>
        <v>estable</v>
      </c>
      <c r="P391" t="s">
        <v>10</v>
      </c>
      <c r="R391">
        <f>IFERROR(MATCH(P391,$P$2:P391,0),"")</f>
        <v>1</v>
      </c>
    </row>
    <row r="392" spans="1:18" x14ac:dyDescent="0.25">
      <c r="A392" t="s">
        <v>138</v>
      </c>
      <c r="B392">
        <v>13</v>
      </c>
      <c r="C392" t="str">
        <f t="shared" si="42"/>
        <v>deficiente</v>
      </c>
      <c r="D392">
        <v>8</v>
      </c>
      <c r="E392" t="str">
        <f t="shared" si="43"/>
        <v>bueno</v>
      </c>
      <c r="F392">
        <v>350</v>
      </c>
      <c r="G392" s="1" t="str">
        <f t="shared" si="44"/>
        <v>A</v>
      </c>
      <c r="H392">
        <v>150</v>
      </c>
      <c r="I392" t="str">
        <f t="shared" si="45"/>
        <v>medio</v>
      </c>
      <c r="J392" t="str">
        <f t="shared" si="46"/>
        <v>eficiente</v>
      </c>
      <c r="K392">
        <v>4699</v>
      </c>
      <c r="L392" t="s">
        <v>35</v>
      </c>
      <c r="M392" t="str">
        <f t="shared" si="47"/>
        <v>veloz</v>
      </c>
      <c r="N392">
        <v>74</v>
      </c>
      <c r="O392" t="str">
        <f t="shared" si="48"/>
        <v>estable</v>
      </c>
      <c r="P392" t="s">
        <v>10</v>
      </c>
      <c r="R392">
        <f>IFERROR(MATCH(P392,$P$2:P392,0),"")</f>
        <v>1</v>
      </c>
    </row>
    <row r="393" spans="1:18" x14ac:dyDescent="0.25">
      <c r="A393" t="s">
        <v>139</v>
      </c>
      <c r="B393">
        <v>14</v>
      </c>
      <c r="C393" t="str">
        <f t="shared" si="42"/>
        <v>deficiente</v>
      </c>
      <c r="D393">
        <v>8</v>
      </c>
      <c r="E393" t="str">
        <f t="shared" si="43"/>
        <v>bueno</v>
      </c>
      <c r="F393">
        <v>318</v>
      </c>
      <c r="G393" s="1" t="str">
        <f t="shared" si="44"/>
        <v>A</v>
      </c>
      <c r="H393">
        <v>150</v>
      </c>
      <c r="I393" t="str">
        <f t="shared" si="45"/>
        <v>medio</v>
      </c>
      <c r="J393" t="str">
        <f t="shared" si="46"/>
        <v>eficiente</v>
      </c>
      <c r="K393">
        <v>4457</v>
      </c>
      <c r="L393" t="s">
        <v>49</v>
      </c>
      <c r="M393" t="str">
        <f t="shared" si="47"/>
        <v>veloz</v>
      </c>
      <c r="N393">
        <v>74</v>
      </c>
      <c r="O393" t="str">
        <f t="shared" si="48"/>
        <v>estable</v>
      </c>
      <c r="P393" t="s">
        <v>10</v>
      </c>
      <c r="R393">
        <f>IFERROR(MATCH(P393,$P$2:P393,0),"")</f>
        <v>1</v>
      </c>
    </row>
    <row r="394" spans="1:18" x14ac:dyDescent="0.25">
      <c r="A394" t="s">
        <v>89</v>
      </c>
      <c r="B394">
        <v>14</v>
      </c>
      <c r="C394" t="str">
        <f t="shared" si="42"/>
        <v>deficiente</v>
      </c>
      <c r="D394">
        <v>8</v>
      </c>
      <c r="E394" t="str">
        <f t="shared" si="43"/>
        <v>bueno</v>
      </c>
      <c r="F394">
        <v>304</v>
      </c>
      <c r="G394" s="1" t="str">
        <f t="shared" si="44"/>
        <v>A</v>
      </c>
      <c r="H394">
        <v>150</v>
      </c>
      <c r="I394" t="str">
        <f t="shared" si="45"/>
        <v>medio</v>
      </c>
      <c r="J394" t="str">
        <f t="shared" si="46"/>
        <v>eficiente</v>
      </c>
      <c r="K394">
        <v>4257</v>
      </c>
      <c r="L394" t="s">
        <v>31</v>
      </c>
      <c r="M394" t="str">
        <f t="shared" si="47"/>
        <v>veloz</v>
      </c>
      <c r="N394">
        <v>74</v>
      </c>
      <c r="O394" t="str">
        <f t="shared" si="48"/>
        <v>estable</v>
      </c>
      <c r="P394" t="s">
        <v>10</v>
      </c>
      <c r="R394">
        <f>IFERROR(MATCH(P394,$P$2:P394,0),"")</f>
        <v>1</v>
      </c>
    </row>
    <row r="395" spans="1:18" x14ac:dyDescent="0.25">
      <c r="A395" t="s">
        <v>151</v>
      </c>
      <c r="B395">
        <v>16</v>
      </c>
      <c r="C395" t="str">
        <f t="shared" si="42"/>
        <v>deficiente</v>
      </c>
      <c r="D395">
        <v>8</v>
      </c>
      <c r="E395" t="str">
        <f t="shared" si="43"/>
        <v>bueno</v>
      </c>
      <c r="F395">
        <v>318</v>
      </c>
      <c r="G395" s="1" t="str">
        <f t="shared" si="44"/>
        <v>A</v>
      </c>
      <c r="H395">
        <v>150</v>
      </c>
      <c r="I395" t="str">
        <f t="shared" si="45"/>
        <v>medio</v>
      </c>
      <c r="J395" t="str">
        <f t="shared" si="46"/>
        <v>eficiente</v>
      </c>
      <c r="K395">
        <v>4498</v>
      </c>
      <c r="L395" t="s">
        <v>35</v>
      </c>
      <c r="M395" t="str">
        <f t="shared" si="47"/>
        <v>veloz</v>
      </c>
      <c r="N395">
        <v>75</v>
      </c>
      <c r="O395" t="str">
        <f t="shared" si="48"/>
        <v>estable</v>
      </c>
      <c r="P395" t="s">
        <v>10</v>
      </c>
      <c r="R395">
        <f>IFERROR(MATCH(P395,$P$2:P395,0),"")</f>
        <v>1</v>
      </c>
    </row>
    <row r="396" spans="1:18" x14ac:dyDescent="0.25">
      <c r="A396" t="s">
        <v>171</v>
      </c>
      <c r="B396">
        <v>16</v>
      </c>
      <c r="C396" t="str">
        <f t="shared" si="42"/>
        <v>deficiente</v>
      </c>
      <c r="D396">
        <v>8</v>
      </c>
      <c r="E396" t="str">
        <f t="shared" si="43"/>
        <v>bueno</v>
      </c>
      <c r="F396">
        <v>318</v>
      </c>
      <c r="G396" s="1" t="str">
        <f t="shared" si="44"/>
        <v>A</v>
      </c>
      <c r="H396">
        <v>150</v>
      </c>
      <c r="I396" t="str">
        <f t="shared" si="45"/>
        <v>medio</v>
      </c>
      <c r="J396" t="str">
        <f t="shared" si="46"/>
        <v>eficiente</v>
      </c>
      <c r="K396">
        <v>4190</v>
      </c>
      <c r="L396">
        <v>13</v>
      </c>
      <c r="M396" t="str">
        <f t="shared" si="47"/>
        <v>lento</v>
      </c>
      <c r="N396">
        <v>76</v>
      </c>
      <c r="O396" t="str">
        <f t="shared" si="48"/>
        <v>estable</v>
      </c>
      <c r="P396" t="s">
        <v>10</v>
      </c>
      <c r="R396">
        <f>IFERROR(MATCH(P396,$P$2:P396,0),"")</f>
        <v>1</v>
      </c>
    </row>
    <row r="397" spans="1:18" x14ac:dyDescent="0.25">
      <c r="A397" t="s">
        <v>199</v>
      </c>
      <c r="B397">
        <v>13</v>
      </c>
      <c r="C397" t="str">
        <f t="shared" si="42"/>
        <v>deficiente</v>
      </c>
      <c r="D397">
        <v>8</v>
      </c>
      <c r="E397" t="str">
        <f t="shared" si="43"/>
        <v>bueno</v>
      </c>
      <c r="F397">
        <v>318</v>
      </c>
      <c r="G397" s="1" t="str">
        <f t="shared" si="44"/>
        <v>A</v>
      </c>
      <c r="H397">
        <v>150</v>
      </c>
      <c r="I397" t="str">
        <f t="shared" si="45"/>
        <v>medio</v>
      </c>
      <c r="J397" t="str">
        <f t="shared" si="46"/>
        <v>eficiente</v>
      </c>
      <c r="K397">
        <v>3940</v>
      </c>
      <c r="L397" t="s">
        <v>200</v>
      </c>
      <c r="M397" t="str">
        <f t="shared" si="47"/>
        <v>veloz</v>
      </c>
      <c r="N397">
        <v>76</v>
      </c>
      <c r="O397" t="str">
        <f t="shared" si="48"/>
        <v>estable</v>
      </c>
      <c r="P397" t="s">
        <v>10</v>
      </c>
      <c r="R397">
        <f>IFERROR(MATCH(P397,$P$2:P397,0),"")</f>
        <v>1</v>
      </c>
    </row>
    <row r="398" spans="1:18" x14ac:dyDescent="0.25">
      <c r="A398" t="s">
        <v>208</v>
      </c>
      <c r="B398">
        <v>13</v>
      </c>
      <c r="C398" t="str">
        <f t="shared" si="42"/>
        <v>deficiente</v>
      </c>
      <c r="D398">
        <v>8</v>
      </c>
      <c r="E398" t="str">
        <f t="shared" si="43"/>
        <v>bueno</v>
      </c>
      <c r="F398">
        <v>318</v>
      </c>
      <c r="G398" s="1" t="str">
        <f t="shared" si="44"/>
        <v>A</v>
      </c>
      <c r="H398">
        <v>150</v>
      </c>
      <c r="I398" t="str">
        <f t="shared" si="45"/>
        <v>medio</v>
      </c>
      <c r="J398" t="str">
        <f t="shared" si="46"/>
        <v>eficiente</v>
      </c>
      <c r="K398">
        <v>3755</v>
      </c>
      <c r="L398">
        <v>14</v>
      </c>
      <c r="M398" t="str">
        <f t="shared" si="47"/>
        <v>moderado</v>
      </c>
      <c r="N398">
        <v>76</v>
      </c>
      <c r="O398" t="str">
        <f t="shared" si="48"/>
        <v>estable</v>
      </c>
      <c r="P398" t="s">
        <v>10</v>
      </c>
      <c r="R398">
        <f>IFERROR(MATCH(P398,$P$2:P398,0),"")</f>
        <v>1</v>
      </c>
    </row>
    <row r="399" spans="1:18" x14ac:dyDescent="0.25">
      <c r="A399" t="s">
        <v>323</v>
      </c>
      <c r="B399" t="s">
        <v>51</v>
      </c>
      <c r="C399" t="str">
        <f t="shared" si="42"/>
        <v>eficiente</v>
      </c>
      <c r="D399">
        <v>8</v>
      </c>
      <c r="E399" t="str">
        <f t="shared" si="43"/>
        <v>bueno</v>
      </c>
      <c r="F399">
        <v>360</v>
      </c>
      <c r="G399" s="1" t="str">
        <f t="shared" si="44"/>
        <v>A</v>
      </c>
      <c r="H399">
        <v>150</v>
      </c>
      <c r="I399" t="str">
        <f t="shared" si="45"/>
        <v>medio</v>
      </c>
      <c r="J399" t="str">
        <f t="shared" si="46"/>
        <v>eficiente</v>
      </c>
      <c r="K399">
        <v>3940</v>
      </c>
      <c r="L399">
        <v>13</v>
      </c>
      <c r="M399" t="str">
        <f t="shared" si="47"/>
        <v>lento</v>
      </c>
      <c r="N399">
        <v>79</v>
      </c>
      <c r="O399" t="str">
        <f t="shared" si="48"/>
        <v>estable</v>
      </c>
      <c r="P399" t="s">
        <v>10</v>
      </c>
      <c r="R399">
        <f>IFERROR(MATCH(P399,$P$2:P399,0),"")</f>
        <v>1</v>
      </c>
    </row>
    <row r="404" spans="2:18" x14ac:dyDescent="0.25">
      <c r="B404">
        <f t="shared" ref="B404:K404" si="49">MAX(B2:B399)</f>
        <v>44</v>
      </c>
      <c r="D404">
        <f t="shared" si="49"/>
        <v>8</v>
      </c>
      <c r="F404">
        <f t="shared" si="49"/>
        <v>455</v>
      </c>
      <c r="H404">
        <f t="shared" si="49"/>
        <v>230</v>
      </c>
      <c r="K404">
        <f t="shared" si="49"/>
        <v>5140</v>
      </c>
      <c r="L404">
        <f>MAX(L2:L399)</f>
        <v>21</v>
      </c>
      <c r="N404">
        <f>MAX(N2:N399)</f>
        <v>82</v>
      </c>
      <c r="R404">
        <f t="shared" ref="R404" si="50">MAX(R2:R399)</f>
        <v>53</v>
      </c>
    </row>
    <row r="405" spans="2:18" x14ac:dyDescent="0.25">
      <c r="B405">
        <f t="shared" ref="B405:K405" si="51">MIN(B2:B399)</f>
        <v>9</v>
      </c>
      <c r="D405">
        <f t="shared" si="51"/>
        <v>3</v>
      </c>
      <c r="F405">
        <f t="shared" si="51"/>
        <v>68</v>
      </c>
      <c r="H405">
        <f t="shared" si="51"/>
        <v>46</v>
      </c>
      <c r="K405">
        <f t="shared" si="51"/>
        <v>1613</v>
      </c>
      <c r="L405">
        <f>MIN(L2:L399)</f>
        <v>8</v>
      </c>
      <c r="N405">
        <f>MIN(N2:N399)</f>
        <v>70</v>
      </c>
      <c r="R405">
        <f t="shared" ref="R405" si="52">MIN(R2:R399)</f>
        <v>1</v>
      </c>
    </row>
    <row r="406" spans="2:18" x14ac:dyDescent="0.25">
      <c r="B406">
        <f t="shared" ref="B406:L406" si="53">MODE(B2:B399)</f>
        <v>13</v>
      </c>
      <c r="D406">
        <f t="shared" si="53"/>
        <v>4</v>
      </c>
      <c r="F406">
        <f t="shared" si="53"/>
        <v>97</v>
      </c>
      <c r="H406">
        <f t="shared" si="53"/>
        <v>150</v>
      </c>
      <c r="K406">
        <f t="shared" si="53"/>
        <v>2130</v>
      </c>
      <c r="L406">
        <f t="shared" si="53"/>
        <v>14</v>
      </c>
      <c r="N406">
        <f>MODE(N2:N399)</f>
        <v>73</v>
      </c>
      <c r="R406">
        <f t="shared" ref="R406" si="54">MODE(R2:R399)</f>
        <v>1</v>
      </c>
    </row>
  </sheetData>
  <autoFilter ref="A1:R399" xr:uid="{00000000-0009-0000-0000-000000000000}">
    <sortState xmlns:xlrd2="http://schemas.microsoft.com/office/spreadsheetml/2017/richdata2" ref="A2:R399">
      <sortCondition ref="I1:I399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Automobile - cinco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Yanahuaya</dc:creator>
  <cp:lastModifiedBy>Yanahuaya</cp:lastModifiedBy>
  <dcterms:created xsi:type="dcterms:W3CDTF">2024-05-12T02:58:37Z</dcterms:created>
  <dcterms:modified xsi:type="dcterms:W3CDTF">2024-05-21T01:49:53Z</dcterms:modified>
</cp:coreProperties>
</file>