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JULIO\JULIO\CC\"/>
    </mc:Choice>
  </mc:AlternateContent>
  <bookViews>
    <workbookView xWindow="0" yWindow="0" windowWidth="24000" windowHeight="8955"/>
  </bookViews>
  <sheets>
    <sheet name="BD_CC_B_UTI" sheetId="7" r:id="rId1"/>
    <sheet name="CC - Planilla Disgregado" sheetId="1" r:id="rId2"/>
    <sheet name="CC - Tit - DH" sheetId="2" r:id="rId3"/>
    <sheet name="CC - Tipo de CC" sheetId="3" r:id="rId4"/>
    <sheet name="SR - Clase de Renta" sheetId="4" r:id="rId5"/>
    <sheet name="SR - Sector" sheetId="5" r:id="rId6"/>
    <sheet name="SR - Regional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V+qdtoyYAvQT0gN9nZsgonWXGTjP44SvXnNpOpIwH8E="/>
    </ext>
  </extLst>
</workbook>
</file>

<file path=xl/calcChain.xml><?xml version="1.0" encoding="utf-8"?>
<calcChain xmlns="http://schemas.openxmlformats.org/spreadsheetml/2006/main">
  <c r="E43" i="7" l="1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F42" i="7"/>
  <c r="G42" i="7"/>
  <c r="H42" i="7"/>
  <c r="I42" i="7"/>
  <c r="J42" i="7"/>
  <c r="K42" i="7"/>
  <c r="L42" i="7"/>
  <c r="M42" i="7"/>
  <c r="N42" i="7"/>
  <c r="O42" i="7"/>
  <c r="P42" i="7"/>
  <c r="Q42" i="7"/>
  <c r="E42" i="7"/>
  <c r="F86" i="7" l="1"/>
  <c r="G86" i="7"/>
  <c r="H86" i="7"/>
  <c r="I86" i="7"/>
  <c r="J86" i="7"/>
  <c r="K86" i="7"/>
  <c r="L86" i="7"/>
  <c r="M86" i="7"/>
  <c r="N86" i="7"/>
  <c r="O86" i="7"/>
  <c r="P86" i="7"/>
  <c r="Q86" i="7"/>
  <c r="F87" i="7"/>
  <c r="G87" i="7"/>
  <c r="H87" i="7"/>
  <c r="I87" i="7"/>
  <c r="J87" i="7"/>
  <c r="K87" i="7"/>
  <c r="L87" i="7"/>
  <c r="M87" i="7"/>
  <c r="N87" i="7"/>
  <c r="O87" i="7"/>
  <c r="P87" i="7"/>
  <c r="Q87" i="7"/>
  <c r="F88" i="7"/>
  <c r="G88" i="7"/>
  <c r="H88" i="7"/>
  <c r="I88" i="7"/>
  <c r="J88" i="7"/>
  <c r="K88" i="7"/>
  <c r="L88" i="7"/>
  <c r="M88" i="7"/>
  <c r="N88" i="7"/>
  <c r="O88" i="7"/>
  <c r="P88" i="7"/>
  <c r="Q88" i="7"/>
  <c r="F89" i="7"/>
  <c r="G89" i="7"/>
  <c r="H89" i="7"/>
  <c r="I89" i="7"/>
  <c r="J89" i="7"/>
  <c r="K89" i="7"/>
  <c r="L89" i="7"/>
  <c r="M89" i="7"/>
  <c r="N89" i="7"/>
  <c r="O89" i="7"/>
  <c r="P89" i="7"/>
  <c r="Q89" i="7"/>
  <c r="F90" i="7"/>
  <c r="G90" i="7"/>
  <c r="H90" i="7"/>
  <c r="I90" i="7"/>
  <c r="J90" i="7"/>
  <c r="K90" i="7"/>
  <c r="L90" i="7"/>
  <c r="M90" i="7"/>
  <c r="N90" i="7"/>
  <c r="O90" i="7"/>
  <c r="P90" i="7"/>
  <c r="Q90" i="7"/>
  <c r="F91" i="7"/>
  <c r="G91" i="7"/>
  <c r="H91" i="7"/>
  <c r="I91" i="7"/>
  <c r="J91" i="7"/>
  <c r="K91" i="7"/>
  <c r="L91" i="7"/>
  <c r="M91" i="7"/>
  <c r="N91" i="7"/>
  <c r="O91" i="7"/>
  <c r="P91" i="7"/>
  <c r="Q91" i="7"/>
  <c r="F92" i="7"/>
  <c r="G92" i="7"/>
  <c r="H92" i="7"/>
  <c r="I92" i="7"/>
  <c r="J92" i="7"/>
  <c r="K92" i="7"/>
  <c r="L92" i="7"/>
  <c r="M92" i="7"/>
  <c r="N92" i="7"/>
  <c r="O92" i="7"/>
  <c r="P92" i="7"/>
  <c r="Q92" i="7"/>
  <c r="F93" i="7"/>
  <c r="G93" i="7"/>
  <c r="H93" i="7"/>
  <c r="I93" i="7"/>
  <c r="J93" i="7"/>
  <c r="K93" i="7"/>
  <c r="L93" i="7"/>
  <c r="M93" i="7"/>
  <c r="N93" i="7"/>
  <c r="O93" i="7"/>
  <c r="P93" i="7"/>
  <c r="Q93" i="7"/>
  <c r="E92" i="7"/>
  <c r="E93" i="7"/>
  <c r="E91" i="7"/>
  <c r="F94" i="7"/>
  <c r="G94" i="7"/>
  <c r="H94" i="7"/>
  <c r="I94" i="7"/>
  <c r="J94" i="7"/>
  <c r="K94" i="7"/>
  <c r="L94" i="7"/>
  <c r="M94" i="7"/>
  <c r="N94" i="7"/>
  <c r="O94" i="7"/>
  <c r="P94" i="7"/>
  <c r="Q94" i="7"/>
  <c r="E94" i="7"/>
  <c r="E89" i="7"/>
  <c r="E90" i="7"/>
  <c r="E88" i="7"/>
  <c r="E87" i="7"/>
  <c r="E86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F47" i="7"/>
  <c r="G47" i="7"/>
  <c r="H47" i="7"/>
  <c r="I47" i="7"/>
  <c r="J47" i="7"/>
  <c r="K47" i="7"/>
  <c r="L47" i="7"/>
  <c r="M47" i="7"/>
  <c r="N47" i="7"/>
  <c r="O47" i="7"/>
  <c r="P47" i="7"/>
  <c r="Q47" i="7"/>
  <c r="E47" i="7"/>
  <c r="F37" i="7"/>
  <c r="G37" i="7"/>
  <c r="H37" i="7"/>
  <c r="I37" i="7"/>
  <c r="J37" i="7"/>
  <c r="K37" i="7"/>
  <c r="L37" i="7"/>
  <c r="M37" i="7"/>
  <c r="N37" i="7"/>
  <c r="O37" i="7"/>
  <c r="P37" i="7"/>
  <c r="Q37" i="7"/>
  <c r="F38" i="7"/>
  <c r="G38" i="7"/>
  <c r="H38" i="7"/>
  <c r="I38" i="7"/>
  <c r="J38" i="7"/>
  <c r="K38" i="7"/>
  <c r="L38" i="7"/>
  <c r="M38" i="7"/>
  <c r="N38" i="7"/>
  <c r="O38" i="7"/>
  <c r="P38" i="7"/>
  <c r="Q38" i="7"/>
  <c r="F39" i="7"/>
  <c r="G39" i="7"/>
  <c r="H39" i="7"/>
  <c r="I39" i="7"/>
  <c r="J39" i="7"/>
  <c r="K39" i="7"/>
  <c r="L39" i="7"/>
  <c r="M39" i="7"/>
  <c r="N39" i="7"/>
  <c r="O39" i="7"/>
  <c r="P39" i="7"/>
  <c r="Q39" i="7"/>
  <c r="F40" i="7"/>
  <c r="G40" i="7"/>
  <c r="H40" i="7"/>
  <c r="I40" i="7"/>
  <c r="J40" i="7"/>
  <c r="K40" i="7"/>
  <c r="L40" i="7"/>
  <c r="M40" i="7"/>
  <c r="N40" i="7"/>
  <c r="O40" i="7"/>
  <c r="P40" i="7"/>
  <c r="Q40" i="7"/>
  <c r="F41" i="7"/>
  <c r="G41" i="7"/>
  <c r="H41" i="7"/>
  <c r="I41" i="7"/>
  <c r="J41" i="7"/>
  <c r="K41" i="7"/>
  <c r="L41" i="7"/>
  <c r="M41" i="7"/>
  <c r="N41" i="7"/>
  <c r="O41" i="7"/>
  <c r="P41" i="7"/>
  <c r="Q41" i="7"/>
  <c r="E38" i="7"/>
  <c r="E39" i="7"/>
  <c r="E40" i="7"/>
  <c r="E41" i="7"/>
  <c r="E37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35" i="7"/>
  <c r="G35" i="7"/>
  <c r="H35" i="7"/>
  <c r="I35" i="7"/>
  <c r="J35" i="7"/>
  <c r="K35" i="7"/>
  <c r="L35" i="7"/>
  <c r="M35" i="7"/>
  <c r="N35" i="7"/>
  <c r="O35" i="7"/>
  <c r="P35" i="7"/>
  <c r="Q35" i="7"/>
  <c r="F36" i="7"/>
  <c r="G36" i="7"/>
  <c r="H36" i="7"/>
  <c r="I36" i="7"/>
  <c r="J36" i="7"/>
  <c r="K36" i="7"/>
  <c r="L36" i="7"/>
  <c r="M36" i="7"/>
  <c r="N36" i="7"/>
  <c r="O36" i="7"/>
  <c r="P36" i="7"/>
  <c r="Q36" i="7"/>
  <c r="E33" i="7"/>
  <c r="E34" i="7"/>
  <c r="E35" i="7"/>
  <c r="E36" i="7"/>
  <c r="E32" i="7"/>
  <c r="E28" i="7"/>
  <c r="E29" i="7"/>
  <c r="E30" i="7"/>
  <c r="E31" i="7"/>
  <c r="E27" i="7"/>
  <c r="F26" i="7"/>
  <c r="G26" i="7"/>
  <c r="H26" i="7"/>
  <c r="I26" i="7"/>
  <c r="J26" i="7"/>
  <c r="K26" i="7"/>
  <c r="L26" i="7"/>
  <c r="M26" i="7"/>
  <c r="N26" i="7"/>
  <c r="O26" i="7"/>
  <c r="P26" i="7"/>
  <c r="Q26" i="7"/>
  <c r="E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22" i="7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J25" i="7"/>
  <c r="K25" i="7"/>
  <c r="L25" i="7"/>
  <c r="M25" i="7"/>
  <c r="N25" i="7"/>
  <c r="O25" i="7"/>
  <c r="P25" i="7"/>
  <c r="Q25" i="7"/>
  <c r="E23" i="7"/>
  <c r="E24" i="7"/>
  <c r="E25" i="7"/>
  <c r="E22" i="7"/>
  <c r="F20" i="7" l="1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E18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E17" i="7"/>
  <c r="E16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E15" i="7"/>
  <c r="E14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E13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E9" i="7"/>
  <c r="E8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3" i="7"/>
  <c r="G3" i="7"/>
  <c r="H3" i="7"/>
  <c r="I3" i="7"/>
  <c r="J3" i="7"/>
  <c r="K3" i="7"/>
  <c r="L3" i="7"/>
  <c r="M3" i="7"/>
  <c r="N3" i="7"/>
  <c r="O3" i="7"/>
  <c r="P3" i="7"/>
  <c r="Q3" i="7"/>
  <c r="E3" i="7"/>
  <c r="F2" i="7"/>
  <c r="G2" i="7"/>
  <c r="H2" i="7"/>
  <c r="I2" i="7"/>
  <c r="J2" i="7"/>
  <c r="K2" i="7"/>
  <c r="L2" i="7"/>
  <c r="M2" i="7"/>
  <c r="N2" i="7"/>
  <c r="O2" i="7"/>
  <c r="P2" i="7"/>
  <c r="Q2" i="7"/>
  <c r="E2" i="7"/>
  <c r="N23" i="6" l="1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O21" i="6"/>
  <c r="O20" i="6"/>
  <c r="O19" i="6"/>
  <c r="O18" i="6"/>
  <c r="O17" i="6"/>
  <c r="O16" i="6"/>
  <c r="O15" i="6"/>
  <c r="O14" i="6"/>
  <c r="O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51" i="4"/>
  <c r="O50" i="4"/>
  <c r="O49" i="4"/>
  <c r="O48" i="4"/>
  <c r="O47" i="4"/>
  <c r="O45" i="4"/>
  <c r="O44" i="4"/>
  <c r="O43" i="4"/>
  <c r="O42" i="4"/>
  <c r="O41" i="4"/>
  <c r="O39" i="4"/>
  <c r="O38" i="4"/>
  <c r="O37" i="4"/>
  <c r="O36" i="4"/>
  <c r="O35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O24" i="4"/>
  <c r="O23" i="4"/>
  <c r="O22" i="4"/>
  <c r="O21" i="4"/>
  <c r="N19" i="4"/>
  <c r="M19" i="4"/>
  <c r="L19" i="4"/>
  <c r="K19" i="4"/>
  <c r="K27" i="4" s="1"/>
  <c r="J19" i="4"/>
  <c r="I19" i="4"/>
  <c r="H19" i="4"/>
  <c r="G19" i="4"/>
  <c r="F19" i="4"/>
  <c r="E19" i="4"/>
  <c r="D19" i="4"/>
  <c r="C19" i="4"/>
  <c r="B19" i="4"/>
  <c r="O18" i="4"/>
  <c r="O17" i="4"/>
  <c r="O16" i="4"/>
  <c r="O15" i="4"/>
  <c r="O14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P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P13" i="3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N40" i="1"/>
  <c r="O39" i="1"/>
  <c r="M39" i="1"/>
  <c r="L39" i="1"/>
  <c r="K39" i="1"/>
  <c r="J39" i="1"/>
  <c r="I39" i="1"/>
  <c r="H39" i="1"/>
  <c r="G39" i="1"/>
  <c r="F39" i="1"/>
  <c r="E39" i="1"/>
  <c r="D39" i="1"/>
  <c r="C39" i="1"/>
  <c r="P38" i="1"/>
  <c r="P37" i="1"/>
  <c r="O36" i="1"/>
  <c r="M36" i="1"/>
  <c r="L36" i="1"/>
  <c r="K36" i="1"/>
  <c r="J36" i="1"/>
  <c r="I36" i="1"/>
  <c r="H36" i="1"/>
  <c r="G36" i="1"/>
  <c r="F36" i="1"/>
  <c r="E36" i="1"/>
  <c r="D36" i="1"/>
  <c r="C36" i="1"/>
  <c r="P35" i="1"/>
  <c r="P34" i="1"/>
  <c r="O32" i="1"/>
  <c r="M32" i="1"/>
  <c r="L32" i="1"/>
  <c r="K32" i="1"/>
  <c r="J32" i="1"/>
  <c r="I32" i="1"/>
  <c r="H32" i="1"/>
  <c r="G32" i="1"/>
  <c r="F32" i="1"/>
  <c r="E32" i="1"/>
  <c r="D32" i="1"/>
  <c r="C32" i="1"/>
  <c r="P31" i="1"/>
  <c r="P30" i="1"/>
  <c r="O29" i="1"/>
  <c r="M29" i="1"/>
  <c r="L29" i="1"/>
  <c r="L40" i="1" s="1"/>
  <c r="K29" i="1"/>
  <c r="J29" i="1"/>
  <c r="I29" i="1"/>
  <c r="H29" i="1"/>
  <c r="G29" i="1"/>
  <c r="F29" i="1"/>
  <c r="E29" i="1"/>
  <c r="D29" i="1"/>
  <c r="C29" i="1"/>
  <c r="P28" i="1"/>
  <c r="P27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P13" i="1"/>
  <c r="G27" i="4" l="1"/>
  <c r="P29" i="1"/>
  <c r="C27" i="4"/>
  <c r="P36" i="1"/>
  <c r="H27" i="4"/>
  <c r="E19" i="3"/>
  <c r="M19" i="3"/>
  <c r="I28" i="2"/>
  <c r="P32" i="1"/>
  <c r="E19" i="1"/>
  <c r="I19" i="1"/>
  <c r="M28" i="2"/>
  <c r="G19" i="3"/>
  <c r="K19" i="3"/>
  <c r="O19" i="3"/>
  <c r="D19" i="1"/>
  <c r="F28" i="2"/>
  <c r="J28" i="2"/>
  <c r="N28" i="2"/>
  <c r="B27" i="4"/>
  <c r="J27" i="4"/>
  <c r="N27" i="4"/>
  <c r="D27" i="4"/>
  <c r="L27" i="4"/>
  <c r="F19" i="3"/>
  <c r="J19" i="3"/>
  <c r="N19" i="3"/>
  <c r="P15" i="2"/>
  <c r="G28" i="2"/>
  <c r="O28" i="2"/>
  <c r="D28" i="2"/>
  <c r="H28" i="2"/>
  <c r="C28" i="2"/>
  <c r="J19" i="1"/>
  <c r="N19" i="1"/>
  <c r="J40" i="1"/>
  <c r="C19" i="1"/>
  <c r="K19" i="1"/>
  <c r="O19" i="1"/>
  <c r="I40" i="1"/>
  <c r="C40" i="1"/>
  <c r="P18" i="1"/>
  <c r="M40" i="1"/>
  <c r="P27" i="2"/>
  <c r="F27" i="4"/>
  <c r="E27" i="4"/>
  <c r="L19" i="1"/>
  <c r="F40" i="1"/>
  <c r="H19" i="3"/>
  <c r="M19" i="1"/>
  <c r="D40" i="1"/>
  <c r="G40" i="1"/>
  <c r="E28" i="2"/>
  <c r="I19" i="3"/>
  <c r="E40" i="1"/>
  <c r="I27" i="4"/>
  <c r="L19" i="3"/>
  <c r="O52" i="5"/>
  <c r="O23" i="6"/>
  <c r="K40" i="1"/>
  <c r="P18" i="3"/>
  <c r="H40" i="1"/>
  <c r="P39" i="1"/>
  <c r="M27" i="4"/>
  <c r="P15" i="1"/>
  <c r="K28" i="2"/>
  <c r="P15" i="3"/>
  <c r="O26" i="4"/>
  <c r="F19" i="1"/>
  <c r="G19" i="1"/>
  <c r="H19" i="1"/>
  <c r="O40" i="1"/>
  <c r="L28" i="2"/>
  <c r="D19" i="3"/>
  <c r="P24" i="2"/>
  <c r="C19" i="3"/>
  <c r="O19" i="4"/>
  <c r="P28" i="2" l="1"/>
  <c r="P40" i="1"/>
  <c r="P19" i="3"/>
  <c r="O27" i="4"/>
  <c r="P19" i="1"/>
</calcChain>
</file>

<file path=xl/sharedStrings.xml><?xml version="1.0" encoding="utf-8"?>
<sst xmlns="http://schemas.openxmlformats.org/spreadsheetml/2006/main" count="597" uniqueCount="134">
  <si>
    <t>ESTADISTICA PROCESAMIENTO DE PRESTACIONES</t>
  </si>
  <si>
    <t>COMPENSACION DE COTIZACIONES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</si>
  <si>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</si>
  <si>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</si>
  <si>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</si>
  <si>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</si>
  <si>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</si>
  <si>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</si>
  <si>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</si>
  <si>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</si>
  <si>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</si>
  <si>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</si>
  <si>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</si>
  <si>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</si>
  <si>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</si>
  <si>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</si>
  <si>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</si>
  <si>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</si>
  <si>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</si>
  <si>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TOTAL</t>
  </si>
  <si>
    <t>REGULARES</t>
  </si>
  <si>
    <t>DERECHOHABIENTES</t>
  </si>
  <si>
    <t>TITULARES</t>
  </si>
  <si>
    <t>SUB TOTAL</t>
  </si>
  <si>
    <t>FFAA</t>
  </si>
  <si>
    <t>DISGREGADO PROCESAMIENTO DE NOVEDADES</t>
  </si>
  <si>
    <t>ALTAS</t>
  </si>
  <si>
    <t>BAJAS POR FALLECIMIENTO</t>
  </si>
  <si>
    <t>NUMERO DE BENEFICIARIOS POR TIPO DE BENEFICIARIO</t>
  </si>
  <si>
    <t>TIPO DE RENTA</t>
  </si>
  <si>
    <t>DERECHOHABIENTE</t>
  </si>
  <si>
    <t>TITULAR</t>
  </si>
  <si>
    <t>NUMERO DE BENEFICIARIOS POR TIPO DE BENEFICIARIO - SEXO</t>
  </si>
  <si>
    <t>SEXO</t>
  </si>
  <si>
    <t>FEMENINO</t>
  </si>
  <si>
    <t>MASCULINO</t>
  </si>
  <si>
    <t>NUMERO DE BENEFICIARIOS POR CLASE Y TIPO DE CC</t>
  </si>
  <si>
    <t>CLASE DE CC</t>
  </si>
  <si>
    <t>TIPO DE CC</t>
  </si>
  <si>
    <t>AUTOMATICO</t>
  </si>
  <si>
    <t>GLOBAL</t>
  </si>
  <si>
    <t>MENSUAL</t>
  </si>
  <si>
    <t>MANUAL</t>
  </si>
  <si>
    <t>NUMERO DE BENEFICIARIOS POR TIPO DE RENTA</t>
  </si>
  <si>
    <t>CONYUGUE</t>
  </si>
  <si>
    <t>HIJO</t>
  </si>
  <si>
    <t>MADRE</t>
  </si>
  <si>
    <t>PADRE</t>
  </si>
  <si>
    <t>RESUMENES POR TIPO DE RENTA</t>
  </si>
  <si>
    <t>EDAD PROMEDIO CC</t>
  </si>
  <si>
    <t>EDAD ALTA CC</t>
  </si>
  <si>
    <t>EDAD BAJA CC</t>
  </si>
  <si>
    <t>NUMERO DE BENEFICIARIOS POR SECTOR</t>
  </si>
  <si>
    <t>SECTOR</t>
  </si>
  <si>
    <t>ADM. PUBLICA</t>
  </si>
  <si>
    <t>ADUANAS</t>
  </si>
  <si>
    <t>AERONAUTICA</t>
  </si>
  <si>
    <t>BANCA ESTATAL</t>
  </si>
  <si>
    <t>BANCA PRIVADA</t>
  </si>
  <si>
    <t>BANCO AGRICOLA</t>
  </si>
  <si>
    <t>BANCO DEL ESTADO</t>
  </si>
  <si>
    <t>BANCO MINERO</t>
  </si>
  <si>
    <t>CAJA NAL. DE SALUD</t>
  </si>
  <si>
    <t>CAJA SALUD PETROLERA</t>
  </si>
  <si>
    <t>CAMINOS</t>
  </si>
  <si>
    <t>COMERCIO</t>
  </si>
  <si>
    <t>COMIBOL</t>
  </si>
  <si>
    <t>COMUNICACIONES</t>
  </si>
  <si>
    <t>CONSTRUCCION</t>
  </si>
  <si>
    <t>COOPERATIVAS</t>
  </si>
  <si>
    <t>CORPORAC.DESARROLLO</t>
  </si>
  <si>
    <t>COSSMIL</t>
  </si>
  <si>
    <t>CUALQUIERA</t>
  </si>
  <si>
    <t>FABRIL</t>
  </si>
  <si>
    <t>FDO.C.SS.FAB</t>
  </si>
  <si>
    <t>FERROVIARIO Y R.A.</t>
  </si>
  <si>
    <t>FERROVIARIOS 91</t>
  </si>
  <si>
    <t>JUDICIAL [ADMINIST.]</t>
  </si>
  <si>
    <t>LUZ FUERZA TELEFONOS</t>
  </si>
  <si>
    <t>MAGISTERIO</t>
  </si>
  <si>
    <t>MEDICO Y R.A.</t>
  </si>
  <si>
    <t>METALURGIA</t>
  </si>
  <si>
    <t>MINERIA PRIVADA</t>
  </si>
  <si>
    <t>MUNICIPALES</t>
  </si>
  <si>
    <t>PODER JUDICIAL</t>
  </si>
  <si>
    <t>POLICIA BOLIVIANA</t>
  </si>
  <si>
    <t>PROFESIONAL MINERIA</t>
  </si>
  <si>
    <t>SAGUAPAC</t>
  </si>
  <si>
    <t>SALUD</t>
  </si>
  <si>
    <t>SINEC STA.CRUZ</t>
  </si>
  <si>
    <t>SS.UNIVERSITARIOS</t>
  </si>
  <si>
    <t>VARIOS</t>
  </si>
  <si>
    <t>Y.P.F.B.</t>
  </si>
  <si>
    <t>NUMERO DE BENEFICIARIOS POR REGIONAL</t>
  </si>
  <si>
    <t>REGIONAL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</si>
  <si>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</si>
  <si>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</si>
  <si>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</si>
  <si>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</si>
  <si>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</si>
  <si>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</si>
  <si>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</si>
  <si>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</si>
  <si>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</si>
  <si>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</si>
  <si>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gestion</t>
  </si>
  <si>
    <t>clase</t>
  </si>
  <si>
    <t>tipo</t>
  </si>
  <si>
    <t>Titular</t>
  </si>
  <si>
    <t>Derechohabiente</t>
  </si>
  <si>
    <t>Regulares</t>
  </si>
  <si>
    <t>Planilla</t>
  </si>
  <si>
    <t>tipo_CC</t>
  </si>
  <si>
    <t>Masculino</t>
  </si>
  <si>
    <t>Femenino</t>
  </si>
  <si>
    <t>Global</t>
  </si>
  <si>
    <t>Mensual</t>
  </si>
  <si>
    <t>Automatico</t>
  </si>
  <si>
    <t>Manual</t>
  </si>
  <si>
    <t>Tipo de CC</t>
  </si>
  <si>
    <t>Clase de Renta</t>
  </si>
  <si>
    <t>PANDO</t>
  </si>
  <si>
    <t xml:space="preserve">SANTA CRUZ </t>
  </si>
  <si>
    <t>LA PAZ</t>
  </si>
  <si>
    <t>CHUQUISACA</t>
  </si>
  <si>
    <t>BENI</t>
  </si>
  <si>
    <t>DEPARTAMENTO</t>
  </si>
  <si>
    <t>Tipo de Renta</t>
  </si>
  <si>
    <t>Sector</t>
  </si>
  <si>
    <t>Departamento</t>
  </si>
  <si>
    <t>Altas regulares</t>
  </si>
  <si>
    <t>Bajas regulares</t>
  </si>
  <si>
    <t>Altas ffaa</t>
  </si>
  <si>
    <t>Bajas 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</si>
</sst>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99FF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5" fillId="0" borderId="0" xfId="0" applyFont="1"/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2" borderId="14" xfId="0" applyFont="1" applyFill="1" applyBorder="1"/>
    <xf numFmtId="0" fontId="8" fillId="3" borderId="8" xfId="0" applyFont="1" applyFill="1" applyBorder="1"/>
    <xf numFmtId="0" fontId="5" fillId="3" borderId="8" xfId="0" applyFont="1" applyFill="1" applyBorder="1"/>
    <xf numFmtId="0" fontId="9" fillId="2" borderId="19" xfId="0" applyFont="1" applyFill="1" applyBorder="1"/>
    <xf numFmtId="0" fontId="8" fillId="4" borderId="8" xfId="0" applyFont="1" applyFill="1" applyBorder="1" applyAlignment="1">
      <alignment horizontal="right"/>
    </xf>
    <xf numFmtId="0" fontId="5" fillId="4" borderId="8" xfId="0" applyFont="1" applyFill="1" applyBorder="1"/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9" fillId="2" borderId="8" xfId="0" applyFont="1" applyFill="1" applyBorder="1"/>
    <xf numFmtId="0" fontId="9" fillId="2" borderId="30" xfId="0" applyFont="1" applyFill="1" applyBorder="1"/>
    <xf numFmtId="0" fontId="6" fillId="2" borderId="33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8" xfId="0" applyFont="1" applyFill="1" applyBorder="1"/>
    <xf numFmtId="0" fontId="6" fillId="2" borderId="39" xfId="0" applyFont="1" applyFill="1" applyBorder="1"/>
    <xf numFmtId="0" fontId="6" fillId="2" borderId="10" xfId="0" applyFont="1" applyFill="1" applyBorder="1" applyAlignment="1">
      <alignment horizontal="left" vertical="center"/>
    </xf>
    <xf numFmtId="0" fontId="6" fillId="2" borderId="40" xfId="0" applyFont="1" applyFill="1" applyBorder="1"/>
    <xf numFmtId="0" fontId="5" fillId="5" borderId="0" xfId="0" applyFont="1" applyFill="1"/>
    <xf numFmtId="0" fontId="5" fillId="2" borderId="21" xfId="0" applyFont="1" applyFill="1" applyBorder="1"/>
    <xf numFmtId="0" fontId="6" fillId="2" borderId="40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8" fillId="0" borderId="0" xfId="0" applyFont="1"/>
    <xf numFmtId="0" fontId="6" fillId="2" borderId="46" xfId="0" applyFont="1" applyFill="1" applyBorder="1" applyAlignment="1">
      <alignment horizontal="right" vertical="center"/>
    </xf>
    <xf numFmtId="0" fontId="5" fillId="2" borderId="8" xfId="0" applyFont="1" applyFill="1" applyBorder="1"/>
    <xf numFmtId="4" fontId="5" fillId="0" borderId="0" xfId="0" applyNumberFormat="1" applyFont="1"/>
    <xf numFmtId="2" fontId="5" fillId="0" borderId="0" xfId="0" applyNumberFormat="1" applyFont="1"/>
    <xf numFmtId="4" fontId="8" fillId="3" borderId="8" xfId="0" applyNumberFormat="1" applyFont="1" applyFill="1" applyBorder="1"/>
    <xf numFmtId="1" fontId="8" fillId="3" borderId="8" xfId="0" applyNumberFormat="1" applyFont="1" applyFill="1" applyBorder="1"/>
    <xf numFmtId="1" fontId="9" fillId="2" borderId="8" xfId="0" applyNumberFormat="1" applyFont="1" applyFill="1" applyBorder="1"/>
    <xf numFmtId="0" fontId="9" fillId="2" borderId="51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/>
    <xf numFmtId="0" fontId="0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2" fillId="0" borderId="52" xfId="0" applyFont="1" applyBorder="1" applyAlignment="1">
      <alignment horizontal="right" wrapText="1"/>
    </xf>
    <xf numFmtId="0" fontId="1" fillId="0" borderId="52" xfId="0" applyFont="1" applyBorder="1" applyAlignment="1">
      <alignment horizontal="right" wrapText="1"/>
    </xf>
    <xf numFmtId="0" fontId="10" fillId="0" borderId="0" xfId="0" applyFont="1" applyAlignment="1"/>
    <xf numFmtId="0" fontId="6" fillId="2" borderId="27" xfId="0" applyFont="1" applyFill="1" applyBorder="1" applyAlignment="1">
      <alignment horizontal="center" vertical="center"/>
    </xf>
    <xf numFmtId="0" fontId="7" fillId="0" borderId="28" xfId="0" applyFont="1" applyBorder="1"/>
    <xf numFmtId="0" fontId="6" fillId="2" borderId="15" xfId="0" applyFont="1" applyFill="1" applyBorder="1" applyAlignment="1">
      <alignment horizontal="center" vertical="center"/>
    </xf>
    <xf numFmtId="0" fontId="7" fillId="0" borderId="16" xfId="0" applyFont="1" applyBorder="1"/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6" fillId="2" borderId="2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right"/>
    </xf>
    <xf numFmtId="0" fontId="7" fillId="0" borderId="18" xfId="0" applyFont="1" applyBorder="1"/>
    <xf numFmtId="0" fontId="6" fillId="2" borderId="1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7" fillId="0" borderId="26" xfId="0" applyFont="1" applyBorder="1"/>
    <xf numFmtId="0" fontId="6" fillId="2" borderId="23" xfId="0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5" xfId="0" applyFont="1" applyBorder="1"/>
    <xf numFmtId="0" fontId="7" fillId="0" borderId="29" xfId="0" applyFont="1" applyBorder="1"/>
    <xf numFmtId="0" fontId="6" fillId="2" borderId="31" xfId="0" applyFont="1" applyFill="1" applyBorder="1" applyAlignment="1">
      <alignment horizontal="center" vertical="center"/>
    </xf>
    <xf numFmtId="0" fontId="7" fillId="0" borderId="32" xfId="0" applyFont="1" applyBorder="1"/>
    <xf numFmtId="0" fontId="6" fillId="2" borderId="35" xfId="0" applyFont="1" applyFill="1" applyBorder="1" applyAlignment="1">
      <alignment horizontal="center" vertical="center"/>
    </xf>
    <xf numFmtId="0" fontId="7" fillId="0" borderId="36" xfId="0" applyFont="1" applyBorder="1"/>
    <xf numFmtId="0" fontId="6" fillId="2" borderId="37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7" fillId="0" borderId="49" xfId="0" applyFont="1" applyBorder="1"/>
    <xf numFmtId="0" fontId="7" fillId="0" borderId="50" xfId="0" applyFont="1" applyBorder="1"/>
    <xf numFmtId="0" fontId="6" fillId="2" borderId="41" xfId="0" applyFont="1" applyFill="1" applyBorder="1" applyAlignment="1">
      <alignment horizontal="center" vertical="center"/>
    </xf>
    <xf numFmtId="0" fontId="7" fillId="0" borderId="42" xfId="0" applyFont="1" applyBorder="1"/>
    <xf numFmtId="0" fontId="7" fillId="0" borderId="43" xfId="0" applyFont="1" applyBorder="1"/>
    <xf numFmtId="0" fontId="6" fillId="2" borderId="45" xfId="0" applyFont="1" applyFill="1" applyBorder="1" applyAlignment="1">
      <alignment horizontal="center" vertical="center"/>
    </xf>
    <xf numFmtId="0" fontId="7" fillId="0" borderId="4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abSelected="1" topLeftCell="E1" workbookViewId="0">
      <selection activeCell="M96" sqref="M96"/>
    </sheetView>
  </sheetViews>
  <sheetFormatPr baseColWidth="10" defaultRowHeight="15" x14ac:dyDescent="0.25"/>
  <cols>
    <col min="2" max="2" width="15.7109375" customWidth="1"/>
    <col min="3" max="3" width="19.28515625" customWidth="1"/>
    <col min="4" max="4" width="16" customWidth="1"/>
  </cols>
  <sheetData>
    <row r="1" spans="1:17" x14ac:dyDescent="0.25">
      <c r="A1" t="s">
        <v>105</v>
      </c>
      <c r="B1" t="s">
        <v>106</v>
      </c>
      <c r="C1" t="s">
        <v>107</v>
      </c>
      <c r="D1" s="43" t="s">
        <v>112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6</v>
      </c>
    </row>
    <row r="2" spans="1:17" x14ac:dyDescent="0.25">
      <c r="A2">
        <v>2024</v>
      </c>
      <c r="B2" t="s">
        <v>111</v>
      </c>
      <c r="C2" s="43" t="s">
        <v>110</v>
      </c>
      <c r="D2" t="s">
        <v>108</v>
      </c>
      <c r="E2" s="47">
        <f>+'CC - Planilla Disgregado'!C14</f>
        <v>126566</v>
      </c>
      <c r="F2" s="47">
        <f>+'CC - Planilla Disgregado'!D14</f>
        <v>127049</v>
      </c>
      <c r="G2" s="47">
        <f>+'CC - Planilla Disgregado'!E14</f>
        <v>128425</v>
      </c>
      <c r="H2" s="47">
        <f>+'CC - Planilla Disgregado'!F14</f>
        <v>128304</v>
      </c>
      <c r="I2" s="47">
        <f>+'CC - Planilla Disgregado'!G14</f>
        <v>128789</v>
      </c>
      <c r="J2" s="47">
        <f>+'CC - Planilla Disgregado'!H14</f>
        <v>129477</v>
      </c>
      <c r="K2" s="47">
        <f>+'CC - Planilla Disgregado'!I14</f>
        <v>129710</v>
      </c>
      <c r="L2" s="47">
        <f>+'CC - Planilla Disgregado'!J14</f>
        <v>0</v>
      </c>
      <c r="M2" s="47">
        <f>+'CC - Planilla Disgregado'!K14</f>
        <v>0</v>
      </c>
      <c r="N2" s="47">
        <f>+'CC - Planilla Disgregado'!L14</f>
        <v>0</v>
      </c>
      <c r="O2" s="47">
        <f>+'CC - Planilla Disgregado'!M14</f>
        <v>0</v>
      </c>
      <c r="P2" s="47">
        <f>+'CC - Planilla Disgregado'!N14</f>
        <v>0</v>
      </c>
      <c r="Q2" s="47">
        <f>+'CC - Planilla Disgregado'!O14</f>
        <v>0</v>
      </c>
    </row>
    <row r="3" spans="1:17" x14ac:dyDescent="0.25">
      <c r="A3" s="48">
        <v>2024</v>
      </c>
      <c r="B3" s="45" t="s">
        <v>111</v>
      </c>
      <c r="C3" s="43" t="s">
        <v>110</v>
      </c>
      <c r="D3" t="s">
        <v>109</v>
      </c>
      <c r="E3" s="47">
        <f>+'CC - Planilla Disgregado'!C13</f>
        <v>25514</v>
      </c>
      <c r="F3" s="47">
        <f>+'CC - Planilla Disgregado'!D13</f>
        <v>25053</v>
      </c>
      <c r="G3" s="47">
        <f>+'CC - Planilla Disgregado'!E13</f>
        <v>25316</v>
      </c>
      <c r="H3" s="47">
        <f>+'CC - Planilla Disgregado'!F13</f>
        <v>25845</v>
      </c>
      <c r="I3" s="47">
        <f>+'CC - Planilla Disgregado'!G13</f>
        <v>25948</v>
      </c>
      <c r="J3" s="47">
        <f>+'CC - Planilla Disgregado'!H13</f>
        <v>26270</v>
      </c>
      <c r="K3" s="47">
        <f>+'CC - Planilla Disgregado'!I13</f>
        <v>26351</v>
      </c>
      <c r="L3" s="47">
        <f>+'CC - Planilla Disgregado'!J13</f>
        <v>0</v>
      </c>
      <c r="M3" s="47">
        <f>+'CC - Planilla Disgregado'!K13</f>
        <v>0</v>
      </c>
      <c r="N3" s="47">
        <f>+'CC - Planilla Disgregado'!L13</f>
        <v>0</v>
      </c>
      <c r="O3" s="47">
        <f>+'CC - Planilla Disgregado'!M13</f>
        <v>0</v>
      </c>
      <c r="P3" s="47">
        <f>+'CC - Planilla Disgregado'!N13</f>
        <v>0</v>
      </c>
      <c r="Q3" s="47">
        <f>+'CC - Planilla Disgregado'!O13</f>
        <v>0</v>
      </c>
    </row>
    <row r="4" spans="1:17" x14ac:dyDescent="0.25">
      <c r="A4" s="48">
        <v>2024</v>
      </c>
      <c r="B4" s="45" t="s">
        <v>111</v>
      </c>
      <c r="C4" s="43" t="s">
        <v>24</v>
      </c>
      <c r="D4" t="s">
        <v>108</v>
      </c>
      <c r="E4" s="47">
        <f>+'CC - Planilla Disgregado'!C17</f>
        <v>5355</v>
      </c>
      <c r="F4" s="47">
        <f>+'CC - Planilla Disgregado'!D17</f>
        <v>5636</v>
      </c>
      <c r="G4" s="47">
        <f>+'CC - Planilla Disgregado'!E17</f>
        <v>5637</v>
      </c>
      <c r="H4" s="47">
        <f>+'CC - Planilla Disgregado'!F17</f>
        <v>5639</v>
      </c>
      <c r="I4" s="47">
        <f>+'CC - Planilla Disgregado'!G17</f>
        <v>5639</v>
      </c>
      <c r="J4" s="47">
        <f>+'CC - Planilla Disgregado'!H17</f>
        <v>5639</v>
      </c>
      <c r="K4" s="47">
        <f>+'CC - Planilla Disgregado'!I17</f>
        <v>5633</v>
      </c>
      <c r="L4" s="47">
        <f>+'CC - Planilla Disgregado'!J17</f>
        <v>0</v>
      </c>
      <c r="M4" s="47">
        <f>+'CC - Planilla Disgregado'!K17</f>
        <v>0</v>
      </c>
      <c r="N4" s="47">
        <f>+'CC - Planilla Disgregado'!L17</f>
        <v>0</v>
      </c>
      <c r="O4" s="47">
        <f>+'CC - Planilla Disgregado'!M17</f>
        <v>0</v>
      </c>
      <c r="P4" s="47">
        <f>+'CC - Planilla Disgregado'!N17</f>
        <v>0</v>
      </c>
      <c r="Q4" s="47">
        <f>+'CC - Planilla Disgregado'!O17</f>
        <v>0</v>
      </c>
    </row>
    <row r="5" spans="1:17" x14ac:dyDescent="0.25">
      <c r="A5" s="48">
        <v>2024</v>
      </c>
      <c r="B5" s="45" t="s">
        <v>111</v>
      </c>
      <c r="C5" s="43" t="s">
        <v>24</v>
      </c>
      <c r="D5" t="s">
        <v>109</v>
      </c>
      <c r="E5" s="47">
        <f>+'CC - Planilla Disgregado'!C16</f>
        <v>674</v>
      </c>
      <c r="F5" s="47">
        <f>+'CC - Planilla Disgregado'!D16</f>
        <v>664</v>
      </c>
      <c r="G5" s="47">
        <f>+'CC - Planilla Disgregado'!E16</f>
        <v>667</v>
      </c>
      <c r="H5" s="47">
        <f>+'CC - Planilla Disgregado'!F16</f>
        <v>688</v>
      </c>
      <c r="I5" s="47">
        <f>+'CC - Planilla Disgregado'!G16</f>
        <v>692</v>
      </c>
      <c r="J5" s="47">
        <f>+'CC - Planilla Disgregado'!H16</f>
        <v>702</v>
      </c>
      <c r="K5" s="47">
        <f>+'CC - Planilla Disgregado'!I16</f>
        <v>709</v>
      </c>
      <c r="L5" s="47">
        <f>+'CC - Planilla Disgregado'!J16</f>
        <v>0</v>
      </c>
      <c r="M5" s="47">
        <f>+'CC - Planilla Disgregado'!K16</f>
        <v>0</v>
      </c>
      <c r="N5" s="47">
        <f>+'CC - Planilla Disgregado'!L16</f>
        <v>0</v>
      </c>
      <c r="O5" s="47">
        <f>+'CC - Planilla Disgregado'!M16</f>
        <v>0</v>
      </c>
      <c r="P5" s="47">
        <f>+'CC - Planilla Disgregado'!N16</f>
        <v>0</v>
      </c>
      <c r="Q5" s="47">
        <f>+'CC - Planilla Disgregado'!O16</f>
        <v>0</v>
      </c>
    </row>
    <row r="6" spans="1:17" x14ac:dyDescent="0.25">
      <c r="A6" s="48">
        <v>2024</v>
      </c>
      <c r="B6" s="45" t="s">
        <v>111</v>
      </c>
      <c r="C6" s="46" t="s">
        <v>130</v>
      </c>
      <c r="D6" t="s">
        <v>108</v>
      </c>
      <c r="E6" s="47">
        <f>+'CC - Planilla Disgregado'!C27</f>
        <v>2015</v>
      </c>
      <c r="F6" s="47">
        <f>+'CC - Planilla Disgregado'!D27</f>
        <v>2616</v>
      </c>
      <c r="G6" s="47">
        <f>+'CC - Planilla Disgregado'!E27</f>
        <v>3440</v>
      </c>
      <c r="H6" s="47">
        <f>+'CC - Planilla Disgregado'!F27</f>
        <v>2485</v>
      </c>
      <c r="I6" s="47">
        <f>+'CC - Planilla Disgregado'!G27</f>
        <v>2264</v>
      </c>
      <c r="J6" s="47">
        <f>+'CC - Planilla Disgregado'!H27</f>
        <v>2346</v>
      </c>
      <c r="K6" s="47">
        <f>+'CC - Planilla Disgregado'!I27</f>
        <v>2115</v>
      </c>
      <c r="L6" s="47">
        <f>+'CC - Planilla Disgregado'!J27</f>
        <v>0</v>
      </c>
      <c r="M6" s="47">
        <f>+'CC - Planilla Disgregado'!K27</f>
        <v>0</v>
      </c>
      <c r="N6" s="47">
        <f>+'CC - Planilla Disgregado'!L27</f>
        <v>0</v>
      </c>
      <c r="O6" s="47">
        <f>+'CC - Planilla Disgregado'!M27</f>
        <v>0</v>
      </c>
      <c r="P6" s="47">
        <f>+'CC - Planilla Disgregado'!N27</f>
        <v>0</v>
      </c>
      <c r="Q6" s="47">
        <f>+'CC - Planilla Disgregado'!O27</f>
        <v>0</v>
      </c>
    </row>
    <row r="7" spans="1:17" x14ac:dyDescent="0.25">
      <c r="A7" s="48">
        <v>2024</v>
      </c>
      <c r="B7" s="45" t="s">
        <v>111</v>
      </c>
      <c r="C7" s="46" t="s">
        <v>130</v>
      </c>
      <c r="D7" t="s">
        <v>109</v>
      </c>
      <c r="E7" s="47">
        <f>+'CC - Planilla Disgregado'!C28</f>
        <v>300</v>
      </c>
      <c r="F7" s="47">
        <f>+'CC - Planilla Disgregado'!D28</f>
        <v>244</v>
      </c>
      <c r="G7" s="47">
        <f>+'CC - Planilla Disgregado'!E28</f>
        <v>735</v>
      </c>
      <c r="H7" s="47">
        <f>+'CC - Planilla Disgregado'!F28</f>
        <v>529</v>
      </c>
      <c r="I7" s="47">
        <f>+'CC - Planilla Disgregado'!G28</f>
        <v>460</v>
      </c>
      <c r="J7" s="47">
        <f>+'CC - Planilla Disgregado'!H28</f>
        <v>521</v>
      </c>
      <c r="K7" s="47">
        <f>+'CC - Planilla Disgregado'!I28</f>
        <v>521</v>
      </c>
      <c r="L7" s="47">
        <f>+'CC - Planilla Disgregado'!J28</f>
        <v>0</v>
      </c>
      <c r="M7" s="47">
        <f>+'CC - Planilla Disgregado'!K28</f>
        <v>0</v>
      </c>
      <c r="N7" s="47">
        <f>+'CC - Planilla Disgregado'!L28</f>
        <v>0</v>
      </c>
      <c r="O7" s="47">
        <f>+'CC - Planilla Disgregado'!M28</f>
        <v>0</v>
      </c>
      <c r="P7" s="47">
        <f>+'CC - Planilla Disgregado'!N28</f>
        <v>0</v>
      </c>
      <c r="Q7" s="47">
        <f>+'CC - Planilla Disgregado'!O28</f>
        <v>0</v>
      </c>
    </row>
    <row r="8" spans="1:17" x14ac:dyDescent="0.25">
      <c r="A8" s="48">
        <v>2024</v>
      </c>
      <c r="B8" s="45" t="s">
        <v>111</v>
      </c>
      <c r="C8" s="46" t="s">
        <v>131</v>
      </c>
      <c r="D8" t="s">
        <v>108</v>
      </c>
      <c r="E8" s="47">
        <f>+'CC - Planilla Disgregado'!C30</f>
        <v>294</v>
      </c>
      <c r="F8" s="47">
        <f>+'CC - Planilla Disgregado'!D30</f>
        <v>200</v>
      </c>
      <c r="G8" s="47">
        <f>+'CC - Planilla Disgregado'!E30</f>
        <v>596</v>
      </c>
      <c r="H8" s="47">
        <f>+'CC - Planilla Disgregado'!F30</f>
        <v>590</v>
      </c>
      <c r="I8" s="47">
        <f>+'CC - Planilla Disgregado'!G30</f>
        <v>550</v>
      </c>
      <c r="J8" s="47">
        <f>+'CC - Planilla Disgregado'!H30</f>
        <v>442</v>
      </c>
      <c r="K8" s="47">
        <f>+'CC - Planilla Disgregado'!I30</f>
        <v>475</v>
      </c>
      <c r="L8" s="47">
        <f>+'CC - Planilla Disgregado'!J30</f>
        <v>0</v>
      </c>
      <c r="M8" s="47">
        <f>+'CC - Planilla Disgregado'!K30</f>
        <v>0</v>
      </c>
      <c r="N8" s="47">
        <f>+'CC - Planilla Disgregado'!L30</f>
        <v>0</v>
      </c>
      <c r="O8" s="47">
        <f>+'CC - Planilla Disgregado'!M30</f>
        <v>0</v>
      </c>
      <c r="P8" s="47">
        <f>+'CC - Planilla Disgregado'!N30</f>
        <v>0</v>
      </c>
      <c r="Q8" s="47">
        <f>+'CC - Planilla Disgregado'!O30</f>
        <v>0</v>
      </c>
    </row>
    <row r="9" spans="1:17" x14ac:dyDescent="0.25">
      <c r="A9" s="48">
        <v>2024</v>
      </c>
      <c r="B9" s="45" t="s">
        <v>111</v>
      </c>
      <c r="C9" s="46" t="s">
        <v>131</v>
      </c>
      <c r="D9" t="s">
        <v>109</v>
      </c>
      <c r="E9" s="47">
        <f>+'CC - Planilla Disgregado'!C31</f>
        <v>4</v>
      </c>
      <c r="F9" s="47">
        <f>+'CC - Planilla Disgregado'!D31</f>
        <v>2</v>
      </c>
      <c r="G9" s="47">
        <f>+'CC - Planilla Disgregado'!E31</f>
        <v>0</v>
      </c>
      <c r="H9" s="47">
        <f>+'CC - Planilla Disgregado'!F31</f>
        <v>0</v>
      </c>
      <c r="I9" s="47">
        <f>+'CC - Planilla Disgregado'!G31</f>
        <v>3</v>
      </c>
      <c r="J9" s="47">
        <f>+'CC - Planilla Disgregado'!H31</f>
        <v>2</v>
      </c>
      <c r="K9" s="47">
        <f>+'CC - Planilla Disgregado'!I31</f>
        <v>5</v>
      </c>
      <c r="L9" s="47">
        <f>+'CC - Planilla Disgregado'!J31</f>
        <v>0</v>
      </c>
      <c r="M9" s="47">
        <f>+'CC - Planilla Disgregado'!K31</f>
        <v>0</v>
      </c>
      <c r="N9" s="47">
        <f>+'CC - Planilla Disgregado'!L31</f>
        <v>0</v>
      </c>
      <c r="O9" s="47">
        <f>+'CC - Planilla Disgregado'!M31</f>
        <v>0</v>
      </c>
      <c r="P9" s="47">
        <f>+'CC - Planilla Disgregado'!N31</f>
        <v>0</v>
      </c>
      <c r="Q9" s="47">
        <f>+'CC - Planilla Disgregado'!O31</f>
        <v>0</v>
      </c>
    </row>
    <row r="10" spans="1:17" x14ac:dyDescent="0.25">
      <c r="A10" s="48">
        <v>2024</v>
      </c>
      <c r="B10" s="45" t="s">
        <v>111</v>
      </c>
      <c r="C10" s="46" t="s">
        <v>132</v>
      </c>
      <c r="D10" t="s">
        <v>108</v>
      </c>
      <c r="E10" s="47">
        <f>+'CC - Planilla Disgregado'!C34</f>
        <v>0</v>
      </c>
      <c r="F10" s="47">
        <f>+'CC - Planilla Disgregado'!D34</f>
        <v>548</v>
      </c>
      <c r="G10" s="47">
        <f>+'CC - Planilla Disgregado'!E34</f>
        <v>12</v>
      </c>
      <c r="H10" s="47">
        <f>+'CC - Planilla Disgregado'!F34</f>
        <v>8</v>
      </c>
      <c r="I10" s="47">
        <f>+'CC - Planilla Disgregado'!G34</f>
        <v>8</v>
      </c>
      <c r="J10" s="47">
        <f>+'CC - Planilla Disgregado'!H34</f>
        <v>10</v>
      </c>
      <c r="K10" s="47">
        <f>+'CC - Planilla Disgregado'!I34</f>
        <v>2</v>
      </c>
      <c r="L10" s="47">
        <f>+'CC - Planilla Disgregado'!J34</f>
        <v>0</v>
      </c>
      <c r="M10" s="47">
        <f>+'CC - Planilla Disgregado'!K34</f>
        <v>0</v>
      </c>
      <c r="N10" s="47">
        <f>+'CC - Planilla Disgregado'!L34</f>
        <v>0</v>
      </c>
      <c r="O10" s="47">
        <f>+'CC - Planilla Disgregado'!M34</f>
        <v>0</v>
      </c>
      <c r="P10" s="47">
        <f>+'CC - Planilla Disgregado'!N34</f>
        <v>0</v>
      </c>
      <c r="Q10" s="47">
        <f>+'CC - Planilla Disgregado'!O34</f>
        <v>0</v>
      </c>
    </row>
    <row r="11" spans="1:17" x14ac:dyDescent="0.25">
      <c r="A11" s="48">
        <v>2024</v>
      </c>
      <c r="B11" s="45" t="s">
        <v>111</v>
      </c>
      <c r="C11" s="46" t="s">
        <v>132</v>
      </c>
      <c r="D11" t="s">
        <v>109</v>
      </c>
      <c r="E11" s="47">
        <f>+'CC - Planilla Disgregado'!C35</f>
        <v>5</v>
      </c>
      <c r="F11" s="47">
        <f>+'CC - Planilla Disgregado'!D35</f>
        <v>10</v>
      </c>
      <c r="G11" s="47">
        <f>+'CC - Planilla Disgregado'!E35</f>
        <v>12</v>
      </c>
      <c r="H11" s="47">
        <f>+'CC - Planilla Disgregado'!F35</f>
        <v>14</v>
      </c>
      <c r="I11" s="47">
        <f>+'CC - Planilla Disgregado'!G35</f>
        <v>14</v>
      </c>
      <c r="J11" s="47">
        <f>+'CC - Planilla Disgregado'!H35</f>
        <v>18</v>
      </c>
      <c r="K11" s="47">
        <f>+'CC - Planilla Disgregado'!I35</f>
        <v>12</v>
      </c>
      <c r="L11" s="47">
        <f>+'CC - Planilla Disgregado'!J35</f>
        <v>0</v>
      </c>
      <c r="M11" s="47">
        <f>+'CC - Planilla Disgregado'!K35</f>
        <v>0</v>
      </c>
      <c r="N11" s="47">
        <f>+'CC - Planilla Disgregado'!L35</f>
        <v>0</v>
      </c>
      <c r="O11" s="47">
        <f>+'CC - Planilla Disgregado'!M35</f>
        <v>0</v>
      </c>
      <c r="P11" s="47">
        <f>+'CC - Planilla Disgregado'!N35</f>
        <v>0</v>
      </c>
      <c r="Q11" s="47">
        <f>+'CC - Planilla Disgregado'!O35</f>
        <v>0</v>
      </c>
    </row>
    <row r="12" spans="1:17" x14ac:dyDescent="0.25">
      <c r="A12" s="48">
        <v>2024</v>
      </c>
      <c r="B12" s="45" t="s">
        <v>111</v>
      </c>
      <c r="C12" s="46" t="s">
        <v>133</v>
      </c>
      <c r="D12" t="s">
        <v>108</v>
      </c>
      <c r="E12" s="47">
        <f>+'CC - Planilla Disgregado'!C37</f>
        <v>6</v>
      </c>
      <c r="F12" s="47">
        <f>+'CC - Planilla Disgregado'!D37</f>
        <v>8</v>
      </c>
      <c r="G12" s="47">
        <f>+'CC - Planilla Disgregado'!E37</f>
        <v>10</v>
      </c>
      <c r="H12" s="47">
        <f>+'CC - Planilla Disgregado'!F37</f>
        <v>8</v>
      </c>
      <c r="I12" s="47">
        <f>+'CC - Planilla Disgregado'!G37</f>
        <v>10</v>
      </c>
      <c r="J12" s="47">
        <f>+'CC - Planilla Disgregado'!H37</f>
        <v>16</v>
      </c>
      <c r="K12" s="47">
        <f>+'CC - Planilla Disgregado'!I37</f>
        <v>10</v>
      </c>
      <c r="L12" s="47">
        <f>+'CC - Planilla Disgregado'!J37</f>
        <v>0</v>
      </c>
      <c r="M12" s="47">
        <f>+'CC - Planilla Disgregado'!K37</f>
        <v>0</v>
      </c>
      <c r="N12" s="47">
        <f>+'CC - Planilla Disgregado'!L37</f>
        <v>0</v>
      </c>
      <c r="O12" s="47">
        <f>+'CC - Planilla Disgregado'!M37</f>
        <v>0</v>
      </c>
      <c r="P12" s="47">
        <f>+'CC - Planilla Disgregado'!N37</f>
        <v>0</v>
      </c>
      <c r="Q12" s="47">
        <f>+'CC - Planilla Disgregado'!O37</f>
        <v>0</v>
      </c>
    </row>
    <row r="13" spans="1:17" x14ac:dyDescent="0.25">
      <c r="A13" s="48">
        <v>2024</v>
      </c>
      <c r="B13" s="45" t="s">
        <v>111</v>
      </c>
      <c r="C13" s="46" t="s">
        <v>133</v>
      </c>
      <c r="D13" t="s">
        <v>109</v>
      </c>
      <c r="E13" s="47">
        <f>+'CC - Planilla Disgregado'!C38</f>
        <v>0</v>
      </c>
      <c r="F13" s="47">
        <f>+'CC - Planilla Disgregado'!D38</f>
        <v>0</v>
      </c>
      <c r="G13" s="47">
        <f>+'CC - Planilla Disgregado'!E38</f>
        <v>0</v>
      </c>
      <c r="H13" s="47">
        <f>+'CC - Planilla Disgregado'!F38</f>
        <v>0</v>
      </c>
      <c r="I13" s="47">
        <f>+'CC - Planilla Disgregado'!G38</f>
        <v>0</v>
      </c>
      <c r="J13" s="47">
        <f>+'CC - Planilla Disgregado'!H38</f>
        <v>0</v>
      </c>
      <c r="K13" s="47">
        <f>+'CC - Planilla Disgregado'!I38</f>
        <v>0</v>
      </c>
      <c r="L13" s="47">
        <f>+'CC - Planilla Disgregado'!J38</f>
        <v>0</v>
      </c>
      <c r="M13" s="47">
        <f>+'CC - Planilla Disgregado'!K38</f>
        <v>0</v>
      </c>
      <c r="N13" s="47">
        <f>+'CC - Planilla Disgregado'!L38</f>
        <v>0</v>
      </c>
      <c r="O13" s="47">
        <f>+'CC - Planilla Disgregado'!M38</f>
        <v>0</v>
      </c>
      <c r="P13" s="47">
        <f>+'CC - Planilla Disgregado'!N38</f>
        <v>0</v>
      </c>
      <c r="Q13" s="47">
        <f>+'CC - Planilla Disgregado'!O38</f>
        <v>0</v>
      </c>
    </row>
    <row r="14" spans="1:17" x14ac:dyDescent="0.25">
      <c r="A14" s="48">
        <v>2024</v>
      </c>
      <c r="B14" s="45" t="s">
        <v>127</v>
      </c>
      <c r="C14" t="s">
        <v>108</v>
      </c>
      <c r="D14" t="s">
        <v>114</v>
      </c>
      <c r="E14" s="47">
        <f>+'CC - Tit - DH'!C22</f>
        <v>38422</v>
      </c>
      <c r="F14" s="47">
        <f>+'CC - Tit - DH'!D22</f>
        <v>38573</v>
      </c>
      <c r="G14" s="47">
        <f>+'CC - Tit - DH'!E22</f>
        <v>38960</v>
      </c>
      <c r="H14" s="47">
        <f>+'CC - Tit - DH'!F22</f>
        <v>39048</v>
      </c>
      <c r="I14" s="47">
        <f>+'CC - Tit - DH'!G22</f>
        <v>39167</v>
      </c>
      <c r="J14" s="47">
        <f>+'CC - Tit - DH'!H22</f>
        <v>39407</v>
      </c>
      <c r="K14" s="47">
        <f>+'CC - Tit - DH'!I22</f>
        <v>39488</v>
      </c>
      <c r="L14" s="47">
        <f>+'CC - Tit - DH'!J22</f>
        <v>0</v>
      </c>
      <c r="M14" s="47">
        <f>+'CC - Tit - DH'!K22</f>
        <v>0</v>
      </c>
      <c r="N14" s="47">
        <f>+'CC - Tit - DH'!L22</f>
        <v>0</v>
      </c>
      <c r="O14" s="47">
        <f>+'CC - Tit - DH'!M22</f>
        <v>0</v>
      </c>
      <c r="P14" s="47">
        <f>+'CC - Tit - DH'!N22</f>
        <v>0</v>
      </c>
      <c r="Q14" s="47">
        <f>+'CC - Tit - DH'!O22</f>
        <v>0</v>
      </c>
    </row>
    <row r="15" spans="1:17" x14ac:dyDescent="0.25">
      <c r="A15" s="48">
        <v>2024</v>
      </c>
      <c r="B15" s="45" t="s">
        <v>127</v>
      </c>
      <c r="C15" t="s">
        <v>108</v>
      </c>
      <c r="D15" t="s">
        <v>113</v>
      </c>
      <c r="E15" s="47">
        <f>+'CC - Tit - DH'!C23</f>
        <v>93499</v>
      </c>
      <c r="F15" s="47">
        <f>+'CC - Tit - DH'!D23</f>
        <v>94112</v>
      </c>
      <c r="G15" s="47">
        <f>+'CC - Tit - DH'!E23</f>
        <v>95102</v>
      </c>
      <c r="H15" s="47">
        <f>+'CC - Tit - DH'!F23</f>
        <v>94895</v>
      </c>
      <c r="I15" s="47">
        <f>+'CC - Tit - DH'!G23</f>
        <v>95261</v>
      </c>
      <c r="J15" s="47">
        <f>+'CC - Tit - DH'!H23</f>
        <v>95709</v>
      </c>
      <c r="K15" s="47">
        <f>+'CC - Tit - DH'!I23</f>
        <v>95855</v>
      </c>
      <c r="L15" s="47">
        <f>+'CC - Tit - DH'!J23</f>
        <v>0</v>
      </c>
      <c r="M15" s="47">
        <f>+'CC - Tit - DH'!K23</f>
        <v>0</v>
      </c>
      <c r="N15" s="47">
        <f>+'CC - Tit - DH'!L23</f>
        <v>0</v>
      </c>
      <c r="O15" s="47">
        <f>+'CC - Tit - DH'!M23</f>
        <v>0</v>
      </c>
      <c r="P15" s="47">
        <f>+'CC - Tit - DH'!N23</f>
        <v>0</v>
      </c>
      <c r="Q15" s="47">
        <f>+'CC - Tit - DH'!O23</f>
        <v>0</v>
      </c>
    </row>
    <row r="16" spans="1:17" x14ac:dyDescent="0.25">
      <c r="A16" s="48">
        <v>2024</v>
      </c>
      <c r="B16" s="45" t="s">
        <v>127</v>
      </c>
      <c r="C16" t="s">
        <v>109</v>
      </c>
      <c r="D16" t="s">
        <v>114</v>
      </c>
      <c r="E16" s="47">
        <f>+'CC - Tit - DH'!C25</f>
        <v>22858</v>
      </c>
      <c r="F16" s="47">
        <f>+'CC - Tit - DH'!D25</f>
        <v>22660</v>
      </c>
      <c r="G16" s="47">
        <f>+'CC - Tit - DH'!E25</f>
        <v>22907</v>
      </c>
      <c r="H16" s="47">
        <f>+'CC - Tit - DH'!F25</f>
        <v>23249</v>
      </c>
      <c r="I16" s="47">
        <f>+'CC - Tit - DH'!G25</f>
        <v>23333</v>
      </c>
      <c r="J16" s="47">
        <f>+'CC - Tit - DH'!H25</f>
        <v>23614</v>
      </c>
      <c r="K16" s="47">
        <f>+'CC - Tit - DH'!I25</f>
        <v>23678</v>
      </c>
      <c r="L16" s="47">
        <f>+'CC - Tit - DH'!J25</f>
        <v>0</v>
      </c>
      <c r="M16" s="47">
        <f>+'CC - Tit - DH'!K25</f>
        <v>0</v>
      </c>
      <c r="N16" s="47">
        <f>+'CC - Tit - DH'!L25</f>
        <v>0</v>
      </c>
      <c r="O16" s="47">
        <f>+'CC - Tit - DH'!M25</f>
        <v>0</v>
      </c>
      <c r="P16" s="47">
        <f>+'CC - Tit - DH'!N25</f>
        <v>0</v>
      </c>
      <c r="Q16" s="47">
        <f>+'CC - Tit - DH'!O25</f>
        <v>0</v>
      </c>
    </row>
    <row r="17" spans="1:17" x14ac:dyDescent="0.25">
      <c r="A17" s="48">
        <v>2024</v>
      </c>
      <c r="B17" s="45" t="s">
        <v>127</v>
      </c>
      <c r="C17" t="s">
        <v>109</v>
      </c>
      <c r="D17" t="s">
        <v>113</v>
      </c>
      <c r="E17" s="47">
        <f>+'CC - Tit - DH'!C26</f>
        <v>3330</v>
      </c>
      <c r="F17" s="47">
        <f>+'CC - Tit - DH'!D26</f>
        <v>3057</v>
      </c>
      <c r="G17" s="47">
        <f>+'CC - Tit - DH'!E26</f>
        <v>3076</v>
      </c>
      <c r="H17" s="47">
        <f>+'CC - Tit - DH'!F26</f>
        <v>3284</v>
      </c>
      <c r="I17" s="47">
        <f>+'CC - Tit - DH'!G26</f>
        <v>3307</v>
      </c>
      <c r="J17" s="47">
        <f>+'CC - Tit - DH'!H26</f>
        <v>3358</v>
      </c>
      <c r="K17" s="47">
        <f>+'CC - Tit - DH'!I26</f>
        <v>3382</v>
      </c>
      <c r="L17" s="47">
        <f>+'CC - Tit - DH'!J26</f>
        <v>0</v>
      </c>
      <c r="M17" s="47">
        <f>+'CC - Tit - DH'!K26</f>
        <v>0</v>
      </c>
      <c r="N17" s="47">
        <f>+'CC - Tit - DH'!L26</f>
        <v>0</v>
      </c>
      <c r="O17" s="47">
        <f>+'CC - Tit - DH'!M26</f>
        <v>0</v>
      </c>
      <c r="P17" s="47">
        <f>+'CC - Tit - DH'!N26</f>
        <v>0</v>
      </c>
      <c r="Q17" s="47">
        <f>+'CC - Tit - DH'!O26</f>
        <v>0</v>
      </c>
    </row>
    <row r="18" spans="1:17" x14ac:dyDescent="0.25">
      <c r="A18" s="48">
        <v>2024</v>
      </c>
      <c r="B18" t="s">
        <v>119</v>
      </c>
      <c r="C18" s="43" t="s">
        <v>117</v>
      </c>
      <c r="D18" s="43" t="s">
        <v>115</v>
      </c>
      <c r="E18" s="47">
        <f>+'CC - Tipo de CC'!C13</f>
        <v>91</v>
      </c>
      <c r="F18" s="47">
        <f>+'CC - Tipo de CC'!D13</f>
        <v>34</v>
      </c>
      <c r="G18" s="47">
        <f>+'CC - Tipo de CC'!E13</f>
        <v>393</v>
      </c>
      <c r="H18" s="47">
        <f>+'CC - Tipo de CC'!F13</f>
        <v>53</v>
      </c>
      <c r="I18" s="47">
        <f>+'CC - Tipo de CC'!G13</f>
        <v>62</v>
      </c>
      <c r="J18" s="47">
        <f>+'CC - Tipo de CC'!H13</f>
        <v>66</v>
      </c>
      <c r="K18" s="47">
        <f>+'CC - Tipo de CC'!I13</f>
        <v>71</v>
      </c>
      <c r="L18" s="47">
        <f>+'CC - Tipo de CC'!J13</f>
        <v>0</v>
      </c>
      <c r="M18" s="47">
        <f>+'CC - Tipo de CC'!K13</f>
        <v>0</v>
      </c>
      <c r="N18" s="47">
        <f>+'CC - Tipo de CC'!L13</f>
        <v>0</v>
      </c>
      <c r="O18" s="47">
        <f>+'CC - Tipo de CC'!M13</f>
        <v>0</v>
      </c>
      <c r="P18" s="47">
        <f>+'CC - Tipo de CC'!N13</f>
        <v>0</v>
      </c>
      <c r="Q18" s="47">
        <f>+'CC - Tipo de CC'!O13</f>
        <v>0</v>
      </c>
    </row>
    <row r="19" spans="1:17" x14ac:dyDescent="0.25">
      <c r="A19" s="48">
        <v>2024</v>
      </c>
      <c r="B19" s="45" t="s">
        <v>119</v>
      </c>
      <c r="C19" s="43" t="s">
        <v>117</v>
      </c>
      <c r="D19" s="43" t="s">
        <v>116</v>
      </c>
      <c r="E19" s="47">
        <f>+'CC - Tipo de CC'!C14</f>
        <v>63721</v>
      </c>
      <c r="F19" s="47">
        <f>+'CC - Tipo de CC'!D14</f>
        <v>63834</v>
      </c>
      <c r="G19" s="47">
        <f>+'CC - Tipo de CC'!E14</f>
        <v>64207</v>
      </c>
      <c r="H19" s="47">
        <f>+'CC - Tipo de CC'!F14</f>
        <v>64585</v>
      </c>
      <c r="I19" s="47">
        <f>+'CC - Tipo de CC'!G14</f>
        <v>64804</v>
      </c>
      <c r="J19" s="47">
        <f>+'CC - Tipo de CC'!H14</f>
        <v>65100</v>
      </c>
      <c r="K19" s="47">
        <f>+'CC - Tipo de CC'!I14</f>
        <v>65166</v>
      </c>
      <c r="L19" s="47">
        <f>+'CC - Tipo de CC'!J14</f>
        <v>0</v>
      </c>
      <c r="M19" s="47">
        <f>+'CC - Tipo de CC'!K14</f>
        <v>0</v>
      </c>
      <c r="N19" s="47">
        <f>+'CC - Tipo de CC'!L14</f>
        <v>0</v>
      </c>
      <c r="O19" s="47">
        <f>+'CC - Tipo de CC'!M14</f>
        <v>0</v>
      </c>
      <c r="P19" s="47">
        <f>+'CC - Tipo de CC'!N14</f>
        <v>0</v>
      </c>
      <c r="Q19" s="47">
        <f>+'CC - Tipo de CC'!O14</f>
        <v>0</v>
      </c>
    </row>
    <row r="20" spans="1:17" x14ac:dyDescent="0.25">
      <c r="A20" s="48">
        <v>2024</v>
      </c>
      <c r="B20" s="45" t="s">
        <v>119</v>
      </c>
      <c r="C20" s="43" t="s">
        <v>118</v>
      </c>
      <c r="D20" s="43" t="s">
        <v>115</v>
      </c>
      <c r="E20" s="47">
        <f>+'CC - Tipo de CC'!C16</f>
        <v>623</v>
      </c>
      <c r="F20" s="47">
        <f>+'CC - Tipo de CC'!D16</f>
        <v>288</v>
      </c>
      <c r="G20" s="47">
        <f>+'CC - Tipo de CC'!E16</f>
        <v>560</v>
      </c>
      <c r="H20" s="47">
        <f>+'CC - Tipo de CC'!F16</f>
        <v>251</v>
      </c>
      <c r="I20" s="47">
        <f>+'CC - Tipo de CC'!G16</f>
        <v>265</v>
      </c>
      <c r="J20" s="47">
        <f>+'CC - Tipo de CC'!H16</f>
        <v>384</v>
      </c>
      <c r="K20" s="47">
        <f>+'CC - Tipo de CC'!I16</f>
        <v>376</v>
      </c>
      <c r="L20" s="47">
        <f>+'CC - Tipo de CC'!J16</f>
        <v>0</v>
      </c>
      <c r="M20" s="47">
        <f>+'CC - Tipo de CC'!K16</f>
        <v>0</v>
      </c>
      <c r="N20" s="47">
        <f>+'CC - Tipo de CC'!L16</f>
        <v>0</v>
      </c>
      <c r="O20" s="47">
        <f>+'CC - Tipo de CC'!M16</f>
        <v>0</v>
      </c>
      <c r="P20" s="47">
        <f>+'CC - Tipo de CC'!N16</f>
        <v>0</v>
      </c>
      <c r="Q20" s="47">
        <f>+'CC - Tipo de CC'!O16</f>
        <v>0</v>
      </c>
    </row>
    <row r="21" spans="1:17" x14ac:dyDescent="0.25">
      <c r="A21" s="48">
        <v>2024</v>
      </c>
      <c r="B21" s="45" t="s">
        <v>119</v>
      </c>
      <c r="C21" s="43" t="s">
        <v>118</v>
      </c>
      <c r="D21" s="43" t="s">
        <v>116</v>
      </c>
      <c r="E21" s="47">
        <f>+'CC - Tipo de CC'!C17</f>
        <v>93674</v>
      </c>
      <c r="F21" s="47">
        <f>+'CC - Tipo de CC'!D17</f>
        <v>94246</v>
      </c>
      <c r="G21" s="47">
        <f>+'CC - Tipo de CC'!E17</f>
        <v>94885</v>
      </c>
      <c r="H21" s="47">
        <f>+'CC - Tipo de CC'!F17</f>
        <v>95587</v>
      </c>
      <c r="I21" s="47">
        <f>+'CC - Tipo de CC'!G17</f>
        <v>95937</v>
      </c>
      <c r="J21" s="47">
        <f>+'CC - Tipo de CC'!H17</f>
        <v>96538</v>
      </c>
      <c r="K21" s="47">
        <f>+'CC - Tipo de CC'!I17</f>
        <v>96790</v>
      </c>
      <c r="L21" s="47">
        <f>+'CC - Tipo de CC'!J17</f>
        <v>0</v>
      </c>
      <c r="M21" s="47">
        <f>+'CC - Tipo de CC'!K17</f>
        <v>0</v>
      </c>
      <c r="N21" s="47">
        <f>+'CC - Tipo de CC'!L17</f>
        <v>0</v>
      </c>
      <c r="O21" s="47">
        <f>+'CC - Tipo de CC'!M17</f>
        <v>0</v>
      </c>
      <c r="P21" s="47">
        <f>+'CC - Tipo de CC'!N17</f>
        <v>0</v>
      </c>
      <c r="Q21" s="47">
        <f>+'CC - Tipo de CC'!O17</f>
        <v>0</v>
      </c>
    </row>
    <row r="22" spans="1:17" x14ac:dyDescent="0.25">
      <c r="A22" s="48">
        <v>2024</v>
      </c>
      <c r="B22" s="45" t="s">
        <v>120</v>
      </c>
      <c r="C22" s="43" t="s">
        <v>110</v>
      </c>
      <c r="D22" t="s">
        <v>44</v>
      </c>
      <c r="E22" s="47">
        <f>+'SR - Clase de Renta'!B14</f>
        <v>22441</v>
      </c>
      <c r="F22" s="47">
        <f>+'SR - Clase de Renta'!C14</f>
        <v>22539</v>
      </c>
      <c r="G22" s="47">
        <f>+'SR - Clase de Renta'!D14</f>
        <v>22808</v>
      </c>
      <c r="H22" s="47">
        <f>+'SR - Clase de Renta'!E14</f>
        <v>22965</v>
      </c>
      <c r="I22" s="47">
        <f>+'SR - Clase de Renta'!F14</f>
        <v>23035</v>
      </c>
      <c r="J22" s="47">
        <f>+'SR - Clase de Renta'!G14</f>
        <v>23296</v>
      </c>
      <c r="K22" s="47">
        <f>+'SR - Clase de Renta'!H14</f>
        <v>23359</v>
      </c>
      <c r="L22" s="47">
        <f>+'SR - Clase de Renta'!I14</f>
        <v>0</v>
      </c>
      <c r="M22" s="47">
        <f>+'SR - Clase de Renta'!J14</f>
        <v>0</v>
      </c>
      <c r="N22" s="47">
        <f>+'SR - Clase de Renta'!K14</f>
        <v>0</v>
      </c>
      <c r="O22" s="47">
        <f>+'SR - Clase de Renta'!L14</f>
        <v>0</v>
      </c>
      <c r="P22" s="47">
        <f>+'SR - Clase de Renta'!M14</f>
        <v>0</v>
      </c>
      <c r="Q22" s="47">
        <f>+'SR - Clase de Renta'!N14</f>
        <v>0</v>
      </c>
    </row>
    <row r="23" spans="1:17" x14ac:dyDescent="0.25">
      <c r="A23" s="48">
        <v>2024</v>
      </c>
      <c r="B23" s="45" t="s">
        <v>120</v>
      </c>
      <c r="C23" s="43" t="s">
        <v>110</v>
      </c>
      <c r="D23" t="s">
        <v>45</v>
      </c>
      <c r="E23" s="47">
        <f>+'SR - Clase de Renta'!B15</f>
        <v>3032</v>
      </c>
      <c r="F23" s="47">
        <f>+'SR - Clase de Renta'!C15</f>
        <v>2473</v>
      </c>
      <c r="G23" s="47">
        <f>+'SR - Clase de Renta'!D15</f>
        <v>2467</v>
      </c>
      <c r="H23" s="47">
        <f>+'SR - Clase de Renta'!E15</f>
        <v>2843</v>
      </c>
      <c r="I23" s="47">
        <f>+'SR - Clase de Renta'!F15</f>
        <v>2877</v>
      </c>
      <c r="J23" s="47">
        <f>+'SR - Clase de Renta'!G15</f>
        <v>2936</v>
      </c>
      <c r="K23" s="47">
        <f>+'SR - Clase de Renta'!H15</f>
        <v>2953</v>
      </c>
      <c r="L23" s="47">
        <f>+'SR - Clase de Renta'!I15</f>
        <v>0</v>
      </c>
      <c r="M23" s="47">
        <f>+'SR - Clase de Renta'!J15</f>
        <v>0</v>
      </c>
      <c r="N23" s="47">
        <f>+'SR - Clase de Renta'!K15</f>
        <v>0</v>
      </c>
      <c r="O23" s="47">
        <f>+'SR - Clase de Renta'!L15</f>
        <v>0</v>
      </c>
      <c r="P23" s="47">
        <f>+'SR - Clase de Renta'!M15</f>
        <v>0</v>
      </c>
      <c r="Q23" s="47">
        <f>+'SR - Clase de Renta'!N15</f>
        <v>0</v>
      </c>
    </row>
    <row r="24" spans="1:17" x14ac:dyDescent="0.25">
      <c r="A24" s="48">
        <v>2024</v>
      </c>
      <c r="B24" s="45" t="s">
        <v>120</v>
      </c>
      <c r="C24" s="43" t="s">
        <v>110</v>
      </c>
      <c r="D24" t="s">
        <v>46</v>
      </c>
      <c r="E24" s="47">
        <f>+'SR - Clase de Renta'!B16</f>
        <v>32</v>
      </c>
      <c r="F24" s="47">
        <f>+'SR - Clase de Renta'!C16</f>
        <v>32</v>
      </c>
      <c r="G24" s="47">
        <f>+'SR - Clase de Renta'!D16</f>
        <v>32</v>
      </c>
      <c r="H24" s="47">
        <f>+'SR - Clase de Renta'!E16</f>
        <v>27</v>
      </c>
      <c r="I24" s="47">
        <f>+'SR - Clase de Renta'!F16</f>
        <v>27</v>
      </c>
      <c r="J24" s="47">
        <f>+'SR - Clase de Renta'!G16</f>
        <v>29</v>
      </c>
      <c r="K24" s="47">
        <f>+'SR - Clase de Renta'!H16</f>
        <v>30</v>
      </c>
      <c r="L24" s="47">
        <f>+'SR - Clase de Renta'!I16</f>
        <v>0</v>
      </c>
      <c r="M24" s="47">
        <f>+'SR - Clase de Renta'!J16</f>
        <v>0</v>
      </c>
      <c r="N24" s="47">
        <f>+'SR - Clase de Renta'!K16</f>
        <v>0</v>
      </c>
      <c r="O24" s="47">
        <f>+'SR - Clase de Renta'!L16</f>
        <v>0</v>
      </c>
      <c r="P24" s="47">
        <f>+'SR - Clase de Renta'!M16</f>
        <v>0</v>
      </c>
      <c r="Q24" s="47">
        <f>+'SR - Clase de Renta'!N16</f>
        <v>0</v>
      </c>
    </row>
    <row r="25" spans="1:17" x14ac:dyDescent="0.25">
      <c r="A25" s="48">
        <v>2024</v>
      </c>
      <c r="B25" s="45" t="s">
        <v>120</v>
      </c>
      <c r="C25" s="43" t="s">
        <v>110</v>
      </c>
      <c r="D25" t="s">
        <v>47</v>
      </c>
      <c r="E25" s="47">
        <f>+'SR - Clase de Renta'!B17</f>
        <v>9</v>
      </c>
      <c r="F25" s="47">
        <f>+'SR - Clase de Renta'!C17</f>
        <v>9</v>
      </c>
      <c r="G25" s="47">
        <f>+'SR - Clase de Renta'!D17</f>
        <v>9</v>
      </c>
      <c r="H25" s="47">
        <f>+'SR - Clase de Renta'!E17</f>
        <v>10</v>
      </c>
      <c r="I25" s="47">
        <f>+'SR - Clase de Renta'!F17</f>
        <v>9</v>
      </c>
      <c r="J25" s="47">
        <f>+'SR - Clase de Renta'!G17</f>
        <v>9</v>
      </c>
      <c r="K25" s="47">
        <f>+'SR - Clase de Renta'!H17</f>
        <v>9</v>
      </c>
      <c r="L25" s="47">
        <f>+'SR - Clase de Renta'!I17</f>
        <v>0</v>
      </c>
      <c r="M25" s="47">
        <f>+'SR - Clase de Renta'!J17</f>
        <v>0</v>
      </c>
      <c r="N25" s="47">
        <f>+'SR - Clase de Renta'!K17</f>
        <v>0</v>
      </c>
      <c r="O25" s="47">
        <f>+'SR - Clase de Renta'!L17</f>
        <v>0</v>
      </c>
      <c r="P25" s="47">
        <f>+'SR - Clase de Renta'!M17</f>
        <v>0</v>
      </c>
      <c r="Q25" s="47">
        <f>+'SR - Clase de Renta'!N17</f>
        <v>0</v>
      </c>
    </row>
    <row r="26" spans="1:17" x14ac:dyDescent="0.25">
      <c r="A26" s="48">
        <v>2024</v>
      </c>
      <c r="B26" s="45" t="s">
        <v>120</v>
      </c>
      <c r="C26" s="43" t="s">
        <v>110</v>
      </c>
      <c r="D26" t="s">
        <v>31</v>
      </c>
      <c r="E26" s="47">
        <f>+'SR - Clase de Renta'!B18</f>
        <v>126566</v>
      </c>
      <c r="F26" s="47">
        <f>+'SR - Clase de Renta'!C18</f>
        <v>127049</v>
      </c>
      <c r="G26" s="47">
        <f>+'SR - Clase de Renta'!D18</f>
        <v>128425</v>
      </c>
      <c r="H26" s="47">
        <f>+'SR - Clase de Renta'!E18</f>
        <v>128304</v>
      </c>
      <c r="I26" s="47">
        <f>+'SR - Clase de Renta'!F18</f>
        <v>128789</v>
      </c>
      <c r="J26" s="47">
        <f>+'SR - Clase de Renta'!G18</f>
        <v>129477</v>
      </c>
      <c r="K26" s="47">
        <f>+'SR - Clase de Renta'!H18</f>
        <v>129710</v>
      </c>
      <c r="L26" s="47">
        <f>+'SR - Clase de Renta'!I18</f>
        <v>0</v>
      </c>
      <c r="M26" s="47">
        <f>+'SR - Clase de Renta'!J18</f>
        <v>0</v>
      </c>
      <c r="N26" s="47">
        <f>+'SR - Clase de Renta'!K18</f>
        <v>0</v>
      </c>
      <c r="O26" s="47">
        <f>+'SR - Clase de Renta'!L18</f>
        <v>0</v>
      </c>
      <c r="P26" s="47">
        <f>+'SR - Clase de Renta'!M18</f>
        <v>0</v>
      </c>
      <c r="Q26" s="47">
        <f>+'SR - Clase de Renta'!N18</f>
        <v>0</v>
      </c>
    </row>
    <row r="27" spans="1:17" x14ac:dyDescent="0.25">
      <c r="A27" s="48">
        <v>2024</v>
      </c>
      <c r="B27" s="45" t="s">
        <v>120</v>
      </c>
      <c r="C27" s="43" t="s">
        <v>24</v>
      </c>
      <c r="D27" t="s">
        <v>44</v>
      </c>
      <c r="E27" s="47">
        <f>+'SR - Clase de Renta'!B21</f>
        <v>490</v>
      </c>
      <c r="F27" s="47">
        <f>+'SR - Clase de Renta'!C21</f>
        <v>499</v>
      </c>
      <c r="G27" s="47">
        <f>+'SR - Clase de Renta'!D21</f>
        <v>504</v>
      </c>
      <c r="H27" s="47">
        <f>+'SR - Clase de Renta'!E21</f>
        <v>510</v>
      </c>
      <c r="I27" s="47">
        <f>+'SR - Clase de Renta'!F21</f>
        <v>515</v>
      </c>
      <c r="J27" s="47">
        <f>+'SR - Clase de Renta'!G21</f>
        <v>522</v>
      </c>
      <c r="K27" s="47">
        <f>+'SR - Clase de Renta'!H21</f>
        <v>530</v>
      </c>
      <c r="L27" s="47">
        <f>+'SR - Clase de Renta'!I21</f>
        <v>0</v>
      </c>
      <c r="M27" s="47">
        <f>+'SR - Clase de Renta'!J21</f>
        <v>0</v>
      </c>
      <c r="N27" s="47">
        <f>+'SR - Clase de Renta'!K21</f>
        <v>0</v>
      </c>
      <c r="O27" s="47">
        <f>+'SR - Clase de Renta'!L21</f>
        <v>0</v>
      </c>
      <c r="P27" s="47">
        <f>+'SR - Clase de Renta'!M21</f>
        <v>0</v>
      </c>
      <c r="Q27" s="47">
        <f>+'SR - Clase de Renta'!N21</f>
        <v>0</v>
      </c>
    </row>
    <row r="28" spans="1:17" x14ac:dyDescent="0.25">
      <c r="A28" s="48">
        <v>2024</v>
      </c>
      <c r="B28" s="45" t="s">
        <v>120</v>
      </c>
      <c r="C28" s="43" t="s">
        <v>24</v>
      </c>
      <c r="D28" t="s">
        <v>45</v>
      </c>
      <c r="E28" s="47">
        <f>+'SR - Clase de Renta'!B22</f>
        <v>184</v>
      </c>
      <c r="F28" s="47">
        <f>+'SR - Clase de Renta'!C22</f>
        <v>165</v>
      </c>
      <c r="G28" s="47">
        <f>+'SR - Clase de Renta'!D22</f>
        <v>163</v>
      </c>
      <c r="H28" s="47">
        <f>+'SR - Clase de Renta'!E22</f>
        <v>178</v>
      </c>
      <c r="I28" s="47">
        <f>+'SR - Clase de Renta'!F22</f>
        <v>177</v>
      </c>
      <c r="J28" s="47">
        <f>+'SR - Clase de Renta'!G22</f>
        <v>180</v>
      </c>
      <c r="K28" s="47">
        <f>+'SR - Clase de Renta'!H22</f>
        <v>179</v>
      </c>
      <c r="L28" s="47">
        <f>+'SR - Clase de Renta'!I22</f>
        <v>0</v>
      </c>
      <c r="M28" s="47">
        <f>+'SR - Clase de Renta'!J22</f>
        <v>0</v>
      </c>
      <c r="N28" s="47">
        <f>+'SR - Clase de Renta'!K22</f>
        <v>0</v>
      </c>
      <c r="O28" s="47">
        <f>+'SR - Clase de Renta'!L22</f>
        <v>0</v>
      </c>
      <c r="P28" s="47">
        <f>+'SR - Clase de Renta'!M22</f>
        <v>0</v>
      </c>
      <c r="Q28" s="47">
        <f>+'SR - Clase de Renta'!N22</f>
        <v>0</v>
      </c>
    </row>
    <row r="29" spans="1:17" x14ac:dyDescent="0.25">
      <c r="A29" s="48">
        <v>2024</v>
      </c>
      <c r="B29" s="45" t="s">
        <v>120</v>
      </c>
      <c r="C29" s="43" t="s">
        <v>24</v>
      </c>
      <c r="D29" t="s">
        <v>46</v>
      </c>
      <c r="E29" s="47">
        <f>+'SR - Clase de Renta'!B23</f>
        <v>0</v>
      </c>
      <c r="F29" s="47">
        <f>+'SR - Clase de Renta'!C23</f>
        <v>0</v>
      </c>
      <c r="G29" s="47">
        <f>+'SR - Clase de Renta'!D23</f>
        <v>0</v>
      </c>
      <c r="H29" s="47">
        <f>+'SR - Clase de Renta'!E23</f>
        <v>0</v>
      </c>
      <c r="I29" s="47">
        <f>+'SR - Clase de Renta'!F23</f>
        <v>0</v>
      </c>
      <c r="J29" s="47">
        <f>+'SR - Clase de Renta'!G23</f>
        <v>0</v>
      </c>
      <c r="K29" s="47">
        <f>+'SR - Clase de Renta'!H23</f>
        <v>0</v>
      </c>
      <c r="L29" s="47">
        <f>+'SR - Clase de Renta'!I23</f>
        <v>0</v>
      </c>
      <c r="M29" s="47">
        <f>+'SR - Clase de Renta'!J23</f>
        <v>0</v>
      </c>
      <c r="N29" s="47">
        <f>+'SR - Clase de Renta'!K23</f>
        <v>0</v>
      </c>
      <c r="O29" s="47">
        <f>+'SR - Clase de Renta'!L23</f>
        <v>0</v>
      </c>
      <c r="P29" s="47">
        <f>+'SR - Clase de Renta'!M23</f>
        <v>0</v>
      </c>
      <c r="Q29" s="47">
        <f>+'SR - Clase de Renta'!N23</f>
        <v>0</v>
      </c>
    </row>
    <row r="30" spans="1:17" x14ac:dyDescent="0.25">
      <c r="A30" s="48">
        <v>2024</v>
      </c>
      <c r="B30" s="45" t="s">
        <v>120</v>
      </c>
      <c r="C30" s="43" t="s">
        <v>24</v>
      </c>
      <c r="D30" t="s">
        <v>47</v>
      </c>
      <c r="E30" s="47">
        <f>+'SR - Clase de Renta'!B24</f>
        <v>0</v>
      </c>
      <c r="F30" s="47">
        <f>+'SR - Clase de Renta'!C24</f>
        <v>0</v>
      </c>
      <c r="G30" s="47">
        <f>+'SR - Clase de Renta'!D24</f>
        <v>0</v>
      </c>
      <c r="H30" s="47">
        <f>+'SR - Clase de Renta'!E24</f>
        <v>0</v>
      </c>
      <c r="I30" s="47">
        <f>+'SR - Clase de Renta'!F24</f>
        <v>0</v>
      </c>
      <c r="J30" s="47">
        <f>+'SR - Clase de Renta'!G24</f>
        <v>0</v>
      </c>
      <c r="K30" s="47">
        <f>+'SR - Clase de Renta'!H24</f>
        <v>0</v>
      </c>
      <c r="L30" s="47">
        <f>+'SR - Clase de Renta'!I24</f>
        <v>0</v>
      </c>
      <c r="M30" s="47">
        <f>+'SR - Clase de Renta'!J24</f>
        <v>0</v>
      </c>
      <c r="N30" s="47">
        <f>+'SR - Clase de Renta'!K24</f>
        <v>0</v>
      </c>
      <c r="O30" s="47">
        <f>+'SR - Clase de Renta'!L24</f>
        <v>0</v>
      </c>
      <c r="P30" s="47">
        <f>+'SR - Clase de Renta'!M24</f>
        <v>0</v>
      </c>
      <c r="Q30" s="47">
        <f>+'SR - Clase de Renta'!N24</f>
        <v>0</v>
      </c>
    </row>
    <row r="31" spans="1:17" x14ac:dyDescent="0.25">
      <c r="A31" s="48">
        <v>2024</v>
      </c>
      <c r="B31" s="45" t="s">
        <v>120</v>
      </c>
      <c r="C31" s="43" t="s">
        <v>24</v>
      </c>
      <c r="D31" t="s">
        <v>31</v>
      </c>
      <c r="E31" s="47">
        <f>+'SR - Clase de Renta'!B25</f>
        <v>5355</v>
      </c>
      <c r="F31" s="47">
        <f>+'SR - Clase de Renta'!C25</f>
        <v>5636</v>
      </c>
      <c r="G31" s="47">
        <f>+'SR - Clase de Renta'!D25</f>
        <v>5637</v>
      </c>
      <c r="H31" s="47">
        <f>+'SR - Clase de Renta'!E25</f>
        <v>5639</v>
      </c>
      <c r="I31" s="47">
        <f>+'SR - Clase de Renta'!F25</f>
        <v>5639</v>
      </c>
      <c r="J31" s="47">
        <f>+'SR - Clase de Renta'!G25</f>
        <v>5639</v>
      </c>
      <c r="K31" s="47">
        <f>+'SR - Clase de Renta'!H25</f>
        <v>5633</v>
      </c>
      <c r="L31" s="47">
        <f>+'SR - Clase de Renta'!I25</f>
        <v>0</v>
      </c>
      <c r="M31" s="47">
        <f>+'SR - Clase de Renta'!J25</f>
        <v>0</v>
      </c>
      <c r="N31" s="47">
        <f>+'SR - Clase de Renta'!K25</f>
        <v>0</v>
      </c>
      <c r="O31" s="47">
        <f>+'SR - Clase de Renta'!L25</f>
        <v>0</v>
      </c>
      <c r="P31" s="47">
        <f>+'SR - Clase de Renta'!M25</f>
        <v>0</v>
      </c>
      <c r="Q31" s="47">
        <f>+'SR - Clase de Renta'!N25</f>
        <v>0</v>
      </c>
    </row>
    <row r="32" spans="1:17" x14ac:dyDescent="0.25">
      <c r="A32" s="48">
        <v>2024</v>
      </c>
      <c r="B32" s="45" t="s">
        <v>120</v>
      </c>
      <c r="C32" t="s">
        <v>49</v>
      </c>
      <c r="D32" t="s">
        <v>44</v>
      </c>
      <c r="E32" s="47">
        <f>+'SR - Clase de Renta'!B35</f>
        <v>68.459999999999994</v>
      </c>
      <c r="F32" s="47">
        <f>+'SR - Clase de Renta'!C35</f>
        <v>68.510000000000005</v>
      </c>
      <c r="G32" s="47">
        <f>+'SR - Clase de Renta'!D35</f>
        <v>68.59</v>
      </c>
      <c r="H32" s="47">
        <f>+'SR - Clase de Renta'!E35</f>
        <v>68.64</v>
      </c>
      <c r="I32" s="47">
        <f>+'SR - Clase de Renta'!F35</f>
        <v>68.66</v>
      </c>
      <c r="J32" s="47">
        <f>+'SR - Clase de Renta'!G35</f>
        <v>68.73</v>
      </c>
      <c r="K32" s="47">
        <f>+'SR - Clase de Renta'!H35</f>
        <v>68.739999999999995</v>
      </c>
      <c r="L32" s="47">
        <f>+'SR - Clase de Renta'!I35</f>
        <v>0</v>
      </c>
      <c r="M32" s="47">
        <f>+'SR - Clase de Renta'!J35</f>
        <v>0</v>
      </c>
      <c r="N32" s="47">
        <f>+'SR - Clase de Renta'!K35</f>
        <v>0</v>
      </c>
      <c r="O32" s="47">
        <f>+'SR - Clase de Renta'!L35</f>
        <v>0</v>
      </c>
      <c r="P32" s="47">
        <f>+'SR - Clase de Renta'!M35</f>
        <v>0</v>
      </c>
      <c r="Q32" s="47">
        <f>+'SR - Clase de Renta'!N35</f>
        <v>0</v>
      </c>
    </row>
    <row r="33" spans="1:17" x14ac:dyDescent="0.25">
      <c r="A33" s="48">
        <v>2024</v>
      </c>
      <c r="B33" s="45" t="s">
        <v>120</v>
      </c>
      <c r="C33" t="s">
        <v>49</v>
      </c>
      <c r="D33" t="s">
        <v>45</v>
      </c>
      <c r="E33" s="47">
        <f>+'SR - Clase de Renta'!B36</f>
        <v>20.53</v>
      </c>
      <c r="F33" s="47">
        <f>+'SR - Clase de Renta'!C36</f>
        <v>20.399999999999999</v>
      </c>
      <c r="G33" s="47">
        <f>+'SR - Clase de Renta'!D36</f>
        <v>20.5</v>
      </c>
      <c r="H33" s="47">
        <f>+'SR - Clase de Renta'!E36</f>
        <v>20.53</v>
      </c>
      <c r="I33" s="47">
        <f>+'SR - Clase de Renta'!F36</f>
        <v>20.61</v>
      </c>
      <c r="J33" s="47">
        <f>+'SR - Clase de Renta'!G36</f>
        <v>20.67</v>
      </c>
      <c r="K33" s="47">
        <f>+'SR - Clase de Renta'!H36</f>
        <v>20.71</v>
      </c>
      <c r="L33" s="47">
        <f>+'SR - Clase de Renta'!I36</f>
        <v>0</v>
      </c>
      <c r="M33" s="47">
        <f>+'SR - Clase de Renta'!J36</f>
        <v>0</v>
      </c>
      <c r="N33" s="47">
        <f>+'SR - Clase de Renta'!K36</f>
        <v>0</v>
      </c>
      <c r="O33" s="47">
        <f>+'SR - Clase de Renta'!L36</f>
        <v>0</v>
      </c>
      <c r="P33" s="47">
        <f>+'SR - Clase de Renta'!M36</f>
        <v>0</v>
      </c>
      <c r="Q33" s="47">
        <f>+'SR - Clase de Renta'!N36</f>
        <v>0</v>
      </c>
    </row>
    <row r="34" spans="1:17" x14ac:dyDescent="0.25">
      <c r="A34" s="48">
        <v>2024</v>
      </c>
      <c r="B34" s="45" t="s">
        <v>120</v>
      </c>
      <c r="C34" t="s">
        <v>49</v>
      </c>
      <c r="D34" t="s">
        <v>46</v>
      </c>
      <c r="E34" s="47">
        <f>+'SR - Clase de Renta'!B37</f>
        <v>89.56</v>
      </c>
      <c r="F34" s="47">
        <f>+'SR - Clase de Renta'!C37</f>
        <v>89.59</v>
      </c>
      <c r="G34" s="47">
        <f>+'SR - Clase de Renta'!D37</f>
        <v>89.59</v>
      </c>
      <c r="H34" s="47">
        <f>+'SR - Clase de Renta'!E37</f>
        <v>89.07</v>
      </c>
      <c r="I34" s="47">
        <f>+'SR - Clase de Renta'!F37</f>
        <v>89.37</v>
      </c>
      <c r="J34" s="47">
        <f>+'SR - Clase de Renta'!G37</f>
        <v>89.69</v>
      </c>
      <c r="K34" s="47">
        <f>+'SR - Clase de Renta'!H37</f>
        <v>89.8</v>
      </c>
      <c r="L34" s="47">
        <f>+'SR - Clase de Renta'!I37</f>
        <v>0</v>
      </c>
      <c r="M34" s="47">
        <f>+'SR - Clase de Renta'!J37</f>
        <v>0</v>
      </c>
      <c r="N34" s="47">
        <f>+'SR - Clase de Renta'!K37</f>
        <v>0</v>
      </c>
      <c r="O34" s="47">
        <f>+'SR - Clase de Renta'!L37</f>
        <v>0</v>
      </c>
      <c r="P34" s="47">
        <f>+'SR - Clase de Renta'!M37</f>
        <v>0</v>
      </c>
      <c r="Q34" s="47">
        <f>+'SR - Clase de Renta'!N37</f>
        <v>0</v>
      </c>
    </row>
    <row r="35" spans="1:17" x14ac:dyDescent="0.25">
      <c r="A35" s="48">
        <v>2024</v>
      </c>
      <c r="B35" s="45" t="s">
        <v>120</v>
      </c>
      <c r="C35" t="s">
        <v>49</v>
      </c>
      <c r="D35" t="s">
        <v>47</v>
      </c>
      <c r="E35" s="47">
        <f>+'SR - Clase de Renta'!B38</f>
        <v>90.44</v>
      </c>
      <c r="F35" s="47">
        <f>+'SR - Clase de Renta'!C38</f>
        <v>90.44</v>
      </c>
      <c r="G35" s="47">
        <f>+'SR - Clase de Renta'!D38</f>
        <v>90.56</v>
      </c>
      <c r="H35" s="47">
        <f>+'SR - Clase de Renta'!E38</f>
        <v>92.4</v>
      </c>
      <c r="I35" s="47">
        <f>+'SR - Clase de Renta'!F38</f>
        <v>90.78</v>
      </c>
      <c r="J35" s="47">
        <f>+'SR - Clase de Renta'!G38</f>
        <v>90.78</v>
      </c>
      <c r="K35" s="47">
        <f>+'SR - Clase de Renta'!H38</f>
        <v>90.78</v>
      </c>
      <c r="L35" s="47">
        <f>+'SR - Clase de Renta'!I38</f>
        <v>0</v>
      </c>
      <c r="M35" s="47">
        <f>+'SR - Clase de Renta'!J38</f>
        <v>0</v>
      </c>
      <c r="N35" s="47">
        <f>+'SR - Clase de Renta'!K38</f>
        <v>0</v>
      </c>
      <c r="O35" s="47">
        <f>+'SR - Clase de Renta'!L38</f>
        <v>0</v>
      </c>
      <c r="P35" s="47">
        <f>+'SR - Clase de Renta'!M38</f>
        <v>0</v>
      </c>
      <c r="Q35" s="47">
        <f>+'SR - Clase de Renta'!N38</f>
        <v>0</v>
      </c>
    </row>
    <row r="36" spans="1:17" x14ac:dyDescent="0.25">
      <c r="A36" s="48">
        <v>2024</v>
      </c>
      <c r="B36" s="45" t="s">
        <v>120</v>
      </c>
      <c r="C36" t="s">
        <v>49</v>
      </c>
      <c r="D36" t="s">
        <v>31</v>
      </c>
      <c r="E36" s="47">
        <f>+'SR - Clase de Renta'!B39</f>
        <v>68.67</v>
      </c>
      <c r="F36" s="47">
        <f>+'SR - Clase de Renta'!C39</f>
        <v>68.680000000000007</v>
      </c>
      <c r="G36" s="47">
        <f>+'SR - Clase de Renta'!D39</f>
        <v>68.66</v>
      </c>
      <c r="H36" s="47">
        <f>+'SR - Clase de Renta'!E39</f>
        <v>68.77</v>
      </c>
      <c r="I36" s="47">
        <f>+'SR - Clase de Renta'!F39</f>
        <v>68.77</v>
      </c>
      <c r="J36" s="47">
        <f>+'SR - Clase de Renta'!G39</f>
        <v>68.81</v>
      </c>
      <c r="K36" s="47">
        <f>+'SR - Clase de Renta'!H39</f>
        <v>68.86</v>
      </c>
      <c r="L36" s="47">
        <f>+'SR - Clase de Renta'!I39</f>
        <v>0</v>
      </c>
      <c r="M36" s="47">
        <f>+'SR - Clase de Renta'!J39</f>
        <v>0</v>
      </c>
      <c r="N36" s="47">
        <f>+'SR - Clase de Renta'!K39</f>
        <v>0</v>
      </c>
      <c r="O36" s="47">
        <f>+'SR - Clase de Renta'!L39</f>
        <v>0</v>
      </c>
      <c r="P36" s="47">
        <f>+'SR - Clase de Renta'!M39</f>
        <v>0</v>
      </c>
      <c r="Q36" s="47">
        <f>+'SR - Clase de Renta'!N39</f>
        <v>0</v>
      </c>
    </row>
    <row r="37" spans="1:17" x14ac:dyDescent="0.25">
      <c r="A37" s="48">
        <v>2024</v>
      </c>
      <c r="B37" s="45" t="s">
        <v>120</v>
      </c>
      <c r="C37" t="s">
        <v>50</v>
      </c>
      <c r="D37" t="s">
        <v>44</v>
      </c>
      <c r="E37" s="47">
        <f>+'SR - Clase de Renta'!B41</f>
        <v>103</v>
      </c>
      <c r="F37" s="47">
        <f>+'SR - Clase de Renta'!C41</f>
        <v>103</v>
      </c>
      <c r="G37" s="47">
        <f>+'SR - Clase de Renta'!D41</f>
        <v>103</v>
      </c>
      <c r="H37" s="47">
        <f>+'SR - Clase de Renta'!E41</f>
        <v>103</v>
      </c>
      <c r="I37" s="47">
        <f>+'SR - Clase de Renta'!F41</f>
        <v>103</v>
      </c>
      <c r="J37" s="47">
        <f>+'SR - Clase de Renta'!G41</f>
        <v>103</v>
      </c>
      <c r="K37" s="47">
        <f>+'SR - Clase de Renta'!H41</f>
        <v>103</v>
      </c>
      <c r="L37" s="47">
        <f>+'SR - Clase de Renta'!I41</f>
        <v>0</v>
      </c>
      <c r="M37" s="47">
        <f>+'SR - Clase de Renta'!J41</f>
        <v>0</v>
      </c>
      <c r="N37" s="47">
        <f>+'SR - Clase de Renta'!K41</f>
        <v>0</v>
      </c>
      <c r="O37" s="47">
        <f>+'SR - Clase de Renta'!L41</f>
        <v>0</v>
      </c>
      <c r="P37" s="47">
        <f>+'SR - Clase de Renta'!M41</f>
        <v>0</v>
      </c>
      <c r="Q37" s="47">
        <f>+'SR - Clase de Renta'!N41</f>
        <v>0</v>
      </c>
    </row>
    <row r="38" spans="1:17" x14ac:dyDescent="0.25">
      <c r="A38" s="48">
        <v>2024</v>
      </c>
      <c r="B38" s="45" t="s">
        <v>120</v>
      </c>
      <c r="C38" t="s">
        <v>50</v>
      </c>
      <c r="D38" t="s">
        <v>45</v>
      </c>
      <c r="E38" s="47">
        <f>+'SR - Clase de Renta'!B42</f>
        <v>70</v>
      </c>
      <c r="F38" s="47">
        <f>+'SR - Clase de Renta'!C42</f>
        <v>70</v>
      </c>
      <c r="G38" s="47">
        <f>+'SR - Clase de Renta'!D42</f>
        <v>70</v>
      </c>
      <c r="H38" s="47">
        <f>+'SR - Clase de Renta'!E42</f>
        <v>70</v>
      </c>
      <c r="I38" s="47">
        <f>+'SR - Clase de Renta'!F42</f>
        <v>70</v>
      </c>
      <c r="J38" s="47">
        <f>+'SR - Clase de Renta'!G42</f>
        <v>70</v>
      </c>
      <c r="K38" s="47">
        <f>+'SR - Clase de Renta'!H42</f>
        <v>70</v>
      </c>
      <c r="L38" s="47">
        <f>+'SR - Clase de Renta'!I42</f>
        <v>0</v>
      </c>
      <c r="M38" s="47">
        <f>+'SR - Clase de Renta'!J42</f>
        <v>0</v>
      </c>
      <c r="N38" s="47">
        <f>+'SR - Clase de Renta'!K42</f>
        <v>0</v>
      </c>
      <c r="O38" s="47">
        <f>+'SR - Clase de Renta'!L42</f>
        <v>0</v>
      </c>
      <c r="P38" s="47">
        <f>+'SR - Clase de Renta'!M42</f>
        <v>0</v>
      </c>
      <c r="Q38" s="47">
        <f>+'SR - Clase de Renta'!N42</f>
        <v>0</v>
      </c>
    </row>
    <row r="39" spans="1:17" x14ac:dyDescent="0.25">
      <c r="A39" s="48">
        <v>2024</v>
      </c>
      <c r="B39" s="45" t="s">
        <v>120</v>
      </c>
      <c r="C39" t="s">
        <v>50</v>
      </c>
      <c r="D39" t="s">
        <v>46</v>
      </c>
      <c r="E39" s="47">
        <f>+'SR - Clase de Renta'!B43</f>
        <v>96</v>
      </c>
      <c r="F39" s="47">
        <f>+'SR - Clase de Renta'!C43</f>
        <v>96</v>
      </c>
      <c r="G39" s="47">
        <f>+'SR - Clase de Renta'!D43</f>
        <v>96</v>
      </c>
      <c r="H39" s="47">
        <f>+'SR - Clase de Renta'!E43</f>
        <v>95</v>
      </c>
      <c r="I39" s="47">
        <f>+'SR - Clase de Renta'!F43</f>
        <v>95</v>
      </c>
      <c r="J39" s="47">
        <f>+'SR - Clase de Renta'!G43</f>
        <v>96</v>
      </c>
      <c r="K39" s="47">
        <f>+'SR - Clase de Renta'!H43</f>
        <v>96</v>
      </c>
      <c r="L39" s="47">
        <f>+'SR - Clase de Renta'!I43</f>
        <v>0</v>
      </c>
      <c r="M39" s="47">
        <f>+'SR - Clase de Renta'!J43</f>
        <v>0</v>
      </c>
      <c r="N39" s="47">
        <f>+'SR - Clase de Renta'!K43</f>
        <v>0</v>
      </c>
      <c r="O39" s="47">
        <f>+'SR - Clase de Renta'!L43</f>
        <v>0</v>
      </c>
      <c r="P39" s="47">
        <f>+'SR - Clase de Renta'!M43</f>
        <v>0</v>
      </c>
      <c r="Q39" s="47">
        <f>+'SR - Clase de Renta'!N43</f>
        <v>0</v>
      </c>
    </row>
    <row r="40" spans="1:17" x14ac:dyDescent="0.25">
      <c r="A40" s="48">
        <v>2024</v>
      </c>
      <c r="B40" s="45" t="s">
        <v>120</v>
      </c>
      <c r="C40" t="s">
        <v>50</v>
      </c>
      <c r="D40" t="s">
        <v>47</v>
      </c>
      <c r="E40" s="47">
        <f>+'SR - Clase de Renta'!B44</f>
        <v>98</v>
      </c>
      <c r="F40" s="47">
        <f>+'SR - Clase de Renta'!C44</f>
        <v>98</v>
      </c>
      <c r="G40" s="47">
        <f>+'SR - Clase de Renta'!D44</f>
        <v>98</v>
      </c>
      <c r="H40" s="47">
        <f>+'SR - Clase de Renta'!E44</f>
        <v>107</v>
      </c>
      <c r="I40" s="47">
        <f>+'SR - Clase de Renta'!F44</f>
        <v>98</v>
      </c>
      <c r="J40" s="47">
        <f>+'SR - Clase de Renta'!G44</f>
        <v>98</v>
      </c>
      <c r="K40" s="47">
        <f>+'SR - Clase de Renta'!H44</f>
        <v>98</v>
      </c>
      <c r="L40" s="47">
        <f>+'SR - Clase de Renta'!I44</f>
        <v>0</v>
      </c>
      <c r="M40" s="47">
        <f>+'SR - Clase de Renta'!J44</f>
        <v>0</v>
      </c>
      <c r="N40" s="47">
        <f>+'SR - Clase de Renta'!K44</f>
        <v>0</v>
      </c>
      <c r="O40" s="47">
        <f>+'SR - Clase de Renta'!L44</f>
        <v>0</v>
      </c>
      <c r="P40" s="47">
        <f>+'SR - Clase de Renta'!M44</f>
        <v>0</v>
      </c>
      <c r="Q40" s="47">
        <f>+'SR - Clase de Renta'!N44</f>
        <v>0</v>
      </c>
    </row>
    <row r="41" spans="1:17" x14ac:dyDescent="0.25">
      <c r="A41" s="48">
        <v>2024</v>
      </c>
      <c r="B41" s="45" t="s">
        <v>120</v>
      </c>
      <c r="C41" t="s">
        <v>50</v>
      </c>
      <c r="D41" t="s">
        <v>31</v>
      </c>
      <c r="E41" s="47">
        <f>+'SR - Clase de Renta'!B45</f>
        <v>103</v>
      </c>
      <c r="F41" s="47">
        <f>+'SR - Clase de Renta'!C45</f>
        <v>103</v>
      </c>
      <c r="G41" s="47">
        <f>+'SR - Clase de Renta'!D45</f>
        <v>103</v>
      </c>
      <c r="H41" s="47">
        <f>+'SR - Clase de Renta'!E45</f>
        <v>103</v>
      </c>
      <c r="I41" s="47">
        <f>+'SR - Clase de Renta'!F45</f>
        <v>103</v>
      </c>
      <c r="J41" s="47">
        <f>+'SR - Clase de Renta'!G45</f>
        <v>103</v>
      </c>
      <c r="K41" s="47">
        <f>+'SR - Clase de Renta'!H45</f>
        <v>104</v>
      </c>
      <c r="L41" s="47">
        <f>+'SR - Clase de Renta'!I45</f>
        <v>0</v>
      </c>
      <c r="M41" s="47">
        <f>+'SR - Clase de Renta'!J45</f>
        <v>0</v>
      </c>
      <c r="N41" s="47">
        <f>+'SR - Clase de Renta'!K45</f>
        <v>0</v>
      </c>
      <c r="O41" s="47">
        <f>+'SR - Clase de Renta'!L45</f>
        <v>0</v>
      </c>
      <c r="P41" s="47">
        <f>+'SR - Clase de Renta'!M45</f>
        <v>0</v>
      </c>
      <c r="Q41" s="47">
        <f>+'SR - Clase de Renta'!N45</f>
        <v>0</v>
      </c>
    </row>
    <row r="42" spans="1:17" x14ac:dyDescent="0.25">
      <c r="A42" s="48">
        <v>2024</v>
      </c>
      <c r="B42" s="45" t="s">
        <v>120</v>
      </c>
      <c r="C42" s="43" t="s">
        <v>51</v>
      </c>
      <c r="D42" t="s">
        <v>44</v>
      </c>
      <c r="E42" s="47">
        <f>+'SR - Clase de Renta'!B47</f>
        <v>21</v>
      </c>
      <c r="F42" s="47">
        <f>+'SR - Clase de Renta'!C47</f>
        <v>21</v>
      </c>
      <c r="G42" s="47">
        <f>+'SR - Clase de Renta'!D47</f>
        <v>21</v>
      </c>
      <c r="H42" s="47">
        <f>+'SR - Clase de Renta'!E47</f>
        <v>21</v>
      </c>
      <c r="I42" s="47">
        <f>+'SR - Clase de Renta'!F47</f>
        <v>21</v>
      </c>
      <c r="J42" s="47">
        <f>+'SR - Clase de Renta'!G47</f>
        <v>21</v>
      </c>
      <c r="K42" s="47">
        <f>+'SR - Clase de Renta'!H47</f>
        <v>21</v>
      </c>
      <c r="L42" s="47">
        <f>+'SR - Clase de Renta'!I47</f>
        <v>0</v>
      </c>
      <c r="M42" s="47">
        <f>+'SR - Clase de Renta'!J47</f>
        <v>0</v>
      </c>
      <c r="N42" s="47">
        <f>+'SR - Clase de Renta'!K47</f>
        <v>0</v>
      </c>
      <c r="O42" s="47">
        <f>+'SR - Clase de Renta'!L47</f>
        <v>0</v>
      </c>
      <c r="P42" s="47">
        <f>+'SR - Clase de Renta'!M47</f>
        <v>0</v>
      </c>
      <c r="Q42" s="47">
        <f>+'SR - Clase de Renta'!N47</f>
        <v>0</v>
      </c>
    </row>
    <row r="43" spans="1:17" x14ac:dyDescent="0.25">
      <c r="A43" s="48">
        <v>2024</v>
      </c>
      <c r="B43" s="45" t="s">
        <v>120</v>
      </c>
      <c r="C43" s="43" t="s">
        <v>51</v>
      </c>
      <c r="D43" t="s">
        <v>45</v>
      </c>
      <c r="E43" s="47">
        <f>+'SR - Clase de Renta'!B48</f>
        <v>1</v>
      </c>
      <c r="F43" s="47">
        <f>+'SR - Clase de Renta'!C48</f>
        <v>1</v>
      </c>
      <c r="G43" s="47">
        <f>+'SR - Clase de Renta'!D48</f>
        <v>1</v>
      </c>
      <c r="H43" s="47">
        <f>+'SR - Clase de Renta'!E48</f>
        <v>0</v>
      </c>
      <c r="I43" s="47">
        <f>+'SR - Clase de Renta'!F48</f>
        <v>0</v>
      </c>
      <c r="J43" s="47">
        <f>+'SR - Clase de Renta'!G48</f>
        <v>0</v>
      </c>
      <c r="K43" s="47">
        <f>+'SR - Clase de Renta'!H48</f>
        <v>0</v>
      </c>
      <c r="L43" s="47">
        <f>+'SR - Clase de Renta'!I48</f>
        <v>0</v>
      </c>
      <c r="M43" s="47">
        <f>+'SR - Clase de Renta'!J48</f>
        <v>0</v>
      </c>
      <c r="N43" s="47">
        <f>+'SR - Clase de Renta'!K48</f>
        <v>0</v>
      </c>
      <c r="O43" s="47">
        <f>+'SR - Clase de Renta'!L48</f>
        <v>0</v>
      </c>
      <c r="P43" s="47">
        <f>+'SR - Clase de Renta'!M48</f>
        <v>0</v>
      </c>
      <c r="Q43" s="47">
        <f>+'SR - Clase de Renta'!N48</f>
        <v>0</v>
      </c>
    </row>
    <row r="44" spans="1:17" x14ac:dyDescent="0.25">
      <c r="A44" s="48">
        <v>2024</v>
      </c>
      <c r="B44" s="45" t="s">
        <v>120</v>
      </c>
      <c r="C44" s="43" t="s">
        <v>51</v>
      </c>
      <c r="D44" t="s">
        <v>46</v>
      </c>
      <c r="E44" s="47">
        <f>+'SR - Clase de Renta'!B49</f>
        <v>82</v>
      </c>
      <c r="F44" s="47">
        <f>+'SR - Clase de Renta'!C49</f>
        <v>82</v>
      </c>
      <c r="G44" s="47">
        <f>+'SR - Clase de Renta'!D49</f>
        <v>82</v>
      </c>
      <c r="H44" s="47">
        <f>+'SR - Clase de Renta'!E49</f>
        <v>82</v>
      </c>
      <c r="I44" s="47">
        <f>+'SR - Clase de Renta'!F49</f>
        <v>82</v>
      </c>
      <c r="J44" s="47">
        <f>+'SR - Clase de Renta'!G49</f>
        <v>83</v>
      </c>
      <c r="K44" s="47">
        <f>+'SR - Clase de Renta'!H49</f>
        <v>83</v>
      </c>
      <c r="L44" s="47">
        <f>+'SR - Clase de Renta'!I49</f>
        <v>0</v>
      </c>
      <c r="M44" s="47">
        <f>+'SR - Clase de Renta'!J49</f>
        <v>0</v>
      </c>
      <c r="N44" s="47">
        <f>+'SR - Clase de Renta'!K49</f>
        <v>0</v>
      </c>
      <c r="O44" s="47">
        <f>+'SR - Clase de Renta'!L49</f>
        <v>0</v>
      </c>
      <c r="P44" s="47">
        <f>+'SR - Clase de Renta'!M49</f>
        <v>0</v>
      </c>
      <c r="Q44" s="47">
        <f>+'SR - Clase de Renta'!N49</f>
        <v>0</v>
      </c>
    </row>
    <row r="45" spans="1:17" x14ac:dyDescent="0.25">
      <c r="A45" s="48">
        <v>2024</v>
      </c>
      <c r="B45" s="45" t="s">
        <v>120</v>
      </c>
      <c r="C45" s="43" t="s">
        <v>51</v>
      </c>
      <c r="D45" t="s">
        <v>47</v>
      </c>
      <c r="E45" s="47">
        <f>+'SR - Clase de Renta'!B50</f>
        <v>84</v>
      </c>
      <c r="F45" s="47">
        <f>+'SR - Clase de Renta'!C50</f>
        <v>84</v>
      </c>
      <c r="G45" s="47">
        <f>+'SR - Clase de Renta'!D50</f>
        <v>85</v>
      </c>
      <c r="H45" s="47">
        <f>+'SR - Clase de Renta'!E50</f>
        <v>85</v>
      </c>
      <c r="I45" s="47">
        <f>+'SR - Clase de Renta'!F50</f>
        <v>85</v>
      </c>
      <c r="J45" s="47">
        <f>+'SR - Clase de Renta'!G50</f>
        <v>85</v>
      </c>
      <c r="K45" s="47">
        <f>+'SR - Clase de Renta'!H50</f>
        <v>85</v>
      </c>
      <c r="L45" s="47">
        <f>+'SR - Clase de Renta'!I50</f>
        <v>0</v>
      </c>
      <c r="M45" s="47">
        <f>+'SR - Clase de Renta'!J50</f>
        <v>0</v>
      </c>
      <c r="N45" s="47">
        <f>+'SR - Clase de Renta'!K50</f>
        <v>0</v>
      </c>
      <c r="O45" s="47">
        <f>+'SR - Clase de Renta'!L50</f>
        <v>0</v>
      </c>
      <c r="P45" s="47">
        <f>+'SR - Clase de Renta'!M50</f>
        <v>0</v>
      </c>
      <c r="Q45" s="47">
        <f>+'SR - Clase de Renta'!N50</f>
        <v>0</v>
      </c>
    </row>
    <row r="46" spans="1:17" x14ac:dyDescent="0.25">
      <c r="A46" s="48">
        <v>2024</v>
      </c>
      <c r="B46" s="45" t="s">
        <v>120</v>
      </c>
      <c r="C46" s="43" t="s">
        <v>51</v>
      </c>
      <c r="D46" t="s">
        <v>31</v>
      </c>
      <c r="E46" s="47">
        <f>+'SR - Clase de Renta'!B51</f>
        <v>50</v>
      </c>
      <c r="F46" s="47">
        <f>+'SR - Clase de Renta'!C51</f>
        <v>50</v>
      </c>
      <c r="G46" s="47">
        <f>+'SR - Clase de Renta'!D51</f>
        <v>50</v>
      </c>
      <c r="H46" s="47">
        <f>+'SR - Clase de Renta'!E51</f>
        <v>50</v>
      </c>
      <c r="I46" s="47">
        <f>+'SR - Clase de Renta'!F51</f>
        <v>50</v>
      </c>
      <c r="J46" s="47">
        <f>+'SR - Clase de Renta'!G51</f>
        <v>49</v>
      </c>
      <c r="K46" s="47">
        <f>+'SR - Clase de Renta'!H51</f>
        <v>50</v>
      </c>
      <c r="L46" s="47">
        <f>+'SR - Clase de Renta'!I51</f>
        <v>0</v>
      </c>
      <c r="M46" s="47">
        <f>+'SR - Clase de Renta'!J51</f>
        <v>0</v>
      </c>
      <c r="N46" s="47">
        <f>+'SR - Clase de Renta'!K51</f>
        <v>0</v>
      </c>
      <c r="O46" s="47">
        <f>+'SR - Clase de Renta'!L51</f>
        <v>0</v>
      </c>
      <c r="P46" s="47">
        <f>+'SR - Clase de Renta'!M51</f>
        <v>0</v>
      </c>
      <c r="Q46" s="47">
        <f>+'SR - Clase de Renta'!N51</f>
        <v>0</v>
      </c>
    </row>
    <row r="47" spans="1:17" x14ac:dyDescent="0.25">
      <c r="A47" s="48">
        <v>2024</v>
      </c>
      <c r="B47" s="45" t="s">
        <v>128</v>
      </c>
      <c r="C47" s="43" t="s">
        <v>53</v>
      </c>
      <c r="D47" t="s">
        <v>54</v>
      </c>
      <c r="E47" s="47">
        <f>+'SR - Sector'!B13</f>
        <v>14704</v>
      </c>
      <c r="F47" s="47">
        <f>+'SR - Sector'!C13</f>
        <v>14701</v>
      </c>
      <c r="G47" s="47">
        <f>+'SR - Sector'!D13</f>
        <v>14835</v>
      </c>
      <c r="H47" s="47">
        <f>+'SR - Sector'!E13</f>
        <v>14866</v>
      </c>
      <c r="I47" s="47">
        <f>+'SR - Sector'!F13</f>
        <v>14931</v>
      </c>
      <c r="J47" s="47">
        <f>+'SR - Sector'!G13</f>
        <v>15004</v>
      </c>
      <c r="K47" s="47">
        <f>+'SR - Sector'!H13</f>
        <v>15020</v>
      </c>
      <c r="L47" s="47">
        <f>+'SR - Sector'!I13</f>
        <v>0</v>
      </c>
      <c r="M47" s="47">
        <f>+'SR - Sector'!J13</f>
        <v>0</v>
      </c>
      <c r="N47" s="47">
        <f>+'SR - Sector'!K13</f>
        <v>0</v>
      </c>
      <c r="O47" s="47">
        <f>+'SR - Sector'!L13</f>
        <v>0</v>
      </c>
      <c r="P47" s="47">
        <f>+'SR - Sector'!M13</f>
        <v>0</v>
      </c>
      <c r="Q47" s="47">
        <f>+'SR - Sector'!N13</f>
        <v>0</v>
      </c>
    </row>
    <row r="48" spans="1:17" x14ac:dyDescent="0.25">
      <c r="A48" s="48">
        <v>2024</v>
      </c>
      <c r="B48" s="45" t="s">
        <v>128</v>
      </c>
      <c r="C48" s="43" t="s">
        <v>53</v>
      </c>
      <c r="D48" t="s">
        <v>55</v>
      </c>
      <c r="E48" s="47">
        <f>+'SR - Sector'!B14</f>
        <v>689</v>
      </c>
      <c r="F48" s="47">
        <f>+'SR - Sector'!C14</f>
        <v>683</v>
      </c>
      <c r="G48" s="47">
        <f>+'SR - Sector'!D14</f>
        <v>685</v>
      </c>
      <c r="H48" s="47">
        <f>+'SR - Sector'!E14</f>
        <v>687</v>
      </c>
      <c r="I48" s="47">
        <f>+'SR - Sector'!F14</f>
        <v>686</v>
      </c>
      <c r="J48" s="47">
        <f>+'SR - Sector'!G14</f>
        <v>690</v>
      </c>
      <c r="K48" s="47">
        <f>+'SR - Sector'!H14</f>
        <v>694</v>
      </c>
      <c r="L48" s="47">
        <f>+'SR - Sector'!I14</f>
        <v>0</v>
      </c>
      <c r="M48" s="47">
        <f>+'SR - Sector'!J14</f>
        <v>0</v>
      </c>
      <c r="N48" s="47">
        <f>+'SR - Sector'!K14</f>
        <v>0</v>
      </c>
      <c r="O48" s="47">
        <f>+'SR - Sector'!L14</f>
        <v>0</v>
      </c>
      <c r="P48" s="47">
        <f>+'SR - Sector'!M14</f>
        <v>0</v>
      </c>
      <c r="Q48" s="47">
        <f>+'SR - Sector'!N14</f>
        <v>0</v>
      </c>
    </row>
    <row r="49" spans="1:17" x14ac:dyDescent="0.25">
      <c r="A49" s="48">
        <v>2024</v>
      </c>
      <c r="B49" s="45" t="s">
        <v>128</v>
      </c>
      <c r="C49" s="43" t="s">
        <v>53</v>
      </c>
      <c r="D49" t="s">
        <v>56</v>
      </c>
      <c r="E49" s="47">
        <f>+'SR - Sector'!B15</f>
        <v>1146</v>
      </c>
      <c r="F49" s="47">
        <f>+'SR - Sector'!C15</f>
        <v>1150</v>
      </c>
      <c r="G49" s="47">
        <f>+'SR - Sector'!D15</f>
        <v>1161</v>
      </c>
      <c r="H49" s="47">
        <f>+'SR - Sector'!E15</f>
        <v>1172</v>
      </c>
      <c r="I49" s="47">
        <f>+'SR - Sector'!F15</f>
        <v>1168</v>
      </c>
      <c r="J49" s="47">
        <f>+'SR - Sector'!G15</f>
        <v>1182</v>
      </c>
      <c r="K49" s="47">
        <f>+'SR - Sector'!H15</f>
        <v>1182</v>
      </c>
      <c r="L49" s="47">
        <f>+'SR - Sector'!I15</f>
        <v>0</v>
      </c>
      <c r="M49" s="47">
        <f>+'SR - Sector'!J15</f>
        <v>0</v>
      </c>
      <c r="N49" s="47">
        <f>+'SR - Sector'!K15</f>
        <v>0</v>
      </c>
      <c r="O49" s="47">
        <f>+'SR - Sector'!L15</f>
        <v>0</v>
      </c>
      <c r="P49" s="47">
        <f>+'SR - Sector'!M15</f>
        <v>0</v>
      </c>
      <c r="Q49" s="47">
        <f>+'SR - Sector'!N15</f>
        <v>0</v>
      </c>
    </row>
    <row r="50" spans="1:17" x14ac:dyDescent="0.25">
      <c r="A50" s="48">
        <v>2024</v>
      </c>
      <c r="B50" s="45" t="s">
        <v>128</v>
      </c>
      <c r="C50" s="43" t="s">
        <v>53</v>
      </c>
      <c r="D50" t="s">
        <v>57</v>
      </c>
      <c r="E50" s="47">
        <f>+'SR - Sector'!B16</f>
        <v>879</v>
      </c>
      <c r="F50" s="47">
        <f>+'SR - Sector'!C16</f>
        <v>873</v>
      </c>
      <c r="G50" s="47">
        <f>+'SR - Sector'!D16</f>
        <v>884</v>
      </c>
      <c r="H50" s="47">
        <f>+'SR - Sector'!E16</f>
        <v>895</v>
      </c>
      <c r="I50" s="47">
        <f>+'SR - Sector'!F16</f>
        <v>897</v>
      </c>
      <c r="J50" s="47">
        <f>+'SR - Sector'!G16</f>
        <v>900</v>
      </c>
      <c r="K50" s="47">
        <f>+'SR - Sector'!H16</f>
        <v>901</v>
      </c>
      <c r="L50" s="47">
        <f>+'SR - Sector'!I16</f>
        <v>0</v>
      </c>
      <c r="M50" s="47">
        <f>+'SR - Sector'!J16</f>
        <v>0</v>
      </c>
      <c r="N50" s="47">
        <f>+'SR - Sector'!K16</f>
        <v>0</v>
      </c>
      <c r="O50" s="47">
        <f>+'SR - Sector'!L16</f>
        <v>0</v>
      </c>
      <c r="P50" s="47">
        <f>+'SR - Sector'!M16</f>
        <v>0</v>
      </c>
      <c r="Q50" s="47">
        <f>+'SR - Sector'!N16</f>
        <v>0</v>
      </c>
    </row>
    <row r="51" spans="1:17" x14ac:dyDescent="0.25">
      <c r="A51" s="48">
        <v>2024</v>
      </c>
      <c r="B51" s="45" t="s">
        <v>128</v>
      </c>
      <c r="C51" s="43" t="s">
        <v>53</v>
      </c>
      <c r="D51" t="s">
        <v>58</v>
      </c>
      <c r="E51" s="47">
        <f>+'SR - Sector'!B17</f>
        <v>3230</v>
      </c>
      <c r="F51" s="47">
        <f>+'SR - Sector'!C17</f>
        <v>3251</v>
      </c>
      <c r="G51" s="47">
        <f>+'SR - Sector'!D17</f>
        <v>3306</v>
      </c>
      <c r="H51" s="47">
        <f>+'SR - Sector'!E17</f>
        <v>3301</v>
      </c>
      <c r="I51" s="47">
        <f>+'SR - Sector'!F17</f>
        <v>3331</v>
      </c>
      <c r="J51" s="47">
        <f>+'SR - Sector'!G17</f>
        <v>3361</v>
      </c>
      <c r="K51" s="47">
        <f>+'SR - Sector'!H17</f>
        <v>3378</v>
      </c>
      <c r="L51" s="47">
        <f>+'SR - Sector'!I17</f>
        <v>0</v>
      </c>
      <c r="M51" s="47">
        <f>+'SR - Sector'!J17</f>
        <v>0</v>
      </c>
      <c r="N51" s="47">
        <f>+'SR - Sector'!K17</f>
        <v>0</v>
      </c>
      <c r="O51" s="47">
        <f>+'SR - Sector'!L17</f>
        <v>0</v>
      </c>
      <c r="P51" s="47">
        <f>+'SR - Sector'!M17</f>
        <v>0</v>
      </c>
      <c r="Q51" s="47">
        <f>+'SR - Sector'!N17</f>
        <v>0</v>
      </c>
    </row>
    <row r="52" spans="1:17" x14ac:dyDescent="0.25">
      <c r="A52" s="48">
        <v>2024</v>
      </c>
      <c r="B52" s="45" t="s">
        <v>128</v>
      </c>
      <c r="C52" s="43" t="s">
        <v>53</v>
      </c>
      <c r="D52" t="s">
        <v>59</v>
      </c>
      <c r="E52" s="47">
        <f>+'SR - Sector'!B18</f>
        <v>53</v>
      </c>
      <c r="F52" s="47">
        <f>+'SR - Sector'!C18</f>
        <v>53</v>
      </c>
      <c r="G52" s="47">
        <f>+'SR - Sector'!D18</f>
        <v>53</v>
      </c>
      <c r="H52" s="47">
        <f>+'SR - Sector'!E18</f>
        <v>56</v>
      </c>
      <c r="I52" s="47">
        <f>+'SR - Sector'!F18</f>
        <v>56</v>
      </c>
      <c r="J52" s="47">
        <f>+'SR - Sector'!G18</f>
        <v>56</v>
      </c>
      <c r="K52" s="47">
        <f>+'SR - Sector'!H18</f>
        <v>56</v>
      </c>
      <c r="L52" s="47">
        <f>+'SR - Sector'!I18</f>
        <v>0</v>
      </c>
      <c r="M52" s="47">
        <f>+'SR - Sector'!J18</f>
        <v>0</v>
      </c>
      <c r="N52" s="47">
        <f>+'SR - Sector'!K18</f>
        <v>0</v>
      </c>
      <c r="O52" s="47">
        <f>+'SR - Sector'!L18</f>
        <v>0</v>
      </c>
      <c r="P52" s="47">
        <f>+'SR - Sector'!M18</f>
        <v>0</v>
      </c>
      <c r="Q52" s="47">
        <f>+'SR - Sector'!N18</f>
        <v>0</v>
      </c>
    </row>
    <row r="53" spans="1:17" x14ac:dyDescent="0.25">
      <c r="A53" s="48">
        <v>2024</v>
      </c>
      <c r="B53" s="45" t="s">
        <v>128</v>
      </c>
      <c r="C53" s="43" t="s">
        <v>53</v>
      </c>
      <c r="D53" t="s">
        <v>60</v>
      </c>
      <c r="E53" s="47">
        <f>+'SR - Sector'!B19</f>
        <v>90</v>
      </c>
      <c r="F53" s="47">
        <f>+'SR - Sector'!C19</f>
        <v>89</v>
      </c>
      <c r="G53" s="47">
        <f>+'SR - Sector'!D19</f>
        <v>88</v>
      </c>
      <c r="H53" s="47">
        <f>+'SR - Sector'!E19</f>
        <v>88</v>
      </c>
      <c r="I53" s="47">
        <f>+'SR - Sector'!F19</f>
        <v>89</v>
      </c>
      <c r="J53" s="47">
        <f>+'SR - Sector'!G19</f>
        <v>88</v>
      </c>
      <c r="K53" s="47">
        <f>+'SR - Sector'!H19</f>
        <v>87</v>
      </c>
      <c r="L53" s="47">
        <f>+'SR - Sector'!I19</f>
        <v>0</v>
      </c>
      <c r="M53" s="47">
        <f>+'SR - Sector'!J19</f>
        <v>0</v>
      </c>
      <c r="N53" s="47">
        <f>+'SR - Sector'!K19</f>
        <v>0</v>
      </c>
      <c r="O53" s="47">
        <f>+'SR - Sector'!L19</f>
        <v>0</v>
      </c>
      <c r="P53" s="47">
        <f>+'SR - Sector'!M19</f>
        <v>0</v>
      </c>
      <c r="Q53" s="47">
        <f>+'SR - Sector'!N19</f>
        <v>0</v>
      </c>
    </row>
    <row r="54" spans="1:17" x14ac:dyDescent="0.25">
      <c r="A54" s="48">
        <v>2024</v>
      </c>
      <c r="B54" s="45" t="s">
        <v>128</v>
      </c>
      <c r="C54" s="43" t="s">
        <v>53</v>
      </c>
      <c r="D54" t="s">
        <v>61</v>
      </c>
      <c r="E54" s="47">
        <f>+'SR - Sector'!B20</f>
        <v>200</v>
      </c>
      <c r="F54" s="47">
        <f>+'SR - Sector'!C20</f>
        <v>200</v>
      </c>
      <c r="G54" s="47">
        <f>+'SR - Sector'!D20</f>
        <v>201</v>
      </c>
      <c r="H54" s="47">
        <f>+'SR - Sector'!E20</f>
        <v>203</v>
      </c>
      <c r="I54" s="47">
        <f>+'SR - Sector'!F20</f>
        <v>205</v>
      </c>
      <c r="J54" s="47">
        <f>+'SR - Sector'!G20</f>
        <v>205</v>
      </c>
      <c r="K54" s="47">
        <f>+'SR - Sector'!H20</f>
        <v>205</v>
      </c>
      <c r="L54" s="47">
        <f>+'SR - Sector'!I20</f>
        <v>0</v>
      </c>
      <c r="M54" s="47">
        <f>+'SR - Sector'!J20</f>
        <v>0</v>
      </c>
      <c r="N54" s="47">
        <f>+'SR - Sector'!K20</f>
        <v>0</v>
      </c>
      <c r="O54" s="47">
        <f>+'SR - Sector'!L20</f>
        <v>0</v>
      </c>
      <c r="P54" s="47">
        <f>+'SR - Sector'!M20</f>
        <v>0</v>
      </c>
      <c r="Q54" s="47">
        <f>+'SR - Sector'!N20</f>
        <v>0</v>
      </c>
    </row>
    <row r="55" spans="1:17" x14ac:dyDescent="0.25">
      <c r="A55" s="48">
        <v>2024</v>
      </c>
      <c r="B55" s="45" t="s">
        <v>128</v>
      </c>
      <c r="C55" s="43" t="s">
        <v>53</v>
      </c>
      <c r="D55" t="s">
        <v>62</v>
      </c>
      <c r="E55" s="47">
        <f>+'SR - Sector'!B21</f>
        <v>3853</v>
      </c>
      <c r="F55" s="47">
        <f>+'SR - Sector'!C21</f>
        <v>3864</v>
      </c>
      <c r="G55" s="47">
        <f>+'SR - Sector'!D21</f>
        <v>3880</v>
      </c>
      <c r="H55" s="47">
        <f>+'SR - Sector'!E21</f>
        <v>3896</v>
      </c>
      <c r="I55" s="47">
        <f>+'SR - Sector'!F21</f>
        <v>3914</v>
      </c>
      <c r="J55" s="47">
        <f>+'SR - Sector'!G21</f>
        <v>3930</v>
      </c>
      <c r="K55" s="47">
        <f>+'SR - Sector'!H21</f>
        <v>3943</v>
      </c>
      <c r="L55" s="47">
        <f>+'SR - Sector'!I21</f>
        <v>0</v>
      </c>
      <c r="M55" s="47">
        <f>+'SR - Sector'!J21</f>
        <v>0</v>
      </c>
      <c r="N55" s="47">
        <f>+'SR - Sector'!K21</f>
        <v>0</v>
      </c>
      <c r="O55" s="47">
        <f>+'SR - Sector'!L21</f>
        <v>0</v>
      </c>
      <c r="P55" s="47">
        <f>+'SR - Sector'!M21</f>
        <v>0</v>
      </c>
      <c r="Q55" s="47">
        <f>+'SR - Sector'!N21</f>
        <v>0</v>
      </c>
    </row>
    <row r="56" spans="1:17" x14ac:dyDescent="0.25">
      <c r="A56" s="48">
        <v>2024</v>
      </c>
      <c r="B56" s="45" t="s">
        <v>128</v>
      </c>
      <c r="C56" s="43" t="s">
        <v>53</v>
      </c>
      <c r="D56" t="s">
        <v>63</v>
      </c>
      <c r="E56" s="47">
        <f>+'SR - Sector'!B22</f>
        <v>6271</v>
      </c>
      <c r="F56" s="47">
        <f>+'SR - Sector'!C22</f>
        <v>6270</v>
      </c>
      <c r="G56" s="47">
        <f>+'SR - Sector'!D22</f>
        <v>6345</v>
      </c>
      <c r="H56" s="47">
        <f>+'SR - Sector'!E22</f>
        <v>6359</v>
      </c>
      <c r="I56" s="47">
        <f>+'SR - Sector'!F22</f>
        <v>6394</v>
      </c>
      <c r="J56" s="47">
        <f>+'SR - Sector'!G22</f>
        <v>6450</v>
      </c>
      <c r="K56" s="47">
        <f>+'SR - Sector'!H22</f>
        <v>6459</v>
      </c>
      <c r="L56" s="47">
        <f>+'SR - Sector'!I22</f>
        <v>0</v>
      </c>
      <c r="M56" s="47">
        <f>+'SR - Sector'!J22</f>
        <v>0</v>
      </c>
      <c r="N56" s="47">
        <f>+'SR - Sector'!K22</f>
        <v>0</v>
      </c>
      <c r="O56" s="47">
        <f>+'SR - Sector'!L22</f>
        <v>0</v>
      </c>
      <c r="P56" s="47">
        <f>+'SR - Sector'!M22</f>
        <v>0</v>
      </c>
      <c r="Q56" s="47">
        <f>+'SR - Sector'!N22</f>
        <v>0</v>
      </c>
    </row>
    <row r="57" spans="1:17" x14ac:dyDescent="0.25">
      <c r="A57" s="48">
        <v>2024</v>
      </c>
      <c r="B57" s="45" t="s">
        <v>128</v>
      </c>
      <c r="C57" s="43" t="s">
        <v>53</v>
      </c>
      <c r="D57" t="s">
        <v>64</v>
      </c>
      <c r="E57" s="47">
        <f>+'SR - Sector'!B23</f>
        <v>3049</v>
      </c>
      <c r="F57" s="47">
        <f>+'SR - Sector'!C23</f>
        <v>3047</v>
      </c>
      <c r="G57" s="47">
        <f>+'SR - Sector'!D23</f>
        <v>3070</v>
      </c>
      <c r="H57" s="47">
        <f>+'SR - Sector'!E23</f>
        <v>3092</v>
      </c>
      <c r="I57" s="47">
        <f>+'SR - Sector'!F23</f>
        <v>3104</v>
      </c>
      <c r="J57" s="47">
        <f>+'SR - Sector'!G23</f>
        <v>3122</v>
      </c>
      <c r="K57" s="47">
        <f>+'SR - Sector'!H23</f>
        <v>3137</v>
      </c>
      <c r="L57" s="47">
        <f>+'SR - Sector'!I23</f>
        <v>0</v>
      </c>
      <c r="M57" s="47">
        <f>+'SR - Sector'!J23</f>
        <v>0</v>
      </c>
      <c r="N57" s="47">
        <f>+'SR - Sector'!K23</f>
        <v>0</v>
      </c>
      <c r="O57" s="47">
        <f>+'SR - Sector'!L23</f>
        <v>0</v>
      </c>
      <c r="P57" s="47">
        <f>+'SR - Sector'!M23</f>
        <v>0</v>
      </c>
      <c r="Q57" s="47">
        <f>+'SR - Sector'!N23</f>
        <v>0</v>
      </c>
    </row>
    <row r="58" spans="1:17" x14ac:dyDescent="0.25">
      <c r="A58" s="48">
        <v>2024</v>
      </c>
      <c r="B58" s="45" t="s">
        <v>128</v>
      </c>
      <c r="C58" s="43" t="s">
        <v>53</v>
      </c>
      <c r="D58" t="s">
        <v>65</v>
      </c>
      <c r="E58" s="47">
        <f>+'SR - Sector'!B24</f>
        <v>14780</v>
      </c>
      <c r="F58" s="47">
        <f>+'SR - Sector'!C24</f>
        <v>14805</v>
      </c>
      <c r="G58" s="47">
        <f>+'SR - Sector'!D24</f>
        <v>14992</v>
      </c>
      <c r="H58" s="47">
        <f>+'SR - Sector'!E24</f>
        <v>14986</v>
      </c>
      <c r="I58" s="47">
        <f>+'SR - Sector'!F24</f>
        <v>15063</v>
      </c>
      <c r="J58" s="47">
        <f>+'SR - Sector'!G24</f>
        <v>15126</v>
      </c>
      <c r="K58" s="47">
        <f>+'SR - Sector'!H24</f>
        <v>15172</v>
      </c>
      <c r="L58" s="47">
        <f>+'SR - Sector'!I24</f>
        <v>0</v>
      </c>
      <c r="M58" s="47">
        <f>+'SR - Sector'!J24</f>
        <v>0</v>
      </c>
      <c r="N58" s="47">
        <f>+'SR - Sector'!K24</f>
        <v>0</v>
      </c>
      <c r="O58" s="47">
        <f>+'SR - Sector'!L24</f>
        <v>0</v>
      </c>
      <c r="P58" s="47">
        <f>+'SR - Sector'!M24</f>
        <v>0</v>
      </c>
      <c r="Q58" s="47">
        <f>+'SR - Sector'!N24</f>
        <v>0</v>
      </c>
    </row>
    <row r="59" spans="1:17" x14ac:dyDescent="0.25">
      <c r="A59" s="48">
        <v>2024</v>
      </c>
      <c r="B59" s="45" t="s">
        <v>128</v>
      </c>
      <c r="C59" s="43" t="s">
        <v>53</v>
      </c>
      <c r="D59" t="s">
        <v>66</v>
      </c>
      <c r="E59" s="47">
        <f>+'SR - Sector'!B25</f>
        <v>6100</v>
      </c>
      <c r="F59" s="47">
        <f>+'SR - Sector'!C25</f>
        <v>6083</v>
      </c>
      <c r="G59" s="47">
        <f>+'SR - Sector'!D25</f>
        <v>6114</v>
      </c>
      <c r="H59" s="47">
        <f>+'SR - Sector'!E25</f>
        <v>6121</v>
      </c>
      <c r="I59" s="47">
        <f>+'SR - Sector'!F25</f>
        <v>6116</v>
      </c>
      <c r="J59" s="47">
        <f>+'SR - Sector'!G25</f>
        <v>6141</v>
      </c>
      <c r="K59" s="47">
        <f>+'SR - Sector'!H25</f>
        <v>6125</v>
      </c>
      <c r="L59" s="47">
        <f>+'SR - Sector'!I25</f>
        <v>0</v>
      </c>
      <c r="M59" s="47">
        <f>+'SR - Sector'!J25</f>
        <v>0</v>
      </c>
      <c r="N59" s="47">
        <f>+'SR - Sector'!K25</f>
        <v>0</v>
      </c>
      <c r="O59" s="47">
        <f>+'SR - Sector'!L25</f>
        <v>0</v>
      </c>
      <c r="P59" s="47">
        <f>+'SR - Sector'!M25</f>
        <v>0</v>
      </c>
      <c r="Q59" s="47">
        <f>+'SR - Sector'!N25</f>
        <v>0</v>
      </c>
    </row>
    <row r="60" spans="1:17" x14ac:dyDescent="0.25">
      <c r="A60" s="48">
        <v>2024</v>
      </c>
      <c r="B60" s="45" t="s">
        <v>128</v>
      </c>
      <c r="C60" s="43" t="s">
        <v>53</v>
      </c>
      <c r="D60" t="s">
        <v>67</v>
      </c>
      <c r="E60" s="47">
        <f>+'SR - Sector'!B26</f>
        <v>2185</v>
      </c>
      <c r="F60" s="47">
        <f>+'SR - Sector'!C26</f>
        <v>2182</v>
      </c>
      <c r="G60" s="47">
        <f>+'SR - Sector'!D26</f>
        <v>2206</v>
      </c>
      <c r="H60" s="47">
        <f>+'SR - Sector'!E26</f>
        <v>2211</v>
      </c>
      <c r="I60" s="47">
        <f>+'SR - Sector'!F26</f>
        <v>2221</v>
      </c>
      <c r="J60" s="47">
        <f>+'SR - Sector'!G26</f>
        <v>2235</v>
      </c>
      <c r="K60" s="47">
        <f>+'SR - Sector'!H26</f>
        <v>2242</v>
      </c>
      <c r="L60" s="47">
        <f>+'SR - Sector'!I26</f>
        <v>0</v>
      </c>
      <c r="M60" s="47">
        <f>+'SR - Sector'!J26</f>
        <v>0</v>
      </c>
      <c r="N60" s="47">
        <f>+'SR - Sector'!K26</f>
        <v>0</v>
      </c>
      <c r="O60" s="47">
        <f>+'SR - Sector'!L26</f>
        <v>0</v>
      </c>
      <c r="P60" s="47">
        <f>+'SR - Sector'!M26</f>
        <v>0</v>
      </c>
      <c r="Q60" s="47">
        <f>+'SR - Sector'!N26</f>
        <v>0</v>
      </c>
    </row>
    <row r="61" spans="1:17" x14ac:dyDescent="0.25">
      <c r="A61" s="48">
        <v>2024</v>
      </c>
      <c r="B61" s="45" t="s">
        <v>128</v>
      </c>
      <c r="C61" s="43" t="s">
        <v>53</v>
      </c>
      <c r="D61" t="s">
        <v>68</v>
      </c>
      <c r="E61" s="47">
        <f>+'SR - Sector'!B27</f>
        <v>2867</v>
      </c>
      <c r="F61" s="47">
        <f>+'SR - Sector'!C27</f>
        <v>2867</v>
      </c>
      <c r="G61" s="47">
        <f>+'SR - Sector'!D27</f>
        <v>2888</v>
      </c>
      <c r="H61" s="47">
        <f>+'SR - Sector'!E27</f>
        <v>2869</v>
      </c>
      <c r="I61" s="47">
        <f>+'SR - Sector'!F27</f>
        <v>2879</v>
      </c>
      <c r="J61" s="47">
        <f>+'SR - Sector'!G27</f>
        <v>2896</v>
      </c>
      <c r="K61" s="47">
        <f>+'SR - Sector'!H27</f>
        <v>2902</v>
      </c>
      <c r="L61" s="47">
        <f>+'SR - Sector'!I27</f>
        <v>0</v>
      </c>
      <c r="M61" s="47">
        <f>+'SR - Sector'!J27</f>
        <v>0</v>
      </c>
      <c r="N61" s="47">
        <f>+'SR - Sector'!K27</f>
        <v>0</v>
      </c>
      <c r="O61" s="47">
        <f>+'SR - Sector'!L27</f>
        <v>0</v>
      </c>
      <c r="P61" s="47">
        <f>+'SR - Sector'!M27</f>
        <v>0</v>
      </c>
      <c r="Q61" s="47">
        <f>+'SR - Sector'!N27</f>
        <v>0</v>
      </c>
    </row>
    <row r="62" spans="1:17" x14ac:dyDescent="0.25">
      <c r="A62" s="48">
        <v>2024</v>
      </c>
      <c r="B62" s="45" t="s">
        <v>128</v>
      </c>
      <c r="C62" s="43" t="s">
        <v>53</v>
      </c>
      <c r="D62" t="s">
        <v>69</v>
      </c>
      <c r="E62" s="47">
        <f>+'SR - Sector'!B28</f>
        <v>4386</v>
      </c>
      <c r="F62" s="47">
        <f>+'SR - Sector'!C28</f>
        <v>4348</v>
      </c>
      <c r="G62" s="47">
        <f>+'SR - Sector'!D28</f>
        <v>4384</v>
      </c>
      <c r="H62" s="47">
        <f>+'SR - Sector'!E28</f>
        <v>4398</v>
      </c>
      <c r="I62" s="47">
        <f>+'SR - Sector'!F28</f>
        <v>4408</v>
      </c>
      <c r="J62" s="47">
        <f>+'SR - Sector'!G28</f>
        <v>4427</v>
      </c>
      <c r="K62" s="47">
        <f>+'SR - Sector'!H28</f>
        <v>4416</v>
      </c>
      <c r="L62" s="47">
        <f>+'SR - Sector'!I28</f>
        <v>0</v>
      </c>
      <c r="M62" s="47">
        <f>+'SR - Sector'!J28</f>
        <v>0</v>
      </c>
      <c r="N62" s="47">
        <f>+'SR - Sector'!K28</f>
        <v>0</v>
      </c>
      <c r="O62" s="47">
        <f>+'SR - Sector'!L28</f>
        <v>0</v>
      </c>
      <c r="P62" s="47">
        <f>+'SR - Sector'!M28</f>
        <v>0</v>
      </c>
      <c r="Q62" s="47">
        <f>+'SR - Sector'!N28</f>
        <v>0</v>
      </c>
    </row>
    <row r="63" spans="1:17" x14ac:dyDescent="0.25">
      <c r="A63" s="48">
        <v>2024</v>
      </c>
      <c r="B63" s="45" t="s">
        <v>128</v>
      </c>
      <c r="C63" s="43" t="s">
        <v>53</v>
      </c>
      <c r="D63" t="s">
        <v>70</v>
      </c>
      <c r="E63" s="47">
        <f>+'SR - Sector'!B29</f>
        <v>3706</v>
      </c>
      <c r="F63" s="47">
        <f>+'SR - Sector'!C29</f>
        <v>3693</v>
      </c>
      <c r="G63" s="47">
        <f>+'SR - Sector'!D29</f>
        <v>3744</v>
      </c>
      <c r="H63" s="47">
        <f>+'SR - Sector'!E29</f>
        <v>3772</v>
      </c>
      <c r="I63" s="47">
        <f>+'SR - Sector'!F29</f>
        <v>3771</v>
      </c>
      <c r="J63" s="47">
        <f>+'SR - Sector'!G29</f>
        <v>3794</v>
      </c>
      <c r="K63" s="47">
        <f>+'SR - Sector'!H29</f>
        <v>3801</v>
      </c>
      <c r="L63" s="47">
        <f>+'SR - Sector'!I29</f>
        <v>0</v>
      </c>
      <c r="M63" s="47">
        <f>+'SR - Sector'!J29</f>
        <v>0</v>
      </c>
      <c r="N63" s="47">
        <f>+'SR - Sector'!K29</f>
        <v>0</v>
      </c>
      <c r="O63" s="47">
        <f>+'SR - Sector'!L29</f>
        <v>0</v>
      </c>
      <c r="P63" s="47">
        <f>+'SR - Sector'!M29</f>
        <v>0</v>
      </c>
      <c r="Q63" s="47">
        <f>+'SR - Sector'!N29</f>
        <v>0</v>
      </c>
    </row>
    <row r="64" spans="1:17" x14ac:dyDescent="0.25">
      <c r="A64" s="48">
        <v>2024</v>
      </c>
      <c r="B64" s="45" t="s">
        <v>128</v>
      </c>
      <c r="C64" s="43" t="s">
        <v>53</v>
      </c>
      <c r="D64" t="s">
        <v>71</v>
      </c>
      <c r="E64" s="47">
        <f>+'SR - Sector'!B30</f>
        <v>7161</v>
      </c>
      <c r="F64" s="47">
        <f>+'SR - Sector'!C30</f>
        <v>7434</v>
      </c>
      <c r="G64" s="47">
        <f>+'SR - Sector'!D30</f>
        <v>7447</v>
      </c>
      <c r="H64" s="47">
        <f>+'SR - Sector'!E30</f>
        <v>7476</v>
      </c>
      <c r="I64" s="47">
        <f>+'SR - Sector'!F30</f>
        <v>7483</v>
      </c>
      <c r="J64" s="47">
        <f>+'SR - Sector'!G30</f>
        <v>7501</v>
      </c>
      <c r="K64" s="47">
        <f>+'SR - Sector'!H30</f>
        <v>7504</v>
      </c>
      <c r="L64" s="47">
        <f>+'SR - Sector'!I30</f>
        <v>0</v>
      </c>
      <c r="M64" s="47">
        <f>+'SR - Sector'!J30</f>
        <v>0</v>
      </c>
      <c r="N64" s="47">
        <f>+'SR - Sector'!K30</f>
        <v>0</v>
      </c>
      <c r="O64" s="47">
        <f>+'SR - Sector'!L30</f>
        <v>0</v>
      </c>
      <c r="P64" s="47">
        <f>+'SR - Sector'!M30</f>
        <v>0</v>
      </c>
      <c r="Q64" s="47">
        <f>+'SR - Sector'!N30</f>
        <v>0</v>
      </c>
    </row>
    <row r="65" spans="1:17" x14ac:dyDescent="0.25">
      <c r="A65" s="48">
        <v>2024</v>
      </c>
      <c r="B65" s="45" t="s">
        <v>128</v>
      </c>
      <c r="C65" s="43" t="s">
        <v>53</v>
      </c>
      <c r="D65" t="s">
        <v>72</v>
      </c>
      <c r="E65" s="47">
        <f>+'SR - Sector'!B31</f>
        <v>805</v>
      </c>
      <c r="F65" s="47">
        <f>+'SR - Sector'!C31</f>
        <v>799</v>
      </c>
      <c r="G65" s="47">
        <f>+'SR - Sector'!D31</f>
        <v>807</v>
      </c>
      <c r="H65" s="47">
        <f>+'SR - Sector'!E31</f>
        <v>807</v>
      </c>
      <c r="I65" s="47">
        <f>+'SR - Sector'!F31</f>
        <v>804</v>
      </c>
      <c r="J65" s="47">
        <f>+'SR - Sector'!G31</f>
        <v>805</v>
      </c>
      <c r="K65" s="47">
        <f>+'SR - Sector'!H31</f>
        <v>804</v>
      </c>
      <c r="L65" s="47">
        <f>+'SR - Sector'!I31</f>
        <v>0</v>
      </c>
      <c r="M65" s="47">
        <f>+'SR - Sector'!J31</f>
        <v>0</v>
      </c>
      <c r="N65" s="47">
        <f>+'SR - Sector'!K31</f>
        <v>0</v>
      </c>
      <c r="O65" s="47">
        <f>+'SR - Sector'!L31</f>
        <v>0</v>
      </c>
      <c r="P65" s="47">
        <f>+'SR - Sector'!M31</f>
        <v>0</v>
      </c>
      <c r="Q65" s="47">
        <f>+'SR - Sector'!N31</f>
        <v>0</v>
      </c>
    </row>
    <row r="66" spans="1:17" x14ac:dyDescent="0.25">
      <c r="A66" s="48">
        <v>2024</v>
      </c>
      <c r="B66" s="45" t="s">
        <v>128</v>
      </c>
      <c r="C66" s="43" t="s">
        <v>53</v>
      </c>
      <c r="D66" t="s">
        <v>73</v>
      </c>
      <c r="E66" s="47">
        <f>+'SR - Sector'!B32</f>
        <v>16214</v>
      </c>
      <c r="F66" s="47">
        <f>+'SR - Sector'!C32</f>
        <v>16251</v>
      </c>
      <c r="G66" s="47">
        <f>+'SR - Sector'!D32</f>
        <v>16451</v>
      </c>
      <c r="H66" s="47">
        <f>+'SR - Sector'!E32</f>
        <v>16420</v>
      </c>
      <c r="I66" s="47">
        <f>+'SR - Sector'!F32</f>
        <v>16499</v>
      </c>
      <c r="J66" s="47">
        <f>+'SR - Sector'!G32</f>
        <v>16625</v>
      </c>
      <c r="K66" s="47">
        <f>+'SR - Sector'!H32</f>
        <v>16669</v>
      </c>
      <c r="L66" s="47">
        <f>+'SR - Sector'!I32</f>
        <v>0</v>
      </c>
      <c r="M66" s="47">
        <f>+'SR - Sector'!J32</f>
        <v>0</v>
      </c>
      <c r="N66" s="47">
        <f>+'SR - Sector'!K32</f>
        <v>0</v>
      </c>
      <c r="O66" s="47">
        <f>+'SR - Sector'!L32</f>
        <v>0</v>
      </c>
      <c r="P66" s="47">
        <f>+'SR - Sector'!M32</f>
        <v>0</v>
      </c>
      <c r="Q66" s="47">
        <f>+'SR - Sector'!N32</f>
        <v>0</v>
      </c>
    </row>
    <row r="67" spans="1:17" x14ac:dyDescent="0.25">
      <c r="A67" s="48">
        <v>2024</v>
      </c>
      <c r="B67" s="45" t="s">
        <v>128</v>
      </c>
      <c r="C67" s="43" t="s">
        <v>53</v>
      </c>
      <c r="D67" t="s">
        <v>74</v>
      </c>
      <c r="E67" s="47">
        <f>+'SR - Sector'!B33</f>
        <v>61</v>
      </c>
      <c r="F67" s="47">
        <f>+'SR - Sector'!C33</f>
        <v>61</v>
      </c>
      <c r="G67" s="47">
        <f>+'SR - Sector'!D33</f>
        <v>61</v>
      </c>
      <c r="H67" s="47">
        <f>+'SR - Sector'!E33</f>
        <v>61</v>
      </c>
      <c r="I67" s="47">
        <f>+'SR - Sector'!F33</f>
        <v>60</v>
      </c>
      <c r="J67" s="47">
        <f>+'SR - Sector'!G33</f>
        <v>60</v>
      </c>
      <c r="K67" s="47">
        <f>+'SR - Sector'!H33</f>
        <v>61</v>
      </c>
      <c r="L67" s="47">
        <f>+'SR - Sector'!I33</f>
        <v>0</v>
      </c>
      <c r="M67" s="47">
        <f>+'SR - Sector'!J33</f>
        <v>0</v>
      </c>
      <c r="N67" s="47">
        <f>+'SR - Sector'!K33</f>
        <v>0</v>
      </c>
      <c r="O67" s="47">
        <f>+'SR - Sector'!L33</f>
        <v>0</v>
      </c>
      <c r="P67" s="47">
        <f>+'SR - Sector'!M33</f>
        <v>0</v>
      </c>
      <c r="Q67" s="47">
        <f>+'SR - Sector'!N33</f>
        <v>0</v>
      </c>
    </row>
    <row r="68" spans="1:17" x14ac:dyDescent="0.25">
      <c r="A68" s="48">
        <v>2024</v>
      </c>
      <c r="B68" s="45" t="s">
        <v>128</v>
      </c>
      <c r="C68" s="43" t="s">
        <v>53</v>
      </c>
      <c r="D68" t="s">
        <v>75</v>
      </c>
      <c r="E68" s="47">
        <f>+'SR - Sector'!B34</f>
        <v>2927</v>
      </c>
      <c r="F68" s="47">
        <f>+'SR - Sector'!C34</f>
        <v>2942</v>
      </c>
      <c r="G68" s="47">
        <f>+'SR - Sector'!D34</f>
        <v>2959</v>
      </c>
      <c r="H68" s="47">
        <f>+'SR - Sector'!E34</f>
        <v>2992</v>
      </c>
      <c r="I68" s="47">
        <f>+'SR - Sector'!F34</f>
        <v>3001</v>
      </c>
      <c r="J68" s="47">
        <f>+'SR - Sector'!G34</f>
        <v>3028</v>
      </c>
      <c r="K68" s="47">
        <f>+'SR - Sector'!H34</f>
        <v>3036</v>
      </c>
      <c r="L68" s="47">
        <f>+'SR - Sector'!I34</f>
        <v>0</v>
      </c>
      <c r="M68" s="47">
        <f>+'SR - Sector'!J34</f>
        <v>0</v>
      </c>
      <c r="N68" s="47">
        <f>+'SR - Sector'!K34</f>
        <v>0</v>
      </c>
      <c r="O68" s="47">
        <f>+'SR - Sector'!L34</f>
        <v>0</v>
      </c>
      <c r="P68" s="47">
        <f>+'SR - Sector'!M34</f>
        <v>0</v>
      </c>
      <c r="Q68" s="47">
        <f>+'SR - Sector'!N34</f>
        <v>0</v>
      </c>
    </row>
    <row r="69" spans="1:17" x14ac:dyDescent="0.25">
      <c r="A69" s="48">
        <v>2024</v>
      </c>
      <c r="B69" s="45" t="s">
        <v>128</v>
      </c>
      <c r="C69" s="43" t="s">
        <v>53</v>
      </c>
      <c r="D69" t="s">
        <v>76</v>
      </c>
      <c r="E69" s="47">
        <f>+'SR - Sector'!B35</f>
        <v>75</v>
      </c>
      <c r="F69" s="47">
        <f>+'SR - Sector'!C35</f>
        <v>75</v>
      </c>
      <c r="G69" s="47">
        <f>+'SR - Sector'!D35</f>
        <v>76</v>
      </c>
      <c r="H69" s="47">
        <f>+'SR - Sector'!E35</f>
        <v>76</v>
      </c>
      <c r="I69" s="47">
        <f>+'SR - Sector'!F35</f>
        <v>74</v>
      </c>
      <c r="J69" s="47">
        <f>+'SR - Sector'!G35</f>
        <v>75</v>
      </c>
      <c r="K69" s="47">
        <f>+'SR - Sector'!H35</f>
        <v>75</v>
      </c>
      <c r="L69" s="47">
        <f>+'SR - Sector'!I35</f>
        <v>0</v>
      </c>
      <c r="M69" s="47">
        <f>+'SR - Sector'!J35</f>
        <v>0</v>
      </c>
      <c r="N69" s="47">
        <f>+'SR - Sector'!K35</f>
        <v>0</v>
      </c>
      <c r="O69" s="47">
        <f>+'SR - Sector'!L35</f>
        <v>0</v>
      </c>
      <c r="P69" s="47">
        <f>+'SR - Sector'!M35</f>
        <v>0</v>
      </c>
      <c r="Q69" s="47">
        <f>+'SR - Sector'!N35</f>
        <v>0</v>
      </c>
    </row>
    <row r="70" spans="1:17" x14ac:dyDescent="0.25">
      <c r="A70" s="48">
        <v>2024</v>
      </c>
      <c r="B70" s="45" t="s">
        <v>128</v>
      </c>
      <c r="C70" s="43" t="s">
        <v>53</v>
      </c>
      <c r="D70" t="s">
        <v>77</v>
      </c>
      <c r="E70" s="47">
        <f>+'SR - Sector'!B36</f>
        <v>106</v>
      </c>
      <c r="F70" s="47">
        <f>+'SR - Sector'!C36</f>
        <v>106</v>
      </c>
      <c r="G70" s="47">
        <f>+'SR - Sector'!D36</f>
        <v>106</v>
      </c>
      <c r="H70" s="47">
        <f>+'SR - Sector'!E36</f>
        <v>106</v>
      </c>
      <c r="I70" s="47">
        <f>+'SR - Sector'!F36</f>
        <v>105</v>
      </c>
      <c r="J70" s="47">
        <f>+'SR - Sector'!G36</f>
        <v>105</v>
      </c>
      <c r="K70" s="47">
        <f>+'SR - Sector'!H36</f>
        <v>103</v>
      </c>
      <c r="L70" s="47">
        <f>+'SR - Sector'!I36</f>
        <v>0</v>
      </c>
      <c r="M70" s="47">
        <f>+'SR - Sector'!J36</f>
        <v>0</v>
      </c>
      <c r="N70" s="47">
        <f>+'SR - Sector'!K36</f>
        <v>0</v>
      </c>
      <c r="O70" s="47">
        <f>+'SR - Sector'!L36</f>
        <v>0</v>
      </c>
      <c r="P70" s="47">
        <f>+'SR - Sector'!M36</f>
        <v>0</v>
      </c>
      <c r="Q70" s="47">
        <f>+'SR - Sector'!N36</f>
        <v>0</v>
      </c>
    </row>
    <row r="71" spans="1:17" x14ac:dyDescent="0.25">
      <c r="A71" s="48">
        <v>2024</v>
      </c>
      <c r="B71" s="45" t="s">
        <v>128</v>
      </c>
      <c r="C71" s="43" t="s">
        <v>53</v>
      </c>
      <c r="D71" t="s">
        <v>78</v>
      </c>
      <c r="E71" s="47">
        <f>+'SR - Sector'!B37</f>
        <v>1591</v>
      </c>
      <c r="F71" s="47">
        <f>+'SR - Sector'!C37</f>
        <v>1593</v>
      </c>
      <c r="G71" s="47">
        <f>+'SR - Sector'!D37</f>
        <v>1601</v>
      </c>
      <c r="H71" s="47">
        <f>+'SR - Sector'!E37</f>
        <v>1608</v>
      </c>
      <c r="I71" s="47">
        <f>+'SR - Sector'!F37</f>
        <v>1617</v>
      </c>
      <c r="J71" s="47">
        <f>+'SR - Sector'!G37</f>
        <v>1629</v>
      </c>
      <c r="K71" s="47">
        <f>+'SR - Sector'!H37</f>
        <v>1629</v>
      </c>
      <c r="L71" s="47">
        <f>+'SR - Sector'!I37</f>
        <v>0</v>
      </c>
      <c r="M71" s="47">
        <f>+'SR - Sector'!J37</f>
        <v>0</v>
      </c>
      <c r="N71" s="47">
        <f>+'SR - Sector'!K37</f>
        <v>0</v>
      </c>
      <c r="O71" s="47">
        <f>+'SR - Sector'!L37</f>
        <v>0</v>
      </c>
      <c r="P71" s="47">
        <f>+'SR - Sector'!M37</f>
        <v>0</v>
      </c>
      <c r="Q71" s="47">
        <f>+'SR - Sector'!N37</f>
        <v>0</v>
      </c>
    </row>
    <row r="72" spans="1:17" x14ac:dyDescent="0.25">
      <c r="A72" s="48">
        <v>2024</v>
      </c>
      <c r="B72" s="45" t="s">
        <v>128</v>
      </c>
      <c r="C72" s="43" t="s">
        <v>53</v>
      </c>
      <c r="D72" t="s">
        <v>79</v>
      </c>
      <c r="E72" s="47">
        <f>+'SR - Sector'!B38</f>
        <v>30113</v>
      </c>
      <c r="F72" s="47">
        <f>+'SR - Sector'!C38</f>
        <v>30121</v>
      </c>
      <c r="G72" s="47">
        <f>+'SR - Sector'!D38</f>
        <v>30472</v>
      </c>
      <c r="H72" s="47">
        <f>+'SR - Sector'!E38</f>
        <v>30671</v>
      </c>
      <c r="I72" s="47">
        <f>+'SR - Sector'!F38</f>
        <v>30821</v>
      </c>
      <c r="J72" s="47">
        <f>+'SR - Sector'!G38</f>
        <v>31067</v>
      </c>
      <c r="K72" s="47">
        <f>+'SR - Sector'!H38</f>
        <v>31154</v>
      </c>
      <c r="L72" s="47">
        <f>+'SR - Sector'!I38</f>
        <v>0</v>
      </c>
      <c r="M72" s="47">
        <f>+'SR - Sector'!J38</f>
        <v>0</v>
      </c>
      <c r="N72" s="47">
        <f>+'SR - Sector'!K38</f>
        <v>0</v>
      </c>
      <c r="O72" s="47">
        <f>+'SR - Sector'!L38</f>
        <v>0</v>
      </c>
      <c r="P72" s="47">
        <f>+'SR - Sector'!M38</f>
        <v>0</v>
      </c>
      <c r="Q72" s="47">
        <f>+'SR - Sector'!N38</f>
        <v>0</v>
      </c>
    </row>
    <row r="73" spans="1:17" x14ac:dyDescent="0.25">
      <c r="A73" s="48">
        <v>2024</v>
      </c>
      <c r="B73" s="45" t="s">
        <v>128</v>
      </c>
      <c r="C73" s="43" t="s">
        <v>53</v>
      </c>
      <c r="D73" t="s">
        <v>80</v>
      </c>
      <c r="E73" s="47">
        <f>+'SR - Sector'!B39</f>
        <v>292</v>
      </c>
      <c r="F73" s="47">
        <f>+'SR - Sector'!C39</f>
        <v>290</v>
      </c>
      <c r="G73" s="47">
        <f>+'SR - Sector'!D39</f>
        <v>294</v>
      </c>
      <c r="H73" s="47">
        <f>+'SR - Sector'!E39</f>
        <v>293</v>
      </c>
      <c r="I73" s="47">
        <f>+'SR - Sector'!F39</f>
        <v>293</v>
      </c>
      <c r="J73" s="47">
        <f>+'SR - Sector'!G39</f>
        <v>296</v>
      </c>
      <c r="K73" s="47">
        <f>+'SR - Sector'!H39</f>
        <v>295</v>
      </c>
      <c r="L73" s="47">
        <f>+'SR - Sector'!I39</f>
        <v>0</v>
      </c>
      <c r="M73" s="47">
        <f>+'SR - Sector'!J39</f>
        <v>0</v>
      </c>
      <c r="N73" s="47">
        <f>+'SR - Sector'!K39</f>
        <v>0</v>
      </c>
      <c r="O73" s="47">
        <f>+'SR - Sector'!L39</f>
        <v>0</v>
      </c>
      <c r="P73" s="47">
        <f>+'SR - Sector'!M39</f>
        <v>0</v>
      </c>
      <c r="Q73" s="47">
        <f>+'SR - Sector'!N39</f>
        <v>0</v>
      </c>
    </row>
    <row r="74" spans="1:17" x14ac:dyDescent="0.25">
      <c r="A74" s="48">
        <v>2024</v>
      </c>
      <c r="B74" s="45" t="s">
        <v>128</v>
      </c>
      <c r="C74" s="43" t="s">
        <v>53</v>
      </c>
      <c r="D74" t="s">
        <v>81</v>
      </c>
      <c r="E74" s="47">
        <f>+'SR - Sector'!B40</f>
        <v>1096</v>
      </c>
      <c r="F74" s="47">
        <f>+'SR - Sector'!C40</f>
        <v>1094</v>
      </c>
      <c r="G74" s="47">
        <f>+'SR - Sector'!D40</f>
        <v>1097</v>
      </c>
      <c r="H74" s="47">
        <f>+'SR - Sector'!E40</f>
        <v>1104</v>
      </c>
      <c r="I74" s="47">
        <f>+'SR - Sector'!F40</f>
        <v>1103</v>
      </c>
      <c r="J74" s="47">
        <f>+'SR - Sector'!G40</f>
        <v>1104</v>
      </c>
      <c r="K74" s="47">
        <f>+'SR - Sector'!H40</f>
        <v>1101</v>
      </c>
      <c r="L74" s="47">
        <f>+'SR - Sector'!I40</f>
        <v>0</v>
      </c>
      <c r="M74" s="47">
        <f>+'SR - Sector'!J40</f>
        <v>0</v>
      </c>
      <c r="N74" s="47">
        <f>+'SR - Sector'!K40</f>
        <v>0</v>
      </c>
      <c r="O74" s="47">
        <f>+'SR - Sector'!L40</f>
        <v>0</v>
      </c>
      <c r="P74" s="47">
        <f>+'SR - Sector'!M40</f>
        <v>0</v>
      </c>
      <c r="Q74" s="47">
        <f>+'SR - Sector'!N40</f>
        <v>0</v>
      </c>
    </row>
    <row r="75" spans="1:17" x14ac:dyDescent="0.25">
      <c r="A75" s="48">
        <v>2024</v>
      </c>
      <c r="B75" s="45" t="s">
        <v>128</v>
      </c>
      <c r="C75" s="43" t="s">
        <v>53</v>
      </c>
      <c r="D75" t="s">
        <v>82</v>
      </c>
      <c r="E75" s="47">
        <f>+'SR - Sector'!B41</f>
        <v>6462</v>
      </c>
      <c r="F75" s="47">
        <f>+'SR - Sector'!C41</f>
        <v>6404</v>
      </c>
      <c r="G75" s="47">
        <f>+'SR - Sector'!D41</f>
        <v>6459</v>
      </c>
      <c r="H75" s="47">
        <f>+'SR - Sector'!E41</f>
        <v>6475</v>
      </c>
      <c r="I75" s="47">
        <f>+'SR - Sector'!F41</f>
        <v>6492</v>
      </c>
      <c r="J75" s="47">
        <f>+'SR - Sector'!G41</f>
        <v>6526</v>
      </c>
      <c r="K75" s="47">
        <f>+'SR - Sector'!H41</f>
        <v>6524</v>
      </c>
      <c r="L75" s="47">
        <f>+'SR - Sector'!I41</f>
        <v>0</v>
      </c>
      <c r="M75" s="47">
        <f>+'SR - Sector'!J41</f>
        <v>0</v>
      </c>
      <c r="N75" s="47">
        <f>+'SR - Sector'!K41</f>
        <v>0</v>
      </c>
      <c r="O75" s="47">
        <f>+'SR - Sector'!L41</f>
        <v>0</v>
      </c>
      <c r="P75" s="47">
        <f>+'SR - Sector'!M41</f>
        <v>0</v>
      </c>
      <c r="Q75" s="47">
        <f>+'SR - Sector'!N41</f>
        <v>0</v>
      </c>
    </row>
    <row r="76" spans="1:17" x14ac:dyDescent="0.25">
      <c r="A76" s="48">
        <v>2024</v>
      </c>
      <c r="B76" s="45" t="s">
        <v>128</v>
      </c>
      <c r="C76" s="43" t="s">
        <v>53</v>
      </c>
      <c r="D76" t="s">
        <v>83</v>
      </c>
      <c r="E76" s="47">
        <f>+'SR - Sector'!B42</f>
        <v>5991</v>
      </c>
      <c r="F76" s="47">
        <f>+'SR - Sector'!C42</f>
        <v>5971</v>
      </c>
      <c r="G76" s="47">
        <f>+'SR - Sector'!D42</f>
        <v>6036</v>
      </c>
      <c r="H76" s="47">
        <f>+'SR - Sector'!E42</f>
        <v>6045</v>
      </c>
      <c r="I76" s="47">
        <f>+'SR - Sector'!F42</f>
        <v>6055</v>
      </c>
      <c r="J76" s="47">
        <f>+'SR - Sector'!G42</f>
        <v>6095</v>
      </c>
      <c r="K76" s="47">
        <f>+'SR - Sector'!H42</f>
        <v>6100</v>
      </c>
      <c r="L76" s="47">
        <f>+'SR - Sector'!I42</f>
        <v>0</v>
      </c>
      <c r="M76" s="47">
        <f>+'SR - Sector'!J42</f>
        <v>0</v>
      </c>
      <c r="N76" s="47">
        <f>+'SR - Sector'!K42</f>
        <v>0</v>
      </c>
      <c r="O76" s="47">
        <f>+'SR - Sector'!L42</f>
        <v>0</v>
      </c>
      <c r="P76" s="47">
        <f>+'SR - Sector'!M42</f>
        <v>0</v>
      </c>
      <c r="Q76" s="47">
        <f>+'SR - Sector'!N42</f>
        <v>0</v>
      </c>
    </row>
    <row r="77" spans="1:17" x14ac:dyDescent="0.25">
      <c r="A77" s="48">
        <v>2024</v>
      </c>
      <c r="B77" s="45" t="s">
        <v>128</v>
      </c>
      <c r="C77" s="43" t="s">
        <v>53</v>
      </c>
      <c r="D77" t="s">
        <v>84</v>
      </c>
      <c r="E77" s="47">
        <f>+'SR - Sector'!B43</f>
        <v>837</v>
      </c>
      <c r="F77" s="47">
        <f>+'SR - Sector'!C43</f>
        <v>838</v>
      </c>
      <c r="G77" s="47">
        <f>+'SR - Sector'!D43</f>
        <v>841</v>
      </c>
      <c r="H77" s="47">
        <f>+'SR - Sector'!E43</f>
        <v>844</v>
      </c>
      <c r="I77" s="47">
        <f>+'SR - Sector'!F43</f>
        <v>853</v>
      </c>
      <c r="J77" s="47">
        <f>+'SR - Sector'!G43</f>
        <v>864</v>
      </c>
      <c r="K77" s="47">
        <f>+'SR - Sector'!H43</f>
        <v>872</v>
      </c>
      <c r="L77" s="47">
        <f>+'SR - Sector'!I43</f>
        <v>0</v>
      </c>
      <c r="M77" s="47">
        <f>+'SR - Sector'!J43</f>
        <v>0</v>
      </c>
      <c r="N77" s="47">
        <f>+'SR - Sector'!K43</f>
        <v>0</v>
      </c>
      <c r="O77" s="47">
        <f>+'SR - Sector'!L43</f>
        <v>0</v>
      </c>
      <c r="P77" s="47">
        <f>+'SR - Sector'!M43</f>
        <v>0</v>
      </c>
      <c r="Q77" s="47">
        <f>+'SR - Sector'!N43</f>
        <v>0</v>
      </c>
    </row>
    <row r="78" spans="1:17" x14ac:dyDescent="0.25">
      <c r="A78" s="48">
        <v>2024</v>
      </c>
      <c r="B78" s="45" t="s">
        <v>128</v>
      </c>
      <c r="C78" s="43" t="s">
        <v>53</v>
      </c>
      <c r="D78" t="s">
        <v>85</v>
      </c>
      <c r="E78" s="47">
        <f>+'SR - Sector'!B44</f>
        <v>8632</v>
      </c>
      <c r="F78" s="47">
        <f>+'SR - Sector'!C44</f>
        <v>8694</v>
      </c>
      <c r="G78" s="47">
        <f>+'SR - Sector'!D44</f>
        <v>8863</v>
      </c>
      <c r="H78" s="47">
        <f>+'SR - Sector'!E44</f>
        <v>8859</v>
      </c>
      <c r="I78" s="47">
        <f>+'SR - Sector'!F44</f>
        <v>8900</v>
      </c>
      <c r="J78" s="47">
        <f>+'SR - Sector'!G44</f>
        <v>8978</v>
      </c>
      <c r="K78" s="47">
        <f>+'SR - Sector'!H44</f>
        <v>9012</v>
      </c>
      <c r="L78" s="47">
        <f>+'SR - Sector'!I44</f>
        <v>0</v>
      </c>
      <c r="M78" s="47">
        <f>+'SR - Sector'!J44</f>
        <v>0</v>
      </c>
      <c r="N78" s="47">
        <f>+'SR - Sector'!K44</f>
        <v>0</v>
      </c>
      <c r="O78" s="47">
        <f>+'SR - Sector'!L44</f>
        <v>0</v>
      </c>
      <c r="P78" s="47">
        <f>+'SR - Sector'!M44</f>
        <v>0</v>
      </c>
      <c r="Q78" s="47">
        <f>+'SR - Sector'!N44</f>
        <v>0</v>
      </c>
    </row>
    <row r="79" spans="1:17" x14ac:dyDescent="0.25">
      <c r="A79" s="48">
        <v>2024</v>
      </c>
      <c r="B79" s="45" t="s">
        <v>128</v>
      </c>
      <c r="C79" s="43" t="s">
        <v>53</v>
      </c>
      <c r="D79" t="s">
        <v>86</v>
      </c>
      <c r="E79" s="47">
        <f>+'SR - Sector'!B45</f>
        <v>36</v>
      </c>
      <c r="F79" s="47">
        <f>+'SR - Sector'!C45</f>
        <v>35</v>
      </c>
      <c r="G79" s="47">
        <f>+'SR - Sector'!D45</f>
        <v>35</v>
      </c>
      <c r="H79" s="47">
        <f>+'SR - Sector'!E45</f>
        <v>34</v>
      </c>
      <c r="I79" s="47">
        <f>+'SR - Sector'!F45</f>
        <v>35</v>
      </c>
      <c r="J79" s="47">
        <f>+'SR - Sector'!G45</f>
        <v>37</v>
      </c>
      <c r="K79" s="47">
        <f>+'SR - Sector'!H45</f>
        <v>37</v>
      </c>
      <c r="L79" s="47">
        <f>+'SR - Sector'!I45</f>
        <v>0</v>
      </c>
      <c r="M79" s="47">
        <f>+'SR - Sector'!J45</f>
        <v>0</v>
      </c>
      <c r="N79" s="47">
        <f>+'SR - Sector'!K45</f>
        <v>0</v>
      </c>
      <c r="O79" s="47">
        <f>+'SR - Sector'!L45</f>
        <v>0</v>
      </c>
      <c r="P79" s="47">
        <f>+'SR - Sector'!M45</f>
        <v>0</v>
      </c>
      <c r="Q79" s="47">
        <f>+'SR - Sector'!N45</f>
        <v>0</v>
      </c>
    </row>
    <row r="80" spans="1:17" x14ac:dyDescent="0.25">
      <c r="A80" s="48">
        <v>2024</v>
      </c>
      <c r="B80" s="45" t="s">
        <v>128</v>
      </c>
      <c r="C80" s="43" t="s">
        <v>53</v>
      </c>
      <c r="D80" t="s">
        <v>87</v>
      </c>
      <c r="E80" s="47">
        <f>+'SR - Sector'!B46</f>
        <v>108</v>
      </c>
      <c r="F80" s="47">
        <f>+'SR - Sector'!C46</f>
        <v>108</v>
      </c>
      <c r="G80" s="47">
        <f>+'SR - Sector'!D46</f>
        <v>107</v>
      </c>
      <c r="H80" s="47">
        <f>+'SR - Sector'!E46</f>
        <v>108</v>
      </c>
      <c r="I80" s="47">
        <f>+'SR - Sector'!F46</f>
        <v>109</v>
      </c>
      <c r="J80" s="47">
        <f>+'SR - Sector'!G46</f>
        <v>110</v>
      </c>
      <c r="K80" s="47">
        <f>+'SR - Sector'!H46</f>
        <v>110</v>
      </c>
      <c r="L80" s="47">
        <f>+'SR - Sector'!I46</f>
        <v>0</v>
      </c>
      <c r="M80" s="47">
        <f>+'SR - Sector'!J46</f>
        <v>0</v>
      </c>
      <c r="N80" s="47">
        <f>+'SR - Sector'!K46</f>
        <v>0</v>
      </c>
      <c r="O80" s="47">
        <f>+'SR - Sector'!L46</f>
        <v>0</v>
      </c>
      <c r="P80" s="47">
        <f>+'SR - Sector'!M46</f>
        <v>0</v>
      </c>
      <c r="Q80" s="47">
        <f>+'SR - Sector'!N46</f>
        <v>0</v>
      </c>
    </row>
    <row r="81" spans="1:17" x14ac:dyDescent="0.25">
      <c r="A81" s="48">
        <v>2024</v>
      </c>
      <c r="B81" s="45" t="s">
        <v>128</v>
      </c>
      <c r="C81" s="43" t="s">
        <v>53</v>
      </c>
      <c r="D81" t="s">
        <v>88</v>
      </c>
      <c r="E81" s="47">
        <f>+'SR - Sector'!B47</f>
        <v>115</v>
      </c>
      <c r="F81" s="47">
        <f>+'SR - Sector'!C47</f>
        <v>115</v>
      </c>
      <c r="G81" s="47">
        <f>+'SR - Sector'!D47</f>
        <v>115</v>
      </c>
      <c r="H81" s="47">
        <f>+'SR - Sector'!E47</f>
        <v>115</v>
      </c>
      <c r="I81" s="47">
        <f>+'SR - Sector'!F47</f>
        <v>115</v>
      </c>
      <c r="J81" s="47">
        <f>+'SR - Sector'!G47</f>
        <v>116</v>
      </c>
      <c r="K81" s="47">
        <f>+'SR - Sector'!H47</f>
        <v>116</v>
      </c>
      <c r="L81" s="47">
        <f>+'SR - Sector'!I47</f>
        <v>0</v>
      </c>
      <c r="M81" s="47">
        <f>+'SR - Sector'!J47</f>
        <v>0</v>
      </c>
      <c r="N81" s="47">
        <f>+'SR - Sector'!K47</f>
        <v>0</v>
      </c>
      <c r="O81" s="47">
        <f>+'SR - Sector'!L47</f>
        <v>0</v>
      </c>
      <c r="P81" s="47">
        <f>+'SR - Sector'!M47</f>
        <v>0</v>
      </c>
      <c r="Q81" s="47">
        <f>+'SR - Sector'!N47</f>
        <v>0</v>
      </c>
    </row>
    <row r="82" spans="1:17" x14ac:dyDescent="0.25">
      <c r="A82" s="48">
        <v>2024</v>
      </c>
      <c r="B82" s="45" t="s">
        <v>128</v>
      </c>
      <c r="C82" s="43" t="s">
        <v>53</v>
      </c>
      <c r="D82" t="s">
        <v>89</v>
      </c>
      <c r="E82" s="47">
        <f>+'SR - Sector'!B48</f>
        <v>157</v>
      </c>
      <c r="F82" s="47">
        <f>+'SR - Sector'!C48</f>
        <v>157</v>
      </c>
      <c r="G82" s="47">
        <f>+'SR - Sector'!D48</f>
        <v>160</v>
      </c>
      <c r="H82" s="47">
        <f>+'SR - Sector'!E48</f>
        <v>164</v>
      </c>
      <c r="I82" s="47">
        <f>+'SR - Sector'!F48</f>
        <v>163</v>
      </c>
      <c r="J82" s="47">
        <f>+'SR - Sector'!G48</f>
        <v>164</v>
      </c>
      <c r="K82" s="47">
        <f>+'SR - Sector'!H48</f>
        <v>167</v>
      </c>
      <c r="L82" s="47">
        <f>+'SR - Sector'!I48</f>
        <v>0</v>
      </c>
      <c r="M82" s="47">
        <f>+'SR - Sector'!J48</f>
        <v>0</v>
      </c>
      <c r="N82" s="47">
        <f>+'SR - Sector'!K48</f>
        <v>0</v>
      </c>
      <c r="O82" s="47">
        <f>+'SR - Sector'!L48</f>
        <v>0</v>
      </c>
      <c r="P82" s="47">
        <f>+'SR - Sector'!M48</f>
        <v>0</v>
      </c>
      <c r="Q82" s="47">
        <f>+'SR - Sector'!N48</f>
        <v>0</v>
      </c>
    </row>
    <row r="83" spans="1:17" x14ac:dyDescent="0.25">
      <c r="A83" s="48">
        <v>2024</v>
      </c>
      <c r="B83" s="45" t="s">
        <v>128</v>
      </c>
      <c r="C83" s="43" t="s">
        <v>53</v>
      </c>
      <c r="D83" t="s">
        <v>90</v>
      </c>
      <c r="E83" s="47">
        <f>+'SR - Sector'!B49</f>
        <v>3357</v>
      </c>
      <c r="F83" s="47">
        <f>+'SR - Sector'!C49</f>
        <v>3370</v>
      </c>
      <c r="G83" s="47">
        <f>+'SR - Sector'!D49</f>
        <v>3407</v>
      </c>
      <c r="H83" s="47">
        <f>+'SR - Sector'!E49</f>
        <v>3420</v>
      </c>
      <c r="I83" s="47">
        <f>+'SR - Sector'!F49</f>
        <v>3435</v>
      </c>
      <c r="J83" s="47">
        <f>+'SR - Sector'!G49</f>
        <v>3461</v>
      </c>
      <c r="K83" s="47">
        <f>+'SR - Sector'!H49</f>
        <v>3477</v>
      </c>
      <c r="L83" s="47">
        <f>+'SR - Sector'!I49</f>
        <v>0</v>
      </c>
      <c r="M83" s="47">
        <f>+'SR - Sector'!J49</f>
        <v>0</v>
      </c>
      <c r="N83" s="47">
        <f>+'SR - Sector'!K49</f>
        <v>0</v>
      </c>
      <c r="O83" s="47">
        <f>+'SR - Sector'!L49</f>
        <v>0</v>
      </c>
      <c r="P83" s="47">
        <f>+'SR - Sector'!M49</f>
        <v>0</v>
      </c>
      <c r="Q83" s="47">
        <f>+'SR - Sector'!N49</f>
        <v>0</v>
      </c>
    </row>
    <row r="84" spans="1:17" x14ac:dyDescent="0.25">
      <c r="A84" s="48">
        <v>2024</v>
      </c>
      <c r="B84" s="45" t="s">
        <v>128</v>
      </c>
      <c r="C84" s="43" t="s">
        <v>53</v>
      </c>
      <c r="D84" t="s">
        <v>91</v>
      </c>
      <c r="E84" s="47">
        <f>+'SR - Sector'!B50</f>
        <v>544</v>
      </c>
      <c r="F84" s="47">
        <f>+'SR - Sector'!C50</f>
        <v>544</v>
      </c>
      <c r="G84" s="47">
        <f>+'SR - Sector'!D50</f>
        <v>552</v>
      </c>
      <c r="H84" s="47">
        <f>+'SR - Sector'!E50</f>
        <v>550</v>
      </c>
      <c r="I84" s="47">
        <f>+'SR - Sector'!F50</f>
        <v>551</v>
      </c>
      <c r="J84" s="47">
        <f>+'SR - Sector'!G50</f>
        <v>555</v>
      </c>
      <c r="K84" s="47">
        <f>+'SR - Sector'!H50</f>
        <v>552</v>
      </c>
      <c r="L84" s="47">
        <f>+'SR - Sector'!I50</f>
        <v>0</v>
      </c>
      <c r="M84" s="47">
        <f>+'SR - Sector'!J50</f>
        <v>0</v>
      </c>
      <c r="N84" s="47">
        <f>+'SR - Sector'!K50</f>
        <v>0</v>
      </c>
      <c r="O84" s="47">
        <f>+'SR - Sector'!L50</f>
        <v>0</v>
      </c>
      <c r="P84" s="47">
        <f>+'SR - Sector'!M50</f>
        <v>0</v>
      </c>
      <c r="Q84" s="47">
        <f>+'SR - Sector'!N50</f>
        <v>0</v>
      </c>
    </row>
    <row r="85" spans="1:17" x14ac:dyDescent="0.25">
      <c r="A85" s="48">
        <v>2024</v>
      </c>
      <c r="B85" s="45" t="s">
        <v>128</v>
      </c>
      <c r="C85" s="43" t="s">
        <v>53</v>
      </c>
      <c r="D85" t="s">
        <v>92</v>
      </c>
      <c r="E85" s="47">
        <f>+'SR - Sector'!B51</f>
        <v>3241</v>
      </c>
      <c r="F85" s="47">
        <f>+'SR - Sector'!C51</f>
        <v>3241</v>
      </c>
      <c r="G85" s="47">
        <f>+'SR - Sector'!D51</f>
        <v>3263</v>
      </c>
      <c r="H85" s="47">
        <f>+'SR - Sector'!E51</f>
        <v>3276</v>
      </c>
      <c r="I85" s="47">
        <f>+'SR - Sector'!F51</f>
        <v>3267</v>
      </c>
      <c r="J85" s="47">
        <f>+'SR - Sector'!G51</f>
        <v>3280</v>
      </c>
      <c r="K85" s="47">
        <f>+'SR - Sector'!H51</f>
        <v>3285</v>
      </c>
      <c r="L85" s="47">
        <f>+'SR - Sector'!I51</f>
        <v>0</v>
      </c>
      <c r="M85" s="47">
        <f>+'SR - Sector'!J51</f>
        <v>0</v>
      </c>
      <c r="N85" s="47">
        <f>+'SR - Sector'!K51</f>
        <v>0</v>
      </c>
      <c r="O85" s="47">
        <f>+'SR - Sector'!L51</f>
        <v>0</v>
      </c>
      <c r="P85" s="47">
        <f>+'SR - Sector'!M51</f>
        <v>0</v>
      </c>
      <c r="Q85" s="47">
        <f>+'SR - Sector'!N51</f>
        <v>0</v>
      </c>
    </row>
    <row r="86" spans="1:17" x14ac:dyDescent="0.25">
      <c r="A86" s="48">
        <v>2024</v>
      </c>
      <c r="B86" s="45" t="s">
        <v>129</v>
      </c>
      <c r="C86" s="43" t="s">
        <v>126</v>
      </c>
      <c r="D86" s="43" t="s">
        <v>121</v>
      </c>
      <c r="E86" s="47">
        <f>+'SR - Regional'!B13</f>
        <v>724</v>
      </c>
      <c r="F86" s="47">
        <f>+'SR - Regional'!C13</f>
        <v>719</v>
      </c>
      <c r="G86" s="47">
        <f>+'SR - Regional'!D13</f>
        <v>726</v>
      </c>
      <c r="H86" s="47">
        <f>+'SR - Regional'!E13</f>
        <v>736</v>
      </c>
      <c r="I86" s="47">
        <f>+'SR - Regional'!F13</f>
        <v>744</v>
      </c>
      <c r="J86" s="47">
        <f>+'SR - Regional'!G13</f>
        <v>746</v>
      </c>
      <c r="K86" s="47">
        <f>+'SR - Regional'!H13</f>
        <v>747</v>
      </c>
      <c r="L86" s="47">
        <f>+'SR - Regional'!I13</f>
        <v>0</v>
      </c>
      <c r="M86" s="47">
        <f>+'SR - Regional'!J13</f>
        <v>0</v>
      </c>
      <c r="N86" s="47">
        <f>+'SR - Regional'!K13</f>
        <v>0</v>
      </c>
      <c r="O86" s="47">
        <f>+'SR - Regional'!L13</f>
        <v>0</v>
      </c>
      <c r="P86" s="47">
        <f>+'SR - Regional'!M13</f>
        <v>0</v>
      </c>
      <c r="Q86" s="47">
        <f>+'SR - Regional'!N13</f>
        <v>0</v>
      </c>
    </row>
    <row r="87" spans="1:17" x14ac:dyDescent="0.25">
      <c r="A87" s="48">
        <v>2024</v>
      </c>
      <c r="B87" s="45" t="s">
        <v>129</v>
      </c>
      <c r="C87" s="43" t="s">
        <v>126</v>
      </c>
      <c r="D87" t="s">
        <v>96</v>
      </c>
      <c r="E87" s="47">
        <f>+'SR - Regional'!B14</f>
        <v>30077</v>
      </c>
      <c r="F87" s="47">
        <f>+'SR - Regional'!C14</f>
        <v>30186</v>
      </c>
      <c r="G87" s="47">
        <f>+'SR - Regional'!D14</f>
        <v>30439</v>
      </c>
      <c r="H87" s="47">
        <f>+'SR - Regional'!E14</f>
        <v>30480</v>
      </c>
      <c r="I87" s="47">
        <f>+'SR - Regional'!F14</f>
        <v>30595</v>
      </c>
      <c r="J87" s="47">
        <f>+'SR - Regional'!G14</f>
        <v>30748</v>
      </c>
      <c r="K87" s="47">
        <f>+'SR - Regional'!H14</f>
        <v>30791</v>
      </c>
      <c r="L87" s="47">
        <f>+'SR - Regional'!I14</f>
        <v>0</v>
      </c>
      <c r="M87" s="47">
        <f>+'SR - Regional'!J14</f>
        <v>0</v>
      </c>
      <c r="N87" s="47">
        <f>+'SR - Regional'!K14</f>
        <v>0</v>
      </c>
      <c r="O87" s="47">
        <f>+'SR - Regional'!L14</f>
        <v>0</v>
      </c>
      <c r="P87" s="47">
        <f>+'SR - Regional'!M14</f>
        <v>0</v>
      </c>
      <c r="Q87" s="47">
        <f>+'SR - Regional'!N14</f>
        <v>0</v>
      </c>
    </row>
    <row r="88" spans="1:17" x14ac:dyDescent="0.25">
      <c r="A88" s="48">
        <v>2024</v>
      </c>
      <c r="B88" s="45" t="s">
        <v>129</v>
      </c>
      <c r="C88" s="43" t="s">
        <v>126</v>
      </c>
      <c r="D88" s="43" t="s">
        <v>123</v>
      </c>
      <c r="E88" s="47">
        <f>+'SR - Regional'!B15</f>
        <v>61724</v>
      </c>
      <c r="F88" s="47">
        <f>+'SR - Regional'!C15</f>
        <v>61984</v>
      </c>
      <c r="G88" s="47">
        <f>+'SR - Regional'!D15</f>
        <v>62760</v>
      </c>
      <c r="H88" s="47">
        <f>+'SR - Regional'!E15</f>
        <v>62957</v>
      </c>
      <c r="I88" s="47">
        <f>+'SR - Regional'!F15</f>
        <v>63148</v>
      </c>
      <c r="J88" s="47">
        <f>+'SR - Regional'!G15</f>
        <v>63523</v>
      </c>
      <c r="K88" s="47">
        <f>+'SR - Regional'!H15</f>
        <v>63692</v>
      </c>
      <c r="L88" s="47">
        <f>+'SR - Regional'!I15</f>
        <v>0</v>
      </c>
      <c r="M88" s="47">
        <f>+'SR - Regional'!J15</f>
        <v>0</v>
      </c>
      <c r="N88" s="47">
        <f>+'SR - Regional'!K15</f>
        <v>0</v>
      </c>
      <c r="O88" s="47">
        <f>+'SR - Regional'!L15</f>
        <v>0</v>
      </c>
      <c r="P88" s="47">
        <f>+'SR - Regional'!M15</f>
        <v>0</v>
      </c>
      <c r="Q88" s="47">
        <f>+'SR - Regional'!N15</f>
        <v>0</v>
      </c>
    </row>
    <row r="89" spans="1:17" x14ac:dyDescent="0.25">
      <c r="A89" s="48">
        <v>2024</v>
      </c>
      <c r="B89" s="45" t="s">
        <v>129</v>
      </c>
      <c r="C89" s="43" t="s">
        <v>126</v>
      </c>
      <c r="D89" t="s">
        <v>98</v>
      </c>
      <c r="E89" s="47">
        <f>+'SR - Regional'!B16</f>
        <v>10536</v>
      </c>
      <c r="F89" s="47">
        <f>+'SR - Regional'!C16</f>
        <v>10525</v>
      </c>
      <c r="G89" s="47">
        <f>+'SR - Regional'!D16</f>
        <v>10602</v>
      </c>
      <c r="H89" s="47">
        <f>+'SR - Regional'!E16</f>
        <v>10624</v>
      </c>
      <c r="I89" s="47">
        <f>+'SR - Regional'!F16</f>
        <v>10646</v>
      </c>
      <c r="J89" s="47">
        <f>+'SR - Regional'!G16</f>
        <v>10689</v>
      </c>
      <c r="K89" s="47">
        <f>+'SR - Regional'!H16</f>
        <v>10676</v>
      </c>
      <c r="L89" s="47">
        <f>+'SR - Regional'!I16</f>
        <v>0</v>
      </c>
      <c r="M89" s="47">
        <f>+'SR - Regional'!J16</f>
        <v>0</v>
      </c>
      <c r="N89" s="47">
        <f>+'SR - Regional'!K16</f>
        <v>0</v>
      </c>
      <c r="O89" s="47">
        <f>+'SR - Regional'!L16</f>
        <v>0</v>
      </c>
      <c r="P89" s="47">
        <f>+'SR - Regional'!M16</f>
        <v>0</v>
      </c>
      <c r="Q89" s="47">
        <f>+'SR - Regional'!N16</f>
        <v>0</v>
      </c>
    </row>
    <row r="90" spans="1:17" x14ac:dyDescent="0.25">
      <c r="A90" s="48">
        <v>2024</v>
      </c>
      <c r="B90" s="45" t="s">
        <v>129</v>
      </c>
      <c r="C90" s="43" t="s">
        <v>126</v>
      </c>
      <c r="D90" t="s">
        <v>99</v>
      </c>
      <c r="E90" s="47">
        <f>+'SR - Regional'!B17</f>
        <v>8699</v>
      </c>
      <c r="F90" s="47">
        <f>+'SR - Regional'!C17</f>
        <v>8665</v>
      </c>
      <c r="G90" s="47">
        <f>+'SR - Regional'!D17</f>
        <v>8748</v>
      </c>
      <c r="H90" s="47">
        <f>+'SR - Regional'!E17</f>
        <v>8796</v>
      </c>
      <c r="I90" s="47">
        <f>+'SR - Regional'!F17</f>
        <v>8836</v>
      </c>
      <c r="J90" s="47">
        <f>+'SR - Regional'!G17</f>
        <v>8917</v>
      </c>
      <c r="K90" s="47">
        <f>+'SR - Regional'!H17</f>
        <v>8930</v>
      </c>
      <c r="L90" s="47">
        <f>+'SR - Regional'!I17</f>
        <v>0</v>
      </c>
      <c r="M90" s="47">
        <f>+'SR - Regional'!J17</f>
        <v>0</v>
      </c>
      <c r="N90" s="47">
        <f>+'SR - Regional'!K17</f>
        <v>0</v>
      </c>
      <c r="O90" s="47">
        <f>+'SR - Regional'!L17</f>
        <v>0</v>
      </c>
      <c r="P90" s="47">
        <f>+'SR - Regional'!M17</f>
        <v>0</v>
      </c>
      <c r="Q90" s="47">
        <f>+'SR - Regional'!N17</f>
        <v>0</v>
      </c>
    </row>
    <row r="91" spans="1:17" x14ac:dyDescent="0.25">
      <c r="A91" s="48">
        <v>2024</v>
      </c>
      <c r="B91" s="45" t="s">
        <v>129</v>
      </c>
      <c r="C91" s="43" t="s">
        <v>126</v>
      </c>
      <c r="D91" s="43" t="s">
        <v>122</v>
      </c>
      <c r="E91" s="47">
        <f>+'SR - Regional'!B19</f>
        <v>29867</v>
      </c>
      <c r="F91" s="47">
        <f>+'SR - Regional'!C19</f>
        <v>29877</v>
      </c>
      <c r="G91" s="47">
        <f>+'SR - Regional'!D19</f>
        <v>30166</v>
      </c>
      <c r="H91" s="47">
        <f>+'SR - Regional'!E19</f>
        <v>30222</v>
      </c>
      <c r="I91" s="47">
        <f>+'SR - Regional'!F19</f>
        <v>30356</v>
      </c>
      <c r="J91" s="47">
        <f>+'SR - Regional'!G19</f>
        <v>30585</v>
      </c>
      <c r="K91" s="47">
        <f>+'SR - Regional'!H19</f>
        <v>30672</v>
      </c>
      <c r="L91" s="47">
        <f>+'SR - Regional'!I19</f>
        <v>0</v>
      </c>
      <c r="M91" s="47">
        <f>+'SR - Regional'!J19</f>
        <v>0</v>
      </c>
      <c r="N91" s="47">
        <f>+'SR - Regional'!K19</f>
        <v>0</v>
      </c>
      <c r="O91" s="47">
        <f>+'SR - Regional'!L19</f>
        <v>0</v>
      </c>
      <c r="P91" s="47">
        <f>+'SR - Regional'!M19</f>
        <v>0</v>
      </c>
      <c r="Q91" s="47">
        <f>+'SR - Regional'!N19</f>
        <v>0</v>
      </c>
    </row>
    <row r="92" spans="1:17" x14ac:dyDescent="0.25">
      <c r="A92" s="48">
        <v>2024</v>
      </c>
      <c r="B92" s="45" t="s">
        <v>129</v>
      </c>
      <c r="C92" s="43" t="s">
        <v>126</v>
      </c>
      <c r="D92" s="43" t="s">
        <v>124</v>
      </c>
      <c r="E92" s="47">
        <f>+'SR - Regional'!B20</f>
        <v>7010</v>
      </c>
      <c r="F92" s="47">
        <f>+'SR - Regional'!C20</f>
        <v>6992</v>
      </c>
      <c r="G92" s="47">
        <f>+'SR - Regional'!D20</f>
        <v>7061</v>
      </c>
      <c r="H92" s="47">
        <f>+'SR - Regional'!E20</f>
        <v>7058</v>
      </c>
      <c r="I92" s="47">
        <f>+'SR - Regional'!F20</f>
        <v>7092</v>
      </c>
      <c r="J92" s="47">
        <f>+'SR - Regional'!G20</f>
        <v>7142</v>
      </c>
      <c r="K92" s="47">
        <f>+'SR - Regional'!H20</f>
        <v>7160</v>
      </c>
      <c r="L92" s="47">
        <f>+'SR - Regional'!I20</f>
        <v>0</v>
      </c>
      <c r="M92" s="47">
        <f>+'SR - Regional'!J20</f>
        <v>0</v>
      </c>
      <c r="N92" s="47">
        <f>+'SR - Regional'!K20</f>
        <v>0</v>
      </c>
      <c r="O92" s="47">
        <f>+'SR - Regional'!L20</f>
        <v>0</v>
      </c>
      <c r="P92" s="47">
        <f>+'SR - Regional'!M20</f>
        <v>0</v>
      </c>
      <c r="Q92" s="47">
        <f>+'SR - Regional'!N20</f>
        <v>0</v>
      </c>
    </row>
    <row r="93" spans="1:17" x14ac:dyDescent="0.25">
      <c r="A93" s="48">
        <v>2024</v>
      </c>
      <c r="B93" s="45" t="s">
        <v>129</v>
      </c>
      <c r="C93" s="43" t="s">
        <v>126</v>
      </c>
      <c r="D93" t="s">
        <v>103</v>
      </c>
      <c r="E93" s="47">
        <f>+'SR - Regional'!B21</f>
        <v>7191</v>
      </c>
      <c r="F93" s="47">
        <f>+'SR - Regional'!C21</f>
        <v>7175</v>
      </c>
      <c r="G93" s="47">
        <f>+'SR - Regional'!D21</f>
        <v>7236</v>
      </c>
      <c r="H93" s="47">
        <f>+'SR - Regional'!E21</f>
        <v>7264</v>
      </c>
      <c r="I93" s="47">
        <f>+'SR - Regional'!F21</f>
        <v>7305</v>
      </c>
      <c r="J93" s="47">
        <f>+'SR - Regional'!G21</f>
        <v>7363</v>
      </c>
      <c r="K93" s="47">
        <f>+'SR - Regional'!H21</f>
        <v>7354</v>
      </c>
      <c r="L93" s="47">
        <f>+'SR - Regional'!I21</f>
        <v>0</v>
      </c>
      <c r="M93" s="47">
        <f>+'SR - Regional'!J21</f>
        <v>0</v>
      </c>
      <c r="N93" s="47">
        <f>+'SR - Regional'!K21</f>
        <v>0</v>
      </c>
      <c r="O93" s="47">
        <f>+'SR - Regional'!L21</f>
        <v>0</v>
      </c>
      <c r="P93" s="47">
        <f>+'SR - Regional'!M21</f>
        <v>0</v>
      </c>
      <c r="Q93" s="47">
        <f>+'SR - Regional'!N21</f>
        <v>0</v>
      </c>
    </row>
    <row r="94" spans="1:17" x14ac:dyDescent="0.25">
      <c r="A94" s="48">
        <v>2024</v>
      </c>
      <c r="B94" s="45" t="s">
        <v>129</v>
      </c>
      <c r="C94" s="43" t="s">
        <v>126</v>
      </c>
      <c r="D94" s="43" t="s">
        <v>125</v>
      </c>
      <c r="E94" s="47">
        <f>+'SR - Regional'!B18+'SR - Regional'!B22</f>
        <v>2281</v>
      </c>
      <c r="F94" s="47">
        <f>+'SR - Regional'!C18+'SR - Regional'!C22</f>
        <v>2279</v>
      </c>
      <c r="G94" s="47">
        <f>+'SR - Regional'!D18+'SR - Regional'!D22</f>
        <v>2307</v>
      </c>
      <c r="H94" s="47">
        <f>+'SR - Regional'!E18+'SR - Regional'!E22</f>
        <v>2339</v>
      </c>
      <c r="I94" s="47">
        <f>+'SR - Regional'!F18+'SR - Regional'!F22</f>
        <v>2346</v>
      </c>
      <c r="J94" s="47">
        <f>+'SR - Regional'!G18+'SR - Regional'!G22</f>
        <v>2375</v>
      </c>
      <c r="K94" s="47">
        <f>+'SR - Regional'!H18+'SR - Regional'!H22</f>
        <v>2381</v>
      </c>
      <c r="L94" s="47">
        <f>+'SR - Regional'!I18+'SR - Regional'!I22</f>
        <v>0</v>
      </c>
      <c r="M94" s="47">
        <f>+'SR - Regional'!J18+'SR - Regional'!J22</f>
        <v>0</v>
      </c>
      <c r="N94" s="47">
        <f>+'SR - Regional'!K18+'SR - Regional'!K22</f>
        <v>0</v>
      </c>
      <c r="O94" s="47">
        <f>+'SR - Regional'!L18+'SR - Regional'!L22</f>
        <v>0</v>
      </c>
      <c r="P94" s="47">
        <f>+'SR - Regional'!M18+'SR - Regional'!M22</f>
        <v>0</v>
      </c>
      <c r="Q94" s="47">
        <f>+'SR - Regional'!N18+'SR - Regional'!N22</f>
        <v>0</v>
      </c>
    </row>
    <row r="95" spans="1:17" x14ac:dyDescent="0.25">
      <c r="A95" s="42"/>
    </row>
    <row r="96" spans="1:17" x14ac:dyDescent="0.25">
      <c r="A96" s="42"/>
    </row>
    <row r="97" spans="1:1" x14ac:dyDescent="0.25">
      <c r="A97" s="42"/>
    </row>
    <row r="98" spans="1:1" x14ac:dyDescent="0.25">
      <c r="A98" s="42"/>
    </row>
    <row r="99" spans="1:1" x14ac:dyDescent="0.25">
      <c r="A99" s="42"/>
    </row>
    <row r="100" spans="1:1" x14ac:dyDescent="0.25">
      <c r="A100" s="42"/>
    </row>
    <row r="101" spans="1:1" x14ac:dyDescent="0.25">
      <c r="A101" s="42"/>
    </row>
    <row r="102" spans="1:1" x14ac:dyDescent="0.25">
      <c r="A102" s="42"/>
    </row>
    <row r="103" spans="1:1" x14ac:dyDescent="0.25">
      <c r="A103" s="42"/>
    </row>
    <row r="104" spans="1:1" x14ac:dyDescent="0.25">
      <c r="A104" s="42"/>
    </row>
    <row r="105" spans="1:1" x14ac:dyDescent="0.25">
      <c r="A105" s="42"/>
    </row>
    <row r="106" spans="1:1" x14ac:dyDescent="0.25">
      <c r="A106" s="42"/>
    </row>
    <row r="107" spans="1:1" x14ac:dyDescent="0.25">
      <c r="A107" s="42"/>
    </row>
    <row r="108" spans="1:1" x14ac:dyDescent="0.25">
      <c r="A108" s="42"/>
    </row>
    <row r="109" spans="1:1" x14ac:dyDescent="0.25">
      <c r="A109" s="42"/>
    </row>
    <row r="110" spans="1:1" x14ac:dyDescent="0.25">
      <c r="A110" s="42"/>
    </row>
    <row r="111" spans="1:1" x14ac:dyDescent="0.25">
      <c r="A111" s="42"/>
    </row>
    <row r="112" spans="1:1" x14ac:dyDescent="0.25">
      <c r="A112" s="42"/>
    </row>
    <row r="113" spans="1:1" x14ac:dyDescent="0.25">
      <c r="A113" s="42"/>
    </row>
    <row r="114" spans="1:1" x14ac:dyDescent="0.25">
      <c r="A114" s="42"/>
    </row>
    <row r="115" spans="1:1" x14ac:dyDescent="0.25">
      <c r="A115" s="42"/>
    </row>
    <row r="116" spans="1:1" x14ac:dyDescent="0.25">
      <c r="A116" s="42"/>
    </row>
    <row r="117" spans="1:1" x14ac:dyDescent="0.25">
      <c r="A117" s="42"/>
    </row>
    <row r="118" spans="1:1" x14ac:dyDescent="0.25">
      <c r="A118" s="42"/>
    </row>
    <row r="119" spans="1:1" x14ac:dyDescent="0.25">
      <c r="A119" s="42"/>
    </row>
    <row r="120" spans="1:1" x14ac:dyDescent="0.25">
      <c r="A120" s="42"/>
    </row>
    <row r="121" spans="1:1" x14ac:dyDescent="0.25">
      <c r="A121" s="42"/>
    </row>
    <row r="122" spans="1:1" x14ac:dyDescent="0.25">
      <c r="A122" s="42"/>
    </row>
    <row r="123" spans="1:1" x14ac:dyDescent="0.25">
      <c r="A123" s="42"/>
    </row>
    <row r="124" spans="1:1" x14ac:dyDescent="0.25">
      <c r="A124" s="42"/>
    </row>
    <row r="125" spans="1:1" x14ac:dyDescent="0.25">
      <c r="A125" s="42"/>
    </row>
    <row r="126" spans="1:1" x14ac:dyDescent="0.25">
      <c r="A126" s="42"/>
    </row>
    <row r="127" spans="1:1" x14ac:dyDescent="0.25">
      <c r="A127" s="42"/>
    </row>
    <row r="128" spans="1:1" x14ac:dyDescent="0.25">
      <c r="A128" s="42"/>
    </row>
    <row r="129" spans="1:1" x14ac:dyDescent="0.25">
      <c r="A129" s="42"/>
    </row>
    <row r="130" spans="1:1" x14ac:dyDescent="0.25">
      <c r="A130" s="42"/>
    </row>
    <row r="131" spans="1:1" x14ac:dyDescent="0.25">
      <c r="A131" s="42"/>
    </row>
    <row r="132" spans="1:1" x14ac:dyDescent="0.25">
      <c r="A132" s="42"/>
    </row>
    <row r="133" spans="1:1" x14ac:dyDescent="0.25">
      <c r="A133" s="42"/>
    </row>
    <row r="134" spans="1:1" x14ac:dyDescent="0.25">
      <c r="A134" s="42"/>
    </row>
    <row r="135" spans="1:1" x14ac:dyDescent="0.25">
      <c r="A135" s="42"/>
    </row>
    <row r="136" spans="1:1" x14ac:dyDescent="0.25">
      <c r="A136" s="42"/>
    </row>
    <row r="137" spans="1:1" x14ac:dyDescent="0.25">
      <c r="A137" s="42"/>
    </row>
    <row r="138" spans="1:1" x14ac:dyDescent="0.25">
      <c r="A138" s="42"/>
    </row>
    <row r="139" spans="1:1" x14ac:dyDescent="0.25">
      <c r="A139" s="42"/>
    </row>
    <row r="140" spans="1:1" x14ac:dyDescent="0.25">
      <c r="A140" s="42"/>
    </row>
    <row r="141" spans="1:1" x14ac:dyDescent="0.25">
      <c r="A141" s="42"/>
    </row>
    <row r="142" spans="1:1" x14ac:dyDescent="0.25">
      <c r="A142" s="42"/>
    </row>
    <row r="143" spans="1:1" x14ac:dyDescent="0.25">
      <c r="A143" s="42"/>
    </row>
    <row r="144" spans="1:1" x14ac:dyDescent="0.25">
      <c r="A144" s="42"/>
    </row>
    <row r="145" spans="1:1" x14ac:dyDescent="0.25">
      <c r="A145" s="42"/>
    </row>
    <row r="146" spans="1:1" x14ac:dyDescent="0.25">
      <c r="A146" s="42"/>
    </row>
    <row r="147" spans="1:1" x14ac:dyDescent="0.25">
      <c r="A147" s="42"/>
    </row>
    <row r="148" spans="1:1" x14ac:dyDescent="0.25">
      <c r="A148" s="42"/>
    </row>
    <row r="149" spans="1:1" x14ac:dyDescent="0.25">
      <c r="A149" s="42"/>
    </row>
    <row r="150" spans="1:1" x14ac:dyDescent="0.25">
      <c r="A150" s="42"/>
    </row>
    <row r="151" spans="1:1" x14ac:dyDescent="0.25">
      <c r="A151" s="42"/>
    </row>
    <row r="152" spans="1:1" x14ac:dyDescent="0.25">
      <c r="A152" s="42"/>
    </row>
    <row r="153" spans="1:1" x14ac:dyDescent="0.25">
      <c r="A153" s="42"/>
    </row>
    <row r="154" spans="1:1" x14ac:dyDescent="0.25">
      <c r="A154" s="42"/>
    </row>
    <row r="155" spans="1:1" x14ac:dyDescent="0.25">
      <c r="A155" s="42"/>
    </row>
    <row r="156" spans="1:1" x14ac:dyDescent="0.25">
      <c r="A156" s="42"/>
    </row>
    <row r="157" spans="1:1" x14ac:dyDescent="0.25">
      <c r="A157" s="42"/>
    </row>
    <row r="158" spans="1:1" x14ac:dyDescent="0.25">
      <c r="A158" s="42"/>
    </row>
    <row r="159" spans="1:1" x14ac:dyDescent="0.25">
      <c r="A159" s="42"/>
    </row>
    <row r="160" spans="1:1" x14ac:dyDescent="0.25">
      <c r="A160" s="42"/>
    </row>
    <row r="161" spans="1:1" x14ac:dyDescent="0.25">
      <c r="A161" s="42"/>
    </row>
    <row r="162" spans="1:1" x14ac:dyDescent="0.25">
      <c r="A162" s="42"/>
    </row>
    <row r="163" spans="1:1" x14ac:dyDescent="0.25">
      <c r="A163" s="42"/>
    </row>
    <row r="164" spans="1:1" x14ac:dyDescent="0.25">
      <c r="A164" s="42"/>
    </row>
    <row r="165" spans="1:1" x14ac:dyDescent="0.25">
      <c r="A165" s="42"/>
    </row>
    <row r="166" spans="1:1" x14ac:dyDescent="0.25">
      <c r="A166" s="42"/>
    </row>
    <row r="167" spans="1:1" x14ac:dyDescent="0.25">
      <c r="A167" s="42"/>
    </row>
    <row r="168" spans="1:1" x14ac:dyDescent="0.25">
      <c r="A168" s="42"/>
    </row>
    <row r="169" spans="1:1" x14ac:dyDescent="0.25">
      <c r="A169" s="42"/>
    </row>
    <row r="170" spans="1:1" x14ac:dyDescent="0.25">
      <c r="A170" s="42"/>
    </row>
    <row r="171" spans="1:1" x14ac:dyDescent="0.25">
      <c r="A171" s="42"/>
    </row>
    <row r="172" spans="1:1" x14ac:dyDescent="0.25">
      <c r="A172" s="42"/>
    </row>
    <row r="173" spans="1:1" x14ac:dyDescent="0.25">
      <c r="A173" s="42"/>
    </row>
    <row r="174" spans="1:1" x14ac:dyDescent="0.25">
      <c r="A174" s="42"/>
    </row>
    <row r="175" spans="1:1" x14ac:dyDescent="0.25">
      <c r="A175" s="42"/>
    </row>
    <row r="176" spans="1:1" x14ac:dyDescent="0.25">
      <c r="A176" s="42"/>
    </row>
    <row r="177" spans="1:1" x14ac:dyDescent="0.25">
      <c r="A177" s="42"/>
    </row>
    <row r="178" spans="1:1" x14ac:dyDescent="0.25">
      <c r="A178" s="42"/>
    </row>
    <row r="179" spans="1:1" x14ac:dyDescent="0.25">
      <c r="A179" s="42"/>
    </row>
    <row r="180" spans="1:1" x14ac:dyDescent="0.25">
      <c r="A180" s="42"/>
    </row>
    <row r="181" spans="1:1" x14ac:dyDescent="0.25">
      <c r="A181" s="42"/>
    </row>
    <row r="182" spans="1:1" x14ac:dyDescent="0.25">
      <c r="A182" s="42"/>
    </row>
    <row r="183" spans="1:1" x14ac:dyDescent="0.25">
      <c r="A183" s="42"/>
    </row>
    <row r="184" spans="1:1" x14ac:dyDescent="0.25">
      <c r="A184" s="42"/>
    </row>
    <row r="185" spans="1:1" x14ac:dyDescent="0.25">
      <c r="A185" s="42"/>
    </row>
    <row r="186" spans="1:1" x14ac:dyDescent="0.25">
      <c r="A186" s="42"/>
    </row>
    <row r="187" spans="1:1" x14ac:dyDescent="0.25">
      <c r="A187" s="42"/>
    </row>
    <row r="188" spans="1:1" x14ac:dyDescent="0.25">
      <c r="A188" s="42"/>
    </row>
    <row r="189" spans="1:1" x14ac:dyDescent="0.25">
      <c r="A189" s="42"/>
    </row>
    <row r="190" spans="1:1" x14ac:dyDescent="0.25">
      <c r="A190" s="42"/>
    </row>
    <row r="191" spans="1:1" x14ac:dyDescent="0.25">
      <c r="A191" s="42"/>
    </row>
    <row r="192" spans="1:1" x14ac:dyDescent="0.25">
      <c r="A192" s="42"/>
    </row>
    <row r="193" spans="1:1" x14ac:dyDescent="0.25">
      <c r="A193" s="42"/>
    </row>
    <row r="194" spans="1:1" x14ac:dyDescent="0.25">
      <c r="A194" s="42"/>
    </row>
    <row r="195" spans="1:1" x14ac:dyDescent="0.25">
      <c r="A195" s="42"/>
    </row>
    <row r="196" spans="1:1" x14ac:dyDescent="0.25">
      <c r="A196" s="42"/>
    </row>
    <row r="197" spans="1:1" x14ac:dyDescent="0.25">
      <c r="A197" s="42"/>
    </row>
    <row r="198" spans="1:1" x14ac:dyDescent="0.25">
      <c r="A198" s="42"/>
    </row>
    <row r="199" spans="1:1" x14ac:dyDescent="0.25">
      <c r="A199" s="42"/>
    </row>
    <row r="200" spans="1:1" x14ac:dyDescent="0.25">
      <c r="A200" s="42"/>
    </row>
    <row r="201" spans="1:1" x14ac:dyDescent="0.25">
      <c r="A201" s="42"/>
    </row>
    <row r="202" spans="1:1" x14ac:dyDescent="0.25">
      <c r="A202" s="42"/>
    </row>
    <row r="203" spans="1:1" x14ac:dyDescent="0.25">
      <c r="A203" s="42"/>
    </row>
    <row r="204" spans="1:1" x14ac:dyDescent="0.25">
      <c r="A204" s="42"/>
    </row>
    <row r="205" spans="1:1" x14ac:dyDescent="0.25">
      <c r="A205" s="42"/>
    </row>
    <row r="206" spans="1:1" x14ac:dyDescent="0.25">
      <c r="A206" s="42"/>
    </row>
    <row r="207" spans="1:1" x14ac:dyDescent="0.25">
      <c r="A207" s="42"/>
    </row>
    <row r="208" spans="1:1" x14ac:dyDescent="0.25">
      <c r="A208" s="42"/>
    </row>
    <row r="209" spans="1:1" x14ac:dyDescent="0.25">
      <c r="A209" s="42"/>
    </row>
    <row r="210" spans="1:1" x14ac:dyDescent="0.25">
      <c r="A210" s="42"/>
    </row>
    <row r="211" spans="1:1" x14ac:dyDescent="0.25">
      <c r="A211" s="42"/>
    </row>
    <row r="212" spans="1:1" x14ac:dyDescent="0.25">
      <c r="A212" s="42"/>
    </row>
    <row r="213" spans="1:1" x14ac:dyDescent="0.25">
      <c r="A213" s="42"/>
    </row>
    <row r="214" spans="1:1" x14ac:dyDescent="0.25">
      <c r="A214" s="42"/>
    </row>
    <row r="215" spans="1:1" x14ac:dyDescent="0.25">
      <c r="A215" s="42"/>
    </row>
    <row r="216" spans="1:1" x14ac:dyDescent="0.25">
      <c r="A216" s="42"/>
    </row>
    <row r="217" spans="1:1" x14ac:dyDescent="0.25">
      <c r="A217" s="42"/>
    </row>
    <row r="218" spans="1:1" x14ac:dyDescent="0.25">
      <c r="A218" s="42"/>
    </row>
    <row r="219" spans="1:1" x14ac:dyDescent="0.25">
      <c r="A219" s="42"/>
    </row>
    <row r="220" spans="1:1" x14ac:dyDescent="0.25">
      <c r="A220" s="42"/>
    </row>
    <row r="221" spans="1:1" x14ac:dyDescent="0.25">
      <c r="A221" s="42"/>
    </row>
    <row r="222" spans="1:1" x14ac:dyDescent="0.25">
      <c r="A222" s="42"/>
    </row>
    <row r="223" spans="1:1" x14ac:dyDescent="0.25">
      <c r="A223" s="42"/>
    </row>
    <row r="224" spans="1:1" x14ac:dyDescent="0.25">
      <c r="A224" s="42"/>
    </row>
    <row r="225" spans="1:1" x14ac:dyDescent="0.25">
      <c r="A225" s="42"/>
    </row>
    <row r="226" spans="1:1" x14ac:dyDescent="0.25">
      <c r="A226" s="42"/>
    </row>
    <row r="227" spans="1:1" x14ac:dyDescent="0.25">
      <c r="A227" s="42"/>
    </row>
    <row r="228" spans="1:1" x14ac:dyDescent="0.25">
      <c r="A228" s="42"/>
    </row>
    <row r="229" spans="1:1" x14ac:dyDescent="0.25">
      <c r="A229" s="42"/>
    </row>
    <row r="230" spans="1:1" x14ac:dyDescent="0.25">
      <c r="A230" s="42"/>
    </row>
    <row r="231" spans="1:1" x14ac:dyDescent="0.25">
      <c r="A231" s="42"/>
    </row>
    <row r="232" spans="1:1" x14ac:dyDescent="0.25">
      <c r="A232" s="42"/>
    </row>
    <row r="233" spans="1:1" x14ac:dyDescent="0.25">
      <c r="A233" s="42"/>
    </row>
    <row r="234" spans="1:1" x14ac:dyDescent="0.25">
      <c r="A234" s="42"/>
    </row>
    <row r="235" spans="1:1" x14ac:dyDescent="0.25">
      <c r="A235" s="42"/>
    </row>
    <row r="236" spans="1:1" x14ac:dyDescent="0.25">
      <c r="A236" s="42"/>
    </row>
    <row r="237" spans="1:1" x14ac:dyDescent="0.25">
      <c r="A237" s="42"/>
    </row>
    <row r="238" spans="1:1" x14ac:dyDescent="0.25">
      <c r="A238" s="42"/>
    </row>
    <row r="239" spans="1:1" x14ac:dyDescent="0.25">
      <c r="A239" s="42"/>
    </row>
    <row r="240" spans="1:1" x14ac:dyDescent="0.25">
      <c r="A240" s="42"/>
    </row>
    <row r="241" spans="1:1" x14ac:dyDescent="0.25">
      <c r="A241" s="42"/>
    </row>
    <row r="242" spans="1:1" x14ac:dyDescent="0.25">
      <c r="A242" s="42"/>
    </row>
    <row r="243" spans="1:1" x14ac:dyDescent="0.25">
      <c r="A243" s="42"/>
    </row>
    <row r="244" spans="1:1" x14ac:dyDescent="0.25">
      <c r="A244" s="42"/>
    </row>
    <row r="245" spans="1:1" x14ac:dyDescent="0.25">
      <c r="A245" s="42"/>
    </row>
    <row r="246" spans="1:1" x14ac:dyDescent="0.25">
      <c r="A246" s="42"/>
    </row>
    <row r="247" spans="1:1" x14ac:dyDescent="0.25">
      <c r="A247" s="42"/>
    </row>
    <row r="248" spans="1:1" x14ac:dyDescent="0.25">
      <c r="A248" s="42"/>
    </row>
    <row r="249" spans="1:1" x14ac:dyDescent="0.25">
      <c r="A249" s="42"/>
    </row>
    <row r="250" spans="1:1" x14ac:dyDescent="0.25">
      <c r="A250" s="42"/>
    </row>
    <row r="251" spans="1:1" x14ac:dyDescent="0.25">
      <c r="A251" s="42"/>
    </row>
    <row r="252" spans="1:1" x14ac:dyDescent="0.25">
      <c r="A252" s="42"/>
    </row>
    <row r="253" spans="1:1" x14ac:dyDescent="0.25">
      <c r="A253" s="42"/>
    </row>
    <row r="254" spans="1:1" x14ac:dyDescent="0.25">
      <c r="A254" s="42"/>
    </row>
    <row r="255" spans="1:1" x14ac:dyDescent="0.25">
      <c r="A255" s="42"/>
    </row>
    <row r="256" spans="1:1" x14ac:dyDescent="0.25">
      <c r="A256" s="42"/>
    </row>
    <row r="257" spans="1:1" x14ac:dyDescent="0.25">
      <c r="A257" s="42"/>
    </row>
    <row r="258" spans="1:1" x14ac:dyDescent="0.25">
      <c r="A258" s="42"/>
    </row>
    <row r="259" spans="1:1" x14ac:dyDescent="0.25">
      <c r="A259" s="42"/>
    </row>
    <row r="260" spans="1:1" x14ac:dyDescent="0.25">
      <c r="A260" s="42"/>
    </row>
    <row r="261" spans="1:1" x14ac:dyDescent="0.25">
      <c r="A261" s="42"/>
    </row>
    <row r="262" spans="1:1" x14ac:dyDescent="0.25">
      <c r="A262" s="42"/>
    </row>
    <row r="263" spans="1:1" x14ac:dyDescent="0.25">
      <c r="A263" s="42"/>
    </row>
    <row r="264" spans="1:1" x14ac:dyDescent="0.25">
      <c r="A264" s="42"/>
    </row>
    <row r="265" spans="1:1" x14ac:dyDescent="0.25">
      <c r="A265" s="42"/>
    </row>
    <row r="266" spans="1:1" x14ac:dyDescent="0.25">
      <c r="A266" s="42"/>
    </row>
    <row r="267" spans="1:1" x14ac:dyDescent="0.25">
      <c r="A267" s="42"/>
    </row>
    <row r="268" spans="1:1" x14ac:dyDescent="0.25">
      <c r="A268" s="42"/>
    </row>
    <row r="269" spans="1:1" x14ac:dyDescent="0.25">
      <c r="A269" s="42"/>
    </row>
    <row r="270" spans="1:1" x14ac:dyDescent="0.25">
      <c r="A270" s="42"/>
    </row>
    <row r="271" spans="1:1" x14ac:dyDescent="0.25">
      <c r="A271" s="42"/>
    </row>
    <row r="272" spans="1:1" x14ac:dyDescent="0.25">
      <c r="A272" s="42"/>
    </row>
    <row r="273" spans="1:1" x14ac:dyDescent="0.25">
      <c r="A273" s="42"/>
    </row>
    <row r="274" spans="1:1" x14ac:dyDescent="0.25">
      <c r="A274" s="42"/>
    </row>
    <row r="275" spans="1:1" x14ac:dyDescent="0.25">
      <c r="A275" s="42"/>
    </row>
    <row r="276" spans="1:1" x14ac:dyDescent="0.25">
      <c r="A276" s="42"/>
    </row>
    <row r="277" spans="1:1" x14ac:dyDescent="0.25">
      <c r="A277" s="42"/>
    </row>
    <row r="278" spans="1:1" x14ac:dyDescent="0.25">
      <c r="A278" s="42"/>
    </row>
    <row r="279" spans="1:1" x14ac:dyDescent="0.25">
      <c r="A279" s="42"/>
    </row>
    <row r="280" spans="1:1" x14ac:dyDescent="0.25">
      <c r="A280" s="42"/>
    </row>
    <row r="281" spans="1:1" x14ac:dyDescent="0.25">
      <c r="A281" s="42"/>
    </row>
    <row r="282" spans="1:1" x14ac:dyDescent="0.25">
      <c r="A282" s="42"/>
    </row>
    <row r="283" spans="1:1" x14ac:dyDescent="0.25">
      <c r="A283" s="42"/>
    </row>
    <row r="284" spans="1:1" x14ac:dyDescent="0.25">
      <c r="A284" s="42"/>
    </row>
    <row r="285" spans="1:1" x14ac:dyDescent="0.25">
      <c r="A285" s="42"/>
    </row>
    <row r="286" spans="1:1" x14ac:dyDescent="0.25">
      <c r="A286" s="42"/>
    </row>
    <row r="287" spans="1:1" x14ac:dyDescent="0.25">
      <c r="A287" s="42"/>
    </row>
    <row r="288" spans="1:1" x14ac:dyDescent="0.25">
      <c r="A288" s="42"/>
    </row>
    <row r="289" spans="1:1" x14ac:dyDescent="0.25">
      <c r="A289" s="42"/>
    </row>
    <row r="290" spans="1:1" x14ac:dyDescent="0.25">
      <c r="A290" s="42"/>
    </row>
    <row r="291" spans="1:1" x14ac:dyDescent="0.25">
      <c r="A291" s="42"/>
    </row>
    <row r="292" spans="1:1" x14ac:dyDescent="0.25">
      <c r="A292" s="42"/>
    </row>
    <row r="293" spans="1:1" x14ac:dyDescent="0.25">
      <c r="A293" s="42"/>
    </row>
    <row r="294" spans="1:1" x14ac:dyDescent="0.25">
      <c r="A294" s="42"/>
    </row>
    <row r="295" spans="1:1" x14ac:dyDescent="0.25">
      <c r="A295" s="42"/>
    </row>
    <row r="296" spans="1:1" x14ac:dyDescent="0.25">
      <c r="A296" s="42"/>
    </row>
    <row r="297" spans="1:1" x14ac:dyDescent="0.25">
      <c r="A297" s="42"/>
    </row>
    <row r="298" spans="1:1" x14ac:dyDescent="0.25">
      <c r="A298" s="42"/>
    </row>
    <row r="299" spans="1:1" x14ac:dyDescent="0.25">
      <c r="A299" s="42"/>
    </row>
    <row r="300" spans="1:1" x14ac:dyDescent="0.25">
      <c r="A300" s="42"/>
    </row>
    <row r="301" spans="1:1" x14ac:dyDescent="0.25">
      <c r="A301" s="42"/>
    </row>
    <row r="302" spans="1:1" x14ac:dyDescent="0.25">
      <c r="A302" s="42"/>
    </row>
    <row r="303" spans="1:1" x14ac:dyDescent="0.25">
      <c r="A303" s="42"/>
    </row>
    <row r="304" spans="1:1" x14ac:dyDescent="0.25">
      <c r="A304" s="42"/>
    </row>
    <row r="305" spans="1:1" x14ac:dyDescent="0.25">
      <c r="A305" s="42"/>
    </row>
    <row r="306" spans="1:1" x14ac:dyDescent="0.25">
      <c r="A306" s="42"/>
    </row>
    <row r="307" spans="1:1" x14ac:dyDescent="0.25">
      <c r="A307" s="42"/>
    </row>
    <row r="308" spans="1:1" x14ac:dyDescent="0.25">
      <c r="A308" s="42"/>
    </row>
    <row r="309" spans="1:1" x14ac:dyDescent="0.25">
      <c r="A309" s="42"/>
    </row>
    <row r="310" spans="1:1" x14ac:dyDescent="0.25">
      <c r="A310" s="42"/>
    </row>
    <row r="311" spans="1:1" x14ac:dyDescent="0.25">
      <c r="A311" s="42"/>
    </row>
    <row r="312" spans="1:1" x14ac:dyDescent="0.25">
      <c r="A312" s="42"/>
    </row>
    <row r="313" spans="1:1" x14ac:dyDescent="0.25">
      <c r="A313" s="42"/>
    </row>
    <row r="314" spans="1:1" x14ac:dyDescent="0.25">
      <c r="A314" s="42"/>
    </row>
    <row r="315" spans="1:1" x14ac:dyDescent="0.25">
      <c r="A315" s="42"/>
    </row>
    <row r="316" spans="1:1" x14ac:dyDescent="0.25">
      <c r="A316" s="42"/>
    </row>
    <row r="317" spans="1:1" x14ac:dyDescent="0.25">
      <c r="A317" s="42"/>
    </row>
    <row r="318" spans="1:1" x14ac:dyDescent="0.25">
      <c r="A318" s="42"/>
    </row>
    <row r="319" spans="1:1" x14ac:dyDescent="0.25">
      <c r="A319" s="42"/>
    </row>
    <row r="320" spans="1:1" x14ac:dyDescent="0.25">
      <c r="A320" s="42"/>
    </row>
    <row r="321" spans="1:1" x14ac:dyDescent="0.25">
      <c r="A321" s="42"/>
    </row>
    <row r="322" spans="1:1" x14ac:dyDescent="0.25">
      <c r="A322" s="42"/>
    </row>
    <row r="323" spans="1:1" x14ac:dyDescent="0.25">
      <c r="A323" s="42"/>
    </row>
    <row r="324" spans="1:1" x14ac:dyDescent="0.25">
      <c r="A324" s="42"/>
    </row>
    <row r="325" spans="1:1" x14ac:dyDescent="0.25">
      <c r="A325" s="42"/>
    </row>
    <row r="326" spans="1:1" x14ac:dyDescent="0.25">
      <c r="A326" s="42"/>
    </row>
    <row r="327" spans="1:1" x14ac:dyDescent="0.25">
      <c r="A327" s="42"/>
    </row>
    <row r="328" spans="1:1" x14ac:dyDescent="0.25">
      <c r="A328" s="42"/>
    </row>
    <row r="329" spans="1:1" x14ac:dyDescent="0.25">
      <c r="A329" s="42"/>
    </row>
    <row r="330" spans="1:1" x14ac:dyDescent="0.25">
      <c r="A330" s="42"/>
    </row>
    <row r="331" spans="1:1" x14ac:dyDescent="0.25">
      <c r="A331" s="42"/>
    </row>
    <row r="332" spans="1:1" x14ac:dyDescent="0.25">
      <c r="A332" s="42"/>
    </row>
    <row r="333" spans="1:1" x14ac:dyDescent="0.25">
      <c r="A333" s="42"/>
    </row>
    <row r="334" spans="1:1" x14ac:dyDescent="0.25">
      <c r="A334" s="42"/>
    </row>
    <row r="335" spans="1:1" x14ac:dyDescent="0.25">
      <c r="A335" s="42"/>
    </row>
    <row r="336" spans="1:1" x14ac:dyDescent="0.25">
      <c r="A336" s="42"/>
    </row>
    <row r="337" spans="1:1" x14ac:dyDescent="0.25">
      <c r="A337" s="42"/>
    </row>
    <row r="338" spans="1:1" x14ac:dyDescent="0.25">
      <c r="A338" s="42"/>
    </row>
    <row r="339" spans="1:1" x14ac:dyDescent="0.25">
      <c r="A339" s="42"/>
    </row>
    <row r="340" spans="1:1" x14ac:dyDescent="0.25">
      <c r="A340" s="42"/>
    </row>
    <row r="341" spans="1:1" x14ac:dyDescent="0.25">
      <c r="A341" s="42"/>
    </row>
    <row r="342" spans="1:1" x14ac:dyDescent="0.25">
      <c r="A342" s="42"/>
    </row>
    <row r="343" spans="1:1" x14ac:dyDescent="0.25">
      <c r="A343" s="42"/>
    </row>
    <row r="344" spans="1:1" x14ac:dyDescent="0.25">
      <c r="A344" s="42"/>
    </row>
    <row r="345" spans="1:1" x14ac:dyDescent="0.25">
      <c r="A345" s="42"/>
    </row>
    <row r="346" spans="1:1" x14ac:dyDescent="0.25">
      <c r="A346" s="42"/>
    </row>
    <row r="347" spans="1:1" x14ac:dyDescent="0.25">
      <c r="A347" s="42"/>
    </row>
    <row r="348" spans="1:1" x14ac:dyDescent="0.25">
      <c r="A348" s="42"/>
    </row>
    <row r="349" spans="1:1" x14ac:dyDescent="0.25">
      <c r="A349" s="42"/>
    </row>
    <row r="350" spans="1:1" x14ac:dyDescent="0.25">
      <c r="A350" s="42"/>
    </row>
    <row r="351" spans="1:1" x14ac:dyDescent="0.25">
      <c r="A351" s="42"/>
    </row>
    <row r="352" spans="1:1" x14ac:dyDescent="0.25">
      <c r="A352" s="42"/>
    </row>
    <row r="353" spans="1:1" x14ac:dyDescent="0.25">
      <c r="A353" s="42"/>
    </row>
    <row r="354" spans="1:1" x14ac:dyDescent="0.25">
      <c r="A354" s="42"/>
    </row>
    <row r="355" spans="1:1" x14ac:dyDescent="0.25">
      <c r="A355" s="42"/>
    </row>
    <row r="356" spans="1:1" x14ac:dyDescent="0.25">
      <c r="A356" s="42"/>
    </row>
    <row r="357" spans="1:1" x14ac:dyDescent="0.25">
      <c r="A357" s="42"/>
    </row>
    <row r="358" spans="1:1" x14ac:dyDescent="0.25">
      <c r="A358" s="42"/>
    </row>
    <row r="359" spans="1:1" x14ac:dyDescent="0.25">
      <c r="A359" s="42"/>
    </row>
    <row r="360" spans="1:1" x14ac:dyDescent="0.25">
      <c r="A360" s="42"/>
    </row>
    <row r="361" spans="1:1" x14ac:dyDescent="0.25">
      <c r="A361" s="42"/>
    </row>
    <row r="362" spans="1:1" x14ac:dyDescent="0.25">
      <c r="A362" s="42"/>
    </row>
    <row r="363" spans="1:1" x14ac:dyDescent="0.25">
      <c r="A363" s="42"/>
    </row>
    <row r="364" spans="1:1" x14ac:dyDescent="0.25">
      <c r="A364" s="42"/>
    </row>
    <row r="365" spans="1:1" x14ac:dyDescent="0.25">
      <c r="A365" s="42"/>
    </row>
    <row r="366" spans="1:1" x14ac:dyDescent="0.25">
      <c r="A366" s="42"/>
    </row>
    <row r="367" spans="1:1" x14ac:dyDescent="0.25">
      <c r="A367" s="42"/>
    </row>
    <row r="368" spans="1:1" x14ac:dyDescent="0.25">
      <c r="A368" s="42"/>
    </row>
    <row r="369" spans="1:1" x14ac:dyDescent="0.25">
      <c r="A369" s="42"/>
    </row>
    <row r="370" spans="1:1" x14ac:dyDescent="0.25">
      <c r="A370" s="42"/>
    </row>
    <row r="371" spans="1:1" x14ac:dyDescent="0.25">
      <c r="A371" s="42"/>
    </row>
    <row r="372" spans="1:1" x14ac:dyDescent="0.25">
      <c r="A372" s="42"/>
    </row>
    <row r="373" spans="1:1" x14ac:dyDescent="0.25">
      <c r="A373" s="42"/>
    </row>
    <row r="374" spans="1:1" x14ac:dyDescent="0.25">
      <c r="A374" s="42"/>
    </row>
    <row r="375" spans="1:1" x14ac:dyDescent="0.25">
      <c r="A375" s="42"/>
    </row>
    <row r="376" spans="1:1" x14ac:dyDescent="0.25">
      <c r="A376" s="42"/>
    </row>
    <row r="377" spans="1:1" x14ac:dyDescent="0.25">
      <c r="A377" s="42"/>
    </row>
    <row r="378" spans="1:1" x14ac:dyDescent="0.25">
      <c r="A378" s="42"/>
    </row>
    <row r="379" spans="1:1" x14ac:dyDescent="0.25">
      <c r="A379" s="42"/>
    </row>
    <row r="380" spans="1:1" x14ac:dyDescent="0.25">
      <c r="A380" s="42"/>
    </row>
    <row r="381" spans="1:1" x14ac:dyDescent="0.25">
      <c r="A381" s="42"/>
    </row>
    <row r="382" spans="1:1" x14ac:dyDescent="0.25">
      <c r="A382" s="42"/>
    </row>
    <row r="383" spans="1:1" x14ac:dyDescent="0.25">
      <c r="A383" s="42"/>
    </row>
    <row r="384" spans="1:1" x14ac:dyDescent="0.25">
      <c r="A384" s="42"/>
    </row>
    <row r="385" spans="1:1" x14ac:dyDescent="0.25">
      <c r="A385" s="42"/>
    </row>
    <row r="386" spans="1:1" x14ac:dyDescent="0.25">
      <c r="A386" s="42"/>
    </row>
    <row r="387" spans="1:1" x14ac:dyDescent="0.25">
      <c r="A387" s="42"/>
    </row>
    <row r="388" spans="1:1" x14ac:dyDescent="0.25">
      <c r="A388" s="42"/>
    </row>
    <row r="389" spans="1:1" x14ac:dyDescent="0.25">
      <c r="A389" s="42"/>
    </row>
    <row r="390" spans="1:1" x14ac:dyDescent="0.25">
      <c r="A390" s="42"/>
    </row>
    <row r="391" spans="1:1" x14ac:dyDescent="0.25">
      <c r="A391" s="42"/>
    </row>
    <row r="392" spans="1:1" x14ac:dyDescent="0.25">
      <c r="A392" s="42"/>
    </row>
    <row r="393" spans="1:1" x14ac:dyDescent="0.25">
      <c r="A393" s="42"/>
    </row>
    <row r="394" spans="1:1" x14ac:dyDescent="0.25">
      <c r="A394" s="42"/>
    </row>
    <row r="395" spans="1:1" x14ac:dyDescent="0.25">
      <c r="A395" s="42"/>
    </row>
    <row r="396" spans="1:1" x14ac:dyDescent="0.25">
      <c r="A396" s="42"/>
    </row>
    <row r="397" spans="1:1" x14ac:dyDescent="0.25">
      <c r="A397" s="42"/>
    </row>
    <row r="398" spans="1:1" x14ac:dyDescent="0.25">
      <c r="A398" s="42"/>
    </row>
    <row r="399" spans="1:1" x14ac:dyDescent="0.25">
      <c r="A399" s="42"/>
    </row>
    <row r="400" spans="1:1" x14ac:dyDescent="0.25">
      <c r="A400" s="42"/>
    </row>
    <row r="401" spans="1:1" x14ac:dyDescent="0.25">
      <c r="A401" s="42"/>
    </row>
    <row r="402" spans="1:1" x14ac:dyDescent="0.25">
      <c r="A402" s="42"/>
    </row>
    <row r="403" spans="1:1" x14ac:dyDescent="0.25">
      <c r="A403" s="42"/>
    </row>
    <row r="404" spans="1:1" x14ac:dyDescent="0.25">
      <c r="A404" s="42"/>
    </row>
    <row r="405" spans="1:1" x14ac:dyDescent="0.25">
      <c r="A405" s="42"/>
    </row>
    <row r="406" spans="1:1" x14ac:dyDescent="0.25">
      <c r="A406" s="42"/>
    </row>
    <row r="407" spans="1:1" x14ac:dyDescent="0.25">
      <c r="A407" s="42"/>
    </row>
    <row r="408" spans="1:1" x14ac:dyDescent="0.25">
      <c r="A408" s="42"/>
    </row>
    <row r="409" spans="1:1" x14ac:dyDescent="0.25">
      <c r="A409" s="42"/>
    </row>
    <row r="410" spans="1:1" x14ac:dyDescent="0.25">
      <c r="A410" s="42"/>
    </row>
    <row r="411" spans="1:1" x14ac:dyDescent="0.25">
      <c r="A411" s="42"/>
    </row>
    <row r="412" spans="1:1" x14ac:dyDescent="0.25">
      <c r="A412" s="42"/>
    </row>
    <row r="413" spans="1:1" x14ac:dyDescent="0.25">
      <c r="A413" s="42"/>
    </row>
    <row r="414" spans="1:1" x14ac:dyDescent="0.25">
      <c r="A414" s="42"/>
    </row>
    <row r="415" spans="1:1" x14ac:dyDescent="0.25">
      <c r="A415" s="42"/>
    </row>
    <row r="416" spans="1:1" x14ac:dyDescent="0.25">
      <c r="A416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1000"/>
  <sheetViews>
    <sheetView topLeftCell="C10" workbookViewId="0">
      <selection activeCell="K43" sqref="K43"/>
    </sheetView>
  </sheetViews>
  <sheetFormatPr baseColWidth="10" defaultColWidth="14.42578125" defaultRowHeight="15" customHeight="1" x14ac:dyDescent="0.25"/>
  <cols>
    <col min="1" max="1" width="25.28515625" customWidth="1"/>
    <col min="2" max="2" width="19.140625" customWidth="1"/>
    <col min="3" max="15" width="7.28515625" customWidth="1"/>
    <col min="16" max="20" width="10.7109375" customWidth="1"/>
  </cols>
  <sheetData>
    <row r="6" spans="1:20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</row>
    <row r="7" spans="1:20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8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</row>
    <row r="9" spans="1:20" x14ac:dyDescent="0.25">
      <c r="A9" s="56" t="s">
        <v>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8"/>
      <c r="Q9" s="1"/>
      <c r="R9" s="1"/>
      <c r="S9" s="1"/>
      <c r="T9" s="1"/>
    </row>
    <row r="10" spans="1:20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Q10" s="1"/>
      <c r="R10" s="1"/>
      <c r="S10" s="1"/>
      <c r="T10" s="1"/>
    </row>
    <row r="11" spans="1:20" x14ac:dyDescent="0.25">
      <c r="A11" s="2"/>
      <c r="B11" s="3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  <c r="P11" s="4"/>
    </row>
    <row r="12" spans="1:20" ht="15.75" thickBot="1" x14ac:dyDescent="0.3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20" ht="15.75" thickBot="1" x14ac:dyDescent="0.3">
      <c r="A13" s="10" t="s">
        <v>20</v>
      </c>
      <c r="B13" s="11" t="s">
        <v>21</v>
      </c>
      <c r="C13" s="49">
        <v>25514</v>
      </c>
      <c r="D13" s="1">
        <v>25053</v>
      </c>
      <c r="E13" s="50">
        <v>25316</v>
      </c>
      <c r="F13" s="1">
        <v>25845</v>
      </c>
      <c r="G13" s="1">
        <v>25948</v>
      </c>
      <c r="H13" s="1">
        <v>26270</v>
      </c>
      <c r="I13" s="1">
        <v>26351</v>
      </c>
      <c r="J13" s="1"/>
      <c r="K13" s="1"/>
      <c r="L13" s="1"/>
      <c r="M13" s="1"/>
      <c r="N13" s="1"/>
      <c r="O13" s="1"/>
      <c r="P13" s="12">
        <f t="shared" ref="P13:P14" si="0">SUM(C13:O13)</f>
        <v>180297</v>
      </c>
      <c r="R13" s="1"/>
    </row>
    <row r="14" spans="1:20" ht="15.75" thickBot="1" x14ac:dyDescent="0.3">
      <c r="A14" s="10"/>
      <c r="B14" s="11" t="s">
        <v>22</v>
      </c>
      <c r="C14" s="49">
        <v>126566</v>
      </c>
      <c r="D14" s="1">
        <v>127049</v>
      </c>
      <c r="E14" s="50">
        <v>128425</v>
      </c>
      <c r="F14" s="1">
        <v>128304</v>
      </c>
      <c r="G14" s="1">
        <v>128789</v>
      </c>
      <c r="H14" s="1">
        <v>129477</v>
      </c>
      <c r="I14" s="1">
        <v>129710</v>
      </c>
      <c r="J14" s="1"/>
      <c r="K14" s="1"/>
      <c r="L14" s="1"/>
      <c r="M14" s="1"/>
      <c r="N14" s="1"/>
      <c r="O14" s="1"/>
      <c r="P14" s="12">
        <f t="shared" si="0"/>
        <v>898320</v>
      </c>
      <c r="R14" s="1"/>
    </row>
    <row r="15" spans="1:20" ht="15.75" thickBot="1" x14ac:dyDescent="0.3">
      <c r="A15" s="68" t="s">
        <v>23</v>
      </c>
      <c r="B15" s="55"/>
      <c r="C15" s="13">
        <f t="shared" ref="C15:P15" si="1">SUM(C13:C14)</f>
        <v>152080</v>
      </c>
      <c r="D15" s="13">
        <f t="shared" si="1"/>
        <v>152102</v>
      </c>
      <c r="E15" s="13">
        <f t="shared" si="1"/>
        <v>153741</v>
      </c>
      <c r="F15" s="13">
        <f t="shared" si="1"/>
        <v>154149</v>
      </c>
      <c r="G15" s="13">
        <f t="shared" si="1"/>
        <v>154737</v>
      </c>
      <c r="H15" s="13">
        <f t="shared" si="1"/>
        <v>155747</v>
      </c>
      <c r="I15" s="13">
        <f t="shared" si="1"/>
        <v>156061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1"/>
        <v>1078617</v>
      </c>
      <c r="Q15" s="1"/>
      <c r="R15" s="1"/>
      <c r="S15" s="1"/>
      <c r="T15" s="1"/>
    </row>
    <row r="16" spans="1:20" ht="15.75" thickBot="1" x14ac:dyDescent="0.3">
      <c r="A16" s="10" t="s">
        <v>24</v>
      </c>
      <c r="B16" s="11" t="s">
        <v>21</v>
      </c>
      <c r="C16" s="49">
        <v>674</v>
      </c>
      <c r="D16" s="1">
        <v>664</v>
      </c>
      <c r="E16" s="50">
        <v>667</v>
      </c>
      <c r="F16" s="1">
        <v>688</v>
      </c>
      <c r="G16" s="1">
        <v>692</v>
      </c>
      <c r="H16" s="1">
        <v>702</v>
      </c>
      <c r="I16" s="1">
        <v>709</v>
      </c>
      <c r="J16" s="1"/>
      <c r="K16" s="1"/>
      <c r="L16" s="1"/>
      <c r="M16" s="1"/>
      <c r="N16" s="1"/>
      <c r="O16" s="1"/>
      <c r="P16" s="12">
        <f t="shared" ref="P16:P17" si="2">SUM(C16:O16)</f>
        <v>4796</v>
      </c>
      <c r="R16" s="1"/>
    </row>
    <row r="17" spans="1:20" ht="15.75" thickBot="1" x14ac:dyDescent="0.3">
      <c r="A17" s="10"/>
      <c r="B17" s="11" t="s">
        <v>22</v>
      </c>
      <c r="C17" s="49">
        <v>5355</v>
      </c>
      <c r="D17" s="1">
        <v>5636</v>
      </c>
      <c r="E17" s="50">
        <v>5637</v>
      </c>
      <c r="F17" s="1">
        <v>5639</v>
      </c>
      <c r="G17" s="1">
        <v>5639</v>
      </c>
      <c r="H17" s="1">
        <v>5639</v>
      </c>
      <c r="I17" s="1">
        <v>5633</v>
      </c>
      <c r="J17" s="1"/>
      <c r="K17" s="1"/>
      <c r="L17" s="1"/>
      <c r="M17" s="1"/>
      <c r="N17" s="1"/>
      <c r="O17" s="1"/>
      <c r="P17" s="12">
        <f t="shared" si="2"/>
        <v>39178</v>
      </c>
      <c r="R17" s="1"/>
    </row>
    <row r="18" spans="1:20" x14ac:dyDescent="0.25">
      <c r="A18" s="68" t="s">
        <v>23</v>
      </c>
      <c r="B18" s="55"/>
      <c r="C18" s="13">
        <f t="shared" ref="C18:P18" si="3">SUM(C16:C17)</f>
        <v>6029</v>
      </c>
      <c r="D18" s="13">
        <f t="shared" si="3"/>
        <v>6300</v>
      </c>
      <c r="E18" s="13">
        <f t="shared" si="3"/>
        <v>6304</v>
      </c>
      <c r="F18" s="13">
        <f t="shared" si="3"/>
        <v>6327</v>
      </c>
      <c r="G18" s="13">
        <f t="shared" si="3"/>
        <v>6331</v>
      </c>
      <c r="H18" s="13">
        <f t="shared" si="3"/>
        <v>6341</v>
      </c>
      <c r="I18" s="13">
        <f t="shared" si="3"/>
        <v>6342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2">
        <f t="shared" si="3"/>
        <v>43974</v>
      </c>
      <c r="Q18" s="1"/>
      <c r="R18" s="1"/>
      <c r="S18" s="1"/>
      <c r="T18" s="1"/>
    </row>
    <row r="19" spans="1:20" x14ac:dyDescent="0.25">
      <c r="A19" s="66" t="s">
        <v>19</v>
      </c>
      <c r="B19" s="67"/>
      <c r="C19" s="14">
        <f t="shared" ref="C19:P19" si="4">C15+C18</f>
        <v>158109</v>
      </c>
      <c r="D19" s="14">
        <f t="shared" si="4"/>
        <v>158402</v>
      </c>
      <c r="E19" s="14">
        <f t="shared" si="4"/>
        <v>160045</v>
      </c>
      <c r="F19" s="14">
        <f t="shared" si="4"/>
        <v>160476</v>
      </c>
      <c r="G19" s="14">
        <f t="shared" si="4"/>
        <v>161068</v>
      </c>
      <c r="H19" s="14">
        <f t="shared" si="4"/>
        <v>162088</v>
      </c>
      <c r="I19" s="14">
        <f t="shared" si="4"/>
        <v>162403</v>
      </c>
      <c r="J19" s="14">
        <f t="shared" si="4"/>
        <v>0</v>
      </c>
      <c r="K19" s="14">
        <f t="shared" si="4"/>
        <v>0</v>
      </c>
      <c r="L19" s="14">
        <f t="shared" si="4"/>
        <v>0</v>
      </c>
      <c r="M19" s="14">
        <f t="shared" si="4"/>
        <v>0</v>
      </c>
      <c r="N19" s="14">
        <f t="shared" si="4"/>
        <v>0</v>
      </c>
      <c r="O19" s="14">
        <f t="shared" si="4"/>
        <v>0</v>
      </c>
      <c r="P19" s="14">
        <f t="shared" si="4"/>
        <v>1122591</v>
      </c>
    </row>
    <row r="20" spans="1:20" x14ac:dyDescent="0.25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"/>
      <c r="Q20" s="1"/>
      <c r="R20" s="1"/>
      <c r="S20" s="1"/>
      <c r="T20" s="1"/>
    </row>
    <row r="21" spans="1:2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0" ht="15.75" customHeight="1" x14ac:dyDescent="0.25">
      <c r="A22" s="56" t="s">
        <v>25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8"/>
    </row>
    <row r="23" spans="1:20" ht="15.75" customHeight="1" x14ac:dyDescent="0.25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</row>
    <row r="24" spans="1:20" ht="15.75" customHeight="1" x14ac:dyDescent="0.25">
      <c r="A24" s="2"/>
      <c r="B24" s="3" t="s">
        <v>3</v>
      </c>
      <c r="C24" s="61">
        <v>2024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3"/>
      <c r="P24" s="4"/>
    </row>
    <row r="25" spans="1:20" ht="15.75" customHeight="1" x14ac:dyDescent="0.25">
      <c r="A25" s="5" t="s">
        <v>4</v>
      </c>
      <c r="B25" s="6" t="s">
        <v>5</v>
      </c>
      <c r="C25" s="17" t="s">
        <v>7</v>
      </c>
      <c r="D25" s="17" t="s">
        <v>8</v>
      </c>
      <c r="E25" s="17" t="s">
        <v>9</v>
      </c>
      <c r="F25" s="17" t="s">
        <v>10</v>
      </c>
      <c r="G25" s="17" t="s">
        <v>11</v>
      </c>
      <c r="H25" s="17" t="s">
        <v>12</v>
      </c>
      <c r="I25" s="17" t="s">
        <v>13</v>
      </c>
      <c r="J25" s="17" t="s">
        <v>14</v>
      </c>
      <c r="K25" s="17" t="s">
        <v>15</v>
      </c>
      <c r="L25" s="17" t="s">
        <v>16</v>
      </c>
      <c r="M25" s="17" t="s">
        <v>17</v>
      </c>
      <c r="N25" s="17" t="s">
        <v>18</v>
      </c>
      <c r="O25" s="18" t="s">
        <v>6</v>
      </c>
      <c r="P25" s="69" t="s">
        <v>19</v>
      </c>
    </row>
    <row r="26" spans="1:20" ht="15.75" customHeight="1" x14ac:dyDescent="0.25">
      <c r="A26" s="71" t="s">
        <v>20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3"/>
      <c r="P26" s="70"/>
    </row>
    <row r="27" spans="1:20" ht="15.75" customHeight="1" x14ac:dyDescent="0.25">
      <c r="A27" s="52" t="s">
        <v>26</v>
      </c>
      <c r="B27" s="11" t="s">
        <v>22</v>
      </c>
      <c r="C27" s="1">
        <v>2015</v>
      </c>
      <c r="D27" s="1">
        <v>2616</v>
      </c>
      <c r="E27" s="1">
        <v>3440</v>
      </c>
      <c r="F27" s="1">
        <v>2485</v>
      </c>
      <c r="G27" s="1">
        <v>2264</v>
      </c>
      <c r="H27" s="1">
        <v>2346</v>
      </c>
      <c r="I27" s="1">
        <v>2115</v>
      </c>
      <c r="J27" s="1"/>
      <c r="K27" s="1"/>
      <c r="L27" s="1"/>
      <c r="M27" s="1"/>
      <c r="N27" s="19"/>
      <c r="O27" s="1"/>
      <c r="P27" s="12">
        <f t="shared" ref="P27:P28" si="5">SUM(C27:O27)</f>
        <v>17281</v>
      </c>
    </row>
    <row r="28" spans="1:20" ht="15.75" customHeight="1" x14ac:dyDescent="0.25">
      <c r="A28" s="53"/>
      <c r="B28" s="11" t="s">
        <v>21</v>
      </c>
      <c r="C28" s="1">
        <v>300</v>
      </c>
      <c r="D28" s="1">
        <v>244</v>
      </c>
      <c r="E28" s="1">
        <v>735</v>
      </c>
      <c r="F28" s="1">
        <v>529</v>
      </c>
      <c r="G28" s="1">
        <v>460</v>
      </c>
      <c r="H28" s="1">
        <v>521</v>
      </c>
      <c r="I28" s="1">
        <v>521</v>
      </c>
      <c r="J28" s="1"/>
      <c r="K28" s="1"/>
      <c r="L28" s="1"/>
      <c r="M28" s="1"/>
      <c r="N28" s="19"/>
      <c r="O28" s="1"/>
      <c r="P28" s="12">
        <f t="shared" si="5"/>
        <v>3310</v>
      </c>
    </row>
    <row r="29" spans="1:20" ht="15.75" customHeight="1" thickBot="1" x14ac:dyDescent="0.3">
      <c r="A29" s="54" t="s">
        <v>23</v>
      </c>
      <c r="B29" s="55"/>
      <c r="C29" s="13">
        <f t="shared" ref="C29:M29" si="6">SUM(C27:C28)</f>
        <v>2315</v>
      </c>
      <c r="D29" s="13">
        <f t="shared" si="6"/>
        <v>2860</v>
      </c>
      <c r="E29" s="13">
        <f t="shared" si="6"/>
        <v>4175</v>
      </c>
      <c r="F29" s="13">
        <f t="shared" si="6"/>
        <v>3014</v>
      </c>
      <c r="G29" s="13">
        <f t="shared" si="6"/>
        <v>2724</v>
      </c>
      <c r="H29" s="13">
        <f t="shared" si="6"/>
        <v>2867</v>
      </c>
      <c r="I29" s="13">
        <f t="shared" si="6"/>
        <v>2636</v>
      </c>
      <c r="J29" s="13">
        <f t="shared" si="6"/>
        <v>0</v>
      </c>
      <c r="K29" s="13">
        <f t="shared" si="6"/>
        <v>0</v>
      </c>
      <c r="L29" s="13">
        <f t="shared" si="6"/>
        <v>0</v>
      </c>
      <c r="M29" s="13">
        <f t="shared" si="6"/>
        <v>0</v>
      </c>
      <c r="N29" s="19"/>
      <c r="O29" s="13">
        <f t="shared" ref="O29" si="7">SUM(O27:O28)</f>
        <v>0</v>
      </c>
      <c r="P29" s="12">
        <f>+P27+P28</f>
        <v>20591</v>
      </c>
      <c r="Q29" s="1"/>
      <c r="R29" s="1"/>
      <c r="S29" s="1"/>
      <c r="T29" s="1"/>
    </row>
    <row r="30" spans="1:20" ht="15.75" customHeight="1" thickBot="1" x14ac:dyDescent="0.3">
      <c r="A30" s="64" t="s">
        <v>27</v>
      </c>
      <c r="B30" s="11" t="s">
        <v>22</v>
      </c>
      <c r="C30" s="49">
        <v>294</v>
      </c>
      <c r="D30" s="1">
        <v>200</v>
      </c>
      <c r="E30" s="1">
        <v>596</v>
      </c>
      <c r="F30" s="1">
        <v>590</v>
      </c>
      <c r="G30" s="1">
        <v>550</v>
      </c>
      <c r="H30" s="1">
        <v>442</v>
      </c>
      <c r="I30" s="1">
        <v>475</v>
      </c>
      <c r="J30" s="1"/>
      <c r="K30" s="1"/>
      <c r="L30" s="1"/>
      <c r="M30" s="1"/>
      <c r="N30" s="19"/>
      <c r="O30" s="1"/>
      <c r="P30" s="12">
        <f t="shared" ref="P30:P31" si="8">SUM(C30:O30)</f>
        <v>3147</v>
      </c>
    </row>
    <row r="31" spans="1:20" ht="15.75" customHeight="1" thickBot="1" x14ac:dyDescent="0.3">
      <c r="A31" s="53"/>
      <c r="B31" s="11" t="s">
        <v>21</v>
      </c>
      <c r="C31" s="49">
        <v>4</v>
      </c>
      <c r="D31" s="1">
        <v>2</v>
      </c>
      <c r="E31" s="1">
        <v>0</v>
      </c>
      <c r="F31" s="1">
        <v>0</v>
      </c>
      <c r="G31" s="1">
        <v>3</v>
      </c>
      <c r="H31" s="1">
        <v>2</v>
      </c>
      <c r="I31" s="1">
        <v>5</v>
      </c>
      <c r="J31" s="1"/>
      <c r="K31" s="1"/>
      <c r="L31" s="1"/>
      <c r="M31" s="1"/>
      <c r="N31" s="19"/>
      <c r="O31" s="1"/>
      <c r="P31" s="12">
        <f t="shared" si="8"/>
        <v>16</v>
      </c>
    </row>
    <row r="32" spans="1:20" ht="15.75" customHeight="1" x14ac:dyDescent="0.25">
      <c r="A32" s="65" t="s">
        <v>23</v>
      </c>
      <c r="B32" s="55"/>
      <c r="C32" s="13">
        <f t="shared" ref="C32:M32" si="9">SUM(C30:C31)</f>
        <v>298</v>
      </c>
      <c r="D32" s="13">
        <f t="shared" si="9"/>
        <v>202</v>
      </c>
      <c r="E32" s="13">
        <f t="shared" si="9"/>
        <v>596</v>
      </c>
      <c r="F32" s="13">
        <f t="shared" si="9"/>
        <v>590</v>
      </c>
      <c r="G32" s="13">
        <f t="shared" si="9"/>
        <v>553</v>
      </c>
      <c r="H32" s="13">
        <f t="shared" si="9"/>
        <v>444</v>
      </c>
      <c r="I32" s="13">
        <f t="shared" si="9"/>
        <v>480</v>
      </c>
      <c r="J32" s="13">
        <f t="shared" si="9"/>
        <v>0</v>
      </c>
      <c r="K32" s="13">
        <f t="shared" si="9"/>
        <v>0</v>
      </c>
      <c r="L32" s="13">
        <f t="shared" si="9"/>
        <v>0</v>
      </c>
      <c r="M32" s="13">
        <f t="shared" si="9"/>
        <v>0</v>
      </c>
      <c r="N32" s="19"/>
      <c r="O32" s="13">
        <f t="shared" ref="O32:P32" si="10">SUM(O30:O31)</f>
        <v>0</v>
      </c>
      <c r="P32" s="12">
        <f t="shared" si="10"/>
        <v>3163</v>
      </c>
      <c r="Q32" s="1"/>
      <c r="R32" s="1"/>
      <c r="S32" s="1"/>
      <c r="T32" s="1"/>
    </row>
    <row r="33" spans="1:20" ht="15.75" customHeight="1" thickBot="1" x14ac:dyDescent="0.3">
      <c r="A33" s="71" t="s">
        <v>24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4"/>
      <c r="P33" s="20"/>
    </row>
    <row r="34" spans="1:20" ht="15.75" customHeight="1" thickBot="1" x14ac:dyDescent="0.3">
      <c r="A34" s="52" t="s">
        <v>26</v>
      </c>
      <c r="B34" s="11" t="s">
        <v>22</v>
      </c>
      <c r="C34" s="49">
        <v>0</v>
      </c>
      <c r="D34" s="1">
        <v>548</v>
      </c>
      <c r="E34" s="1">
        <v>12</v>
      </c>
      <c r="F34" s="1">
        <v>8</v>
      </c>
      <c r="G34" s="1">
        <v>8</v>
      </c>
      <c r="H34" s="1">
        <v>10</v>
      </c>
      <c r="I34" s="1">
        <v>2</v>
      </c>
      <c r="J34" s="1"/>
      <c r="K34" s="1"/>
      <c r="L34" s="1"/>
      <c r="M34" s="1"/>
      <c r="N34" s="19"/>
      <c r="O34" s="1"/>
      <c r="P34" s="12">
        <f t="shared" ref="P34:P35" si="11">SUM(C34:O34)</f>
        <v>588</v>
      </c>
    </row>
    <row r="35" spans="1:20" ht="15.75" customHeight="1" thickBot="1" x14ac:dyDescent="0.3">
      <c r="A35" s="53"/>
      <c r="B35" s="11" t="s">
        <v>21</v>
      </c>
      <c r="C35" s="49">
        <v>5</v>
      </c>
      <c r="D35" s="1">
        <v>10</v>
      </c>
      <c r="E35" s="1">
        <v>12</v>
      </c>
      <c r="F35" s="1">
        <v>14</v>
      </c>
      <c r="G35" s="1">
        <v>14</v>
      </c>
      <c r="H35" s="1">
        <v>18</v>
      </c>
      <c r="I35" s="1">
        <v>12</v>
      </c>
      <c r="J35" s="1"/>
      <c r="K35" s="1"/>
      <c r="L35" s="1"/>
      <c r="M35" s="1"/>
      <c r="N35" s="19"/>
      <c r="O35" s="1"/>
      <c r="P35" s="12">
        <f t="shared" si="11"/>
        <v>85</v>
      </c>
    </row>
    <row r="36" spans="1:20" ht="15.75" customHeight="1" thickBot="1" x14ac:dyDescent="0.3">
      <c r="A36" s="54" t="s">
        <v>23</v>
      </c>
      <c r="B36" s="55"/>
      <c r="C36" s="13">
        <f t="shared" ref="C36:M36" si="12">SUM(C34:C35)</f>
        <v>5</v>
      </c>
      <c r="D36" s="13">
        <f t="shared" si="12"/>
        <v>558</v>
      </c>
      <c r="E36" s="13">
        <f t="shared" si="12"/>
        <v>24</v>
      </c>
      <c r="F36" s="13">
        <f t="shared" si="12"/>
        <v>22</v>
      </c>
      <c r="G36" s="13">
        <f t="shared" si="12"/>
        <v>22</v>
      </c>
      <c r="H36" s="13">
        <f t="shared" si="12"/>
        <v>28</v>
      </c>
      <c r="I36" s="13">
        <f t="shared" si="12"/>
        <v>14</v>
      </c>
      <c r="J36" s="13">
        <f t="shared" si="12"/>
        <v>0</v>
      </c>
      <c r="K36" s="13">
        <f t="shared" si="12"/>
        <v>0</v>
      </c>
      <c r="L36" s="13">
        <f t="shared" si="12"/>
        <v>0</v>
      </c>
      <c r="M36" s="13">
        <f t="shared" si="12"/>
        <v>0</v>
      </c>
      <c r="N36" s="19"/>
      <c r="O36" s="13">
        <f t="shared" ref="O36" si="13">SUM(O34:O35)</f>
        <v>0</v>
      </c>
      <c r="P36" s="12">
        <f>SUM(P34:P35)</f>
        <v>673</v>
      </c>
      <c r="Q36" s="1"/>
      <c r="R36" s="1"/>
      <c r="S36" s="1"/>
      <c r="T36" s="1"/>
    </row>
    <row r="37" spans="1:20" ht="15.75" customHeight="1" thickBot="1" x14ac:dyDescent="0.3">
      <c r="A37" s="64" t="s">
        <v>27</v>
      </c>
      <c r="B37" s="11" t="s">
        <v>22</v>
      </c>
      <c r="C37" s="49">
        <v>6</v>
      </c>
      <c r="D37" s="1">
        <v>8</v>
      </c>
      <c r="E37" s="1">
        <v>10</v>
      </c>
      <c r="F37" s="1">
        <v>8</v>
      </c>
      <c r="G37" s="1">
        <v>10</v>
      </c>
      <c r="H37" s="1">
        <v>16</v>
      </c>
      <c r="I37" s="1">
        <v>10</v>
      </c>
      <c r="J37" s="1"/>
      <c r="K37" s="1"/>
      <c r="L37" s="1"/>
      <c r="M37" s="1"/>
      <c r="N37" s="19"/>
      <c r="O37" s="1"/>
      <c r="P37" s="12">
        <f t="shared" ref="P37:P38" si="14">SUM(C37:O37)</f>
        <v>68</v>
      </c>
    </row>
    <row r="38" spans="1:20" ht="15.75" customHeight="1" thickBot="1" x14ac:dyDescent="0.3">
      <c r="A38" s="53"/>
      <c r="B38" s="11" t="s">
        <v>21</v>
      </c>
      <c r="C38" s="49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/>
      <c r="K38" s="1"/>
      <c r="L38" s="1"/>
      <c r="M38" s="1"/>
      <c r="N38" s="19"/>
      <c r="O38" s="1"/>
      <c r="P38" s="12">
        <f t="shared" si="14"/>
        <v>0</v>
      </c>
    </row>
    <row r="39" spans="1:20" ht="15.75" customHeight="1" x14ac:dyDescent="0.25">
      <c r="A39" s="65" t="s">
        <v>23</v>
      </c>
      <c r="B39" s="55"/>
      <c r="C39" s="13">
        <f t="shared" ref="C39:M39" si="15">SUM(C37:C38)</f>
        <v>6</v>
      </c>
      <c r="D39" s="13">
        <f t="shared" si="15"/>
        <v>8</v>
      </c>
      <c r="E39" s="13">
        <f t="shared" si="15"/>
        <v>10</v>
      </c>
      <c r="F39" s="13">
        <f t="shared" si="15"/>
        <v>8</v>
      </c>
      <c r="G39" s="13">
        <f t="shared" si="15"/>
        <v>10</v>
      </c>
      <c r="H39" s="13">
        <f t="shared" si="15"/>
        <v>16</v>
      </c>
      <c r="I39" s="13">
        <f t="shared" si="15"/>
        <v>10</v>
      </c>
      <c r="J39" s="13">
        <f t="shared" si="15"/>
        <v>0</v>
      </c>
      <c r="K39" s="13">
        <f t="shared" si="15"/>
        <v>0</v>
      </c>
      <c r="L39" s="13">
        <f t="shared" si="15"/>
        <v>0</v>
      </c>
      <c r="M39" s="13">
        <f t="shared" si="15"/>
        <v>0</v>
      </c>
      <c r="N39" s="19"/>
      <c r="O39" s="13">
        <f t="shared" ref="O39:P39" si="16">SUM(O37:O38)</f>
        <v>0</v>
      </c>
      <c r="P39" s="12">
        <f t="shared" si="16"/>
        <v>68</v>
      </c>
      <c r="Q39" s="1"/>
      <c r="R39" s="1"/>
      <c r="S39" s="1"/>
      <c r="T39" s="1"/>
    </row>
    <row r="40" spans="1:20" ht="15.75" customHeight="1" x14ac:dyDescent="0.25">
      <c r="A40" s="66" t="s">
        <v>19</v>
      </c>
      <c r="B40" s="67"/>
      <c r="C40" s="14">
        <f t="shared" ref="C40:P40" si="17">C29+C32+C36+C39</f>
        <v>2624</v>
      </c>
      <c r="D40" s="14">
        <f t="shared" si="17"/>
        <v>3628</v>
      </c>
      <c r="E40" s="14">
        <f t="shared" si="17"/>
        <v>4805</v>
      </c>
      <c r="F40" s="14">
        <f t="shared" si="17"/>
        <v>3634</v>
      </c>
      <c r="G40" s="14">
        <f t="shared" si="17"/>
        <v>3309</v>
      </c>
      <c r="H40" s="14">
        <f t="shared" si="17"/>
        <v>3355</v>
      </c>
      <c r="I40" s="14">
        <f t="shared" si="17"/>
        <v>3140</v>
      </c>
      <c r="J40" s="14">
        <f t="shared" si="17"/>
        <v>0</v>
      </c>
      <c r="K40" s="14">
        <f t="shared" si="17"/>
        <v>0</v>
      </c>
      <c r="L40" s="14">
        <f t="shared" si="17"/>
        <v>0</v>
      </c>
      <c r="M40" s="14">
        <f t="shared" si="17"/>
        <v>0</v>
      </c>
      <c r="N40" s="14">
        <f t="shared" si="17"/>
        <v>0</v>
      </c>
      <c r="O40" s="14">
        <f t="shared" si="17"/>
        <v>0</v>
      </c>
      <c r="P40" s="21">
        <f t="shared" si="17"/>
        <v>24495</v>
      </c>
    </row>
    <row r="41" spans="1:20" ht="15.75" customHeight="1" x14ac:dyDescent="0.25"/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A37:A38"/>
    <mergeCell ref="A39:B39"/>
    <mergeCell ref="A40:B40"/>
    <mergeCell ref="A15:B15"/>
    <mergeCell ref="A18:B18"/>
    <mergeCell ref="A27:A28"/>
    <mergeCell ref="A30:A31"/>
    <mergeCell ref="A32:B32"/>
    <mergeCell ref="A19:B19"/>
    <mergeCell ref="A22:P22"/>
    <mergeCell ref="A23:O23"/>
    <mergeCell ref="C24:O24"/>
    <mergeCell ref="P25:P26"/>
    <mergeCell ref="A26:O26"/>
    <mergeCell ref="A29:B29"/>
    <mergeCell ref="A33:O33"/>
    <mergeCell ref="A34:A35"/>
    <mergeCell ref="A36:B36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 r:id="rId1"/>
  <ignoredErrors>
    <ignoredError sqref="P29 P3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10" workbookViewId="0">
      <selection activeCell="I31" sqref="I31"/>
    </sheetView>
  </sheetViews>
  <sheetFormatPr baseColWidth="10" defaultColWidth="14.42578125" defaultRowHeight="15" customHeight="1" x14ac:dyDescent="0.25"/>
  <cols>
    <col min="1" max="1" width="18.140625" customWidth="1"/>
    <col min="2" max="2" width="12" customWidth="1"/>
    <col min="3" max="14" width="7" customWidth="1"/>
    <col min="15" max="15" width="8" customWidth="1"/>
    <col min="16" max="19" width="10.7109375" customWidth="1"/>
  </cols>
  <sheetData>
    <row r="6" spans="1:17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  <c r="Q6" s="44"/>
    </row>
    <row r="7" spans="1:17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8"/>
      <c r="Q7" s="44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44"/>
    </row>
    <row r="9" spans="1:17" x14ac:dyDescent="0.25">
      <c r="A9" s="56" t="s">
        <v>28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8"/>
      <c r="Q9" s="44"/>
    </row>
    <row r="10" spans="1:17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Q10" s="44"/>
    </row>
    <row r="11" spans="1:17" x14ac:dyDescent="0.25">
      <c r="A11" s="75" t="s">
        <v>3</v>
      </c>
      <c r="B11" s="76"/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  <c r="P11" s="4"/>
      <c r="Q11" s="44"/>
    </row>
    <row r="12" spans="1:17" ht="15.75" thickBot="1" x14ac:dyDescent="0.3">
      <c r="A12" s="75" t="s">
        <v>29</v>
      </c>
      <c r="B12" s="76"/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  <c r="Q12" s="44"/>
    </row>
    <row r="13" spans="1:17" ht="15.75" thickBot="1" x14ac:dyDescent="0.3">
      <c r="A13" s="80" t="s">
        <v>30</v>
      </c>
      <c r="B13" s="76"/>
      <c r="C13" s="49">
        <v>26188</v>
      </c>
      <c r="D13" s="1">
        <v>25717</v>
      </c>
      <c r="E13" s="50">
        <v>25983</v>
      </c>
      <c r="F13" s="1">
        <v>26533</v>
      </c>
      <c r="G13" s="1">
        <v>26640</v>
      </c>
      <c r="H13" s="1">
        <v>26972</v>
      </c>
      <c r="I13" s="1">
        <v>27060</v>
      </c>
      <c r="J13" s="1"/>
      <c r="K13" s="1"/>
      <c r="L13" s="1"/>
      <c r="M13" s="1"/>
      <c r="N13" s="1"/>
      <c r="O13" s="1"/>
      <c r="P13" s="12">
        <f t="shared" ref="P13:P14" si="0">SUM(C13:O13)</f>
        <v>185093</v>
      </c>
      <c r="Q13" s="44"/>
    </row>
    <row r="14" spans="1:17" ht="15.75" thickBot="1" x14ac:dyDescent="0.3">
      <c r="A14" s="80" t="s">
        <v>31</v>
      </c>
      <c r="B14" s="76"/>
      <c r="C14" s="49">
        <v>131921</v>
      </c>
      <c r="D14" s="1">
        <v>132685</v>
      </c>
      <c r="E14" s="50">
        <v>134062</v>
      </c>
      <c r="F14" s="1">
        <v>133943</v>
      </c>
      <c r="G14" s="1">
        <v>134428</v>
      </c>
      <c r="H14" s="1">
        <v>135116</v>
      </c>
      <c r="I14" s="1">
        <v>135343</v>
      </c>
      <c r="J14" s="1"/>
      <c r="K14" s="1"/>
      <c r="L14" s="1"/>
      <c r="M14" s="1"/>
      <c r="N14" s="1"/>
      <c r="O14" s="1"/>
      <c r="P14" s="12">
        <f t="shared" si="0"/>
        <v>937498</v>
      </c>
      <c r="Q14" s="44"/>
    </row>
    <row r="15" spans="1:17" x14ac:dyDescent="0.25">
      <c r="A15" s="80" t="s">
        <v>19</v>
      </c>
      <c r="B15" s="76"/>
      <c r="C15" s="14">
        <f t="shared" ref="C15:P15" si="1">SUM(C13:C14)</f>
        <v>158109</v>
      </c>
      <c r="D15" s="14">
        <f t="shared" si="1"/>
        <v>158402</v>
      </c>
      <c r="E15" s="14">
        <f t="shared" si="1"/>
        <v>160045</v>
      </c>
      <c r="F15" s="14">
        <f t="shared" si="1"/>
        <v>160476</v>
      </c>
      <c r="G15" s="14">
        <f t="shared" si="1"/>
        <v>161068</v>
      </c>
      <c r="H15" s="14">
        <f t="shared" si="1"/>
        <v>162088</v>
      </c>
      <c r="I15" s="14">
        <f t="shared" si="1"/>
        <v>162403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21">
        <f t="shared" si="1"/>
        <v>1122591</v>
      </c>
      <c r="Q15" s="44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8" spans="1:19" x14ac:dyDescent="0.25">
      <c r="A18" s="56" t="s">
        <v>32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</row>
    <row r="19" spans="1:19" x14ac:dyDescent="0.25">
      <c r="A19" s="5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1:19" x14ac:dyDescent="0.25">
      <c r="A20" s="3"/>
      <c r="B20" s="22" t="s">
        <v>3</v>
      </c>
      <c r="C20" s="81">
        <v>2024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</row>
    <row r="21" spans="1:19" ht="15.75" customHeight="1" thickBot="1" x14ac:dyDescent="0.3">
      <c r="A21" s="5" t="s">
        <v>29</v>
      </c>
      <c r="B21" s="23" t="s">
        <v>33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8" t="s">
        <v>6</v>
      </c>
      <c r="P21" s="9" t="s">
        <v>19</v>
      </c>
    </row>
    <row r="22" spans="1:19" ht="15.75" customHeight="1" thickBot="1" x14ac:dyDescent="0.3">
      <c r="A22" s="52" t="s">
        <v>31</v>
      </c>
      <c r="B22" s="11" t="s">
        <v>34</v>
      </c>
      <c r="C22" s="49">
        <v>38422</v>
      </c>
      <c r="D22" s="1">
        <v>38573</v>
      </c>
      <c r="E22" s="50">
        <v>38960</v>
      </c>
      <c r="F22" s="1">
        <v>39048</v>
      </c>
      <c r="G22" s="51">
        <v>39167</v>
      </c>
      <c r="H22" s="1">
        <v>39407</v>
      </c>
      <c r="I22" s="1">
        <v>39488</v>
      </c>
      <c r="J22" s="1"/>
      <c r="K22" s="1"/>
      <c r="L22" s="1"/>
      <c r="M22" s="1"/>
      <c r="N22" s="1"/>
      <c r="O22" s="1"/>
      <c r="P22" s="12">
        <f t="shared" ref="P22:P27" si="2">SUM(C22:O22)</f>
        <v>273065</v>
      </c>
    </row>
    <row r="23" spans="1:19" ht="15.75" customHeight="1" thickBot="1" x14ac:dyDescent="0.3">
      <c r="A23" s="53"/>
      <c r="B23" s="11" t="s">
        <v>35</v>
      </c>
      <c r="C23" s="49">
        <v>93499</v>
      </c>
      <c r="D23" s="1">
        <v>94112</v>
      </c>
      <c r="E23" s="50">
        <v>95102</v>
      </c>
      <c r="F23" s="1">
        <v>94895</v>
      </c>
      <c r="G23" s="51">
        <v>95261</v>
      </c>
      <c r="H23" s="1">
        <v>95709</v>
      </c>
      <c r="I23" s="1">
        <v>95855</v>
      </c>
      <c r="J23" s="1"/>
      <c r="K23" s="1"/>
      <c r="L23" s="1"/>
      <c r="M23" s="1"/>
      <c r="N23" s="1"/>
      <c r="O23" s="1"/>
      <c r="P23" s="12">
        <f t="shared" si="2"/>
        <v>664433</v>
      </c>
    </row>
    <row r="24" spans="1:19" ht="15.75" customHeight="1" thickBot="1" x14ac:dyDescent="0.3">
      <c r="A24" s="68" t="s">
        <v>23</v>
      </c>
      <c r="B24" s="55"/>
      <c r="C24" s="13">
        <f t="shared" ref="C24:O24" si="3">SUM(C22:C23)</f>
        <v>131921</v>
      </c>
      <c r="D24" s="13">
        <f t="shared" si="3"/>
        <v>132685</v>
      </c>
      <c r="E24" s="13">
        <f t="shared" si="3"/>
        <v>134062</v>
      </c>
      <c r="F24" s="13">
        <f t="shared" si="3"/>
        <v>133943</v>
      </c>
      <c r="G24" s="13">
        <f t="shared" si="3"/>
        <v>134428</v>
      </c>
      <c r="H24" s="13">
        <f t="shared" si="3"/>
        <v>135116</v>
      </c>
      <c r="I24" s="13">
        <f t="shared" si="3"/>
        <v>135343</v>
      </c>
      <c r="J24" s="13">
        <f t="shared" si="3"/>
        <v>0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2">
        <f t="shared" si="2"/>
        <v>937498</v>
      </c>
      <c r="S24" s="1"/>
    </row>
    <row r="25" spans="1:19" ht="15.75" customHeight="1" thickBot="1" x14ac:dyDescent="0.3">
      <c r="A25" s="77" t="s">
        <v>30</v>
      </c>
      <c r="B25" s="11" t="s">
        <v>34</v>
      </c>
      <c r="C25" s="49">
        <v>22858</v>
      </c>
      <c r="D25" s="1">
        <v>22660</v>
      </c>
      <c r="E25" s="50">
        <v>22907</v>
      </c>
      <c r="F25" s="1">
        <v>23249</v>
      </c>
      <c r="G25" s="1">
        <v>23333</v>
      </c>
      <c r="H25" s="1">
        <v>23614</v>
      </c>
      <c r="I25" s="1">
        <v>23678</v>
      </c>
      <c r="J25" s="1"/>
      <c r="K25" s="1"/>
      <c r="L25" s="1"/>
      <c r="M25" s="1"/>
      <c r="N25" s="1"/>
      <c r="O25" s="1"/>
      <c r="P25" s="12">
        <f t="shared" si="2"/>
        <v>162299</v>
      </c>
    </row>
    <row r="26" spans="1:19" ht="15.75" customHeight="1" thickBot="1" x14ac:dyDescent="0.3">
      <c r="A26" s="78"/>
      <c r="B26" s="11" t="s">
        <v>35</v>
      </c>
      <c r="C26" s="49">
        <v>3330</v>
      </c>
      <c r="D26" s="1">
        <v>3057</v>
      </c>
      <c r="E26" s="50">
        <v>3076</v>
      </c>
      <c r="F26" s="1">
        <v>3284</v>
      </c>
      <c r="G26" s="1">
        <v>3307</v>
      </c>
      <c r="H26" s="1">
        <v>3358</v>
      </c>
      <c r="I26" s="1">
        <v>3382</v>
      </c>
      <c r="J26" s="1"/>
      <c r="K26" s="1"/>
      <c r="L26" s="1"/>
      <c r="M26" s="1"/>
      <c r="N26" s="1"/>
      <c r="O26" s="1"/>
      <c r="P26" s="12">
        <f t="shared" si="2"/>
        <v>22794</v>
      </c>
    </row>
    <row r="27" spans="1:19" ht="15.75" customHeight="1" x14ac:dyDescent="0.25">
      <c r="A27" s="79" t="s">
        <v>23</v>
      </c>
      <c r="B27" s="55"/>
      <c r="C27" s="13">
        <f t="shared" ref="C27:O27" si="4">SUM(C25:C26)</f>
        <v>26188</v>
      </c>
      <c r="D27" s="13">
        <f t="shared" si="4"/>
        <v>25717</v>
      </c>
      <c r="E27" s="13">
        <f t="shared" si="4"/>
        <v>25983</v>
      </c>
      <c r="F27" s="13">
        <f t="shared" si="4"/>
        <v>26533</v>
      </c>
      <c r="G27" s="13">
        <f t="shared" si="4"/>
        <v>26640</v>
      </c>
      <c r="H27" s="13">
        <f t="shared" si="4"/>
        <v>26972</v>
      </c>
      <c r="I27" s="13">
        <f t="shared" si="4"/>
        <v>27060</v>
      </c>
      <c r="J27" s="13">
        <f t="shared" si="4"/>
        <v>0</v>
      </c>
      <c r="K27" s="13">
        <f t="shared" si="4"/>
        <v>0</v>
      </c>
      <c r="L27" s="13">
        <f t="shared" si="4"/>
        <v>0</v>
      </c>
      <c r="M27" s="13">
        <f t="shared" si="4"/>
        <v>0</v>
      </c>
      <c r="N27" s="13">
        <f t="shared" si="4"/>
        <v>0</v>
      </c>
      <c r="O27" s="13">
        <f t="shared" si="4"/>
        <v>0</v>
      </c>
      <c r="P27" s="12">
        <f t="shared" si="2"/>
        <v>185093</v>
      </c>
      <c r="Q27" s="1"/>
      <c r="R27" s="1"/>
      <c r="S27" s="1"/>
    </row>
    <row r="28" spans="1:19" ht="15.75" customHeight="1" x14ac:dyDescent="0.25">
      <c r="A28" s="24" t="s">
        <v>19</v>
      </c>
      <c r="B28" s="25"/>
      <c r="C28" s="14">
        <f t="shared" ref="C28:P28" si="5">C24+C27</f>
        <v>158109</v>
      </c>
      <c r="D28" s="14">
        <f t="shared" si="5"/>
        <v>158402</v>
      </c>
      <c r="E28" s="14">
        <f t="shared" si="5"/>
        <v>160045</v>
      </c>
      <c r="F28" s="14">
        <f t="shared" si="5"/>
        <v>160476</v>
      </c>
      <c r="G28" s="14">
        <f t="shared" si="5"/>
        <v>161068</v>
      </c>
      <c r="H28" s="14">
        <f t="shared" si="5"/>
        <v>162088</v>
      </c>
      <c r="I28" s="14">
        <f t="shared" si="5"/>
        <v>162403</v>
      </c>
      <c r="J28" s="14">
        <f t="shared" si="5"/>
        <v>0</v>
      </c>
      <c r="K28" s="14">
        <f t="shared" si="5"/>
        <v>0</v>
      </c>
      <c r="L28" s="14">
        <f t="shared" si="5"/>
        <v>0</v>
      </c>
      <c r="M28" s="14">
        <f t="shared" si="5"/>
        <v>0</v>
      </c>
      <c r="N28" s="14">
        <f t="shared" si="5"/>
        <v>0</v>
      </c>
      <c r="O28" s="14">
        <f t="shared" si="5"/>
        <v>0</v>
      </c>
      <c r="P28" s="14">
        <f t="shared" si="5"/>
        <v>1122591</v>
      </c>
    </row>
    <row r="29" spans="1:19" ht="15.75" customHeight="1" x14ac:dyDescent="0.25"/>
    <row r="30" spans="1:19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9" ht="15.7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6:16" ht="15.75" customHeight="1" x14ac:dyDescent="0.25">
      <c r="P33" s="1"/>
    </row>
    <row r="34" spans="16:16" ht="15.75" customHeight="1" x14ac:dyDescent="0.25"/>
    <row r="35" spans="16:16" ht="15.75" customHeight="1" x14ac:dyDescent="0.25"/>
    <row r="36" spans="16:16" ht="15.75" customHeight="1" x14ac:dyDescent="0.25"/>
    <row r="37" spans="16:16" ht="15.75" customHeight="1" x14ac:dyDescent="0.25"/>
    <row r="38" spans="16:16" ht="15.75" customHeight="1" x14ac:dyDescent="0.25"/>
    <row r="39" spans="16:16" ht="15.75" customHeight="1" x14ac:dyDescent="0.25"/>
    <row r="40" spans="16:16" ht="15.75" customHeight="1" x14ac:dyDescent="0.25"/>
    <row r="41" spans="16:16" ht="15.75" customHeight="1" x14ac:dyDescent="0.25"/>
    <row r="42" spans="16:16" ht="15.75" customHeight="1" x14ac:dyDescent="0.25"/>
    <row r="43" spans="16:16" ht="15.75" customHeight="1" x14ac:dyDescent="0.25"/>
    <row r="44" spans="16:16" ht="15.75" customHeight="1" x14ac:dyDescent="0.25"/>
    <row r="45" spans="16:16" ht="15.75" customHeight="1" x14ac:dyDescent="0.25"/>
    <row r="46" spans="16:16" ht="15.75" customHeight="1" x14ac:dyDescent="0.25"/>
    <row r="47" spans="16:16" ht="15.75" customHeight="1" x14ac:dyDescent="0.25"/>
    <row r="48" spans="1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12:B12"/>
    <mergeCell ref="A22:A23"/>
    <mergeCell ref="A25:A26"/>
    <mergeCell ref="A27:B27"/>
    <mergeCell ref="A13:B13"/>
    <mergeCell ref="A14:B14"/>
    <mergeCell ref="A15:B15"/>
    <mergeCell ref="A18:P18"/>
    <mergeCell ref="A19:O19"/>
    <mergeCell ref="C20:P20"/>
    <mergeCell ref="A24:B24"/>
    <mergeCell ref="A6:P6"/>
    <mergeCell ref="A7:P7"/>
    <mergeCell ref="A9:P9"/>
    <mergeCell ref="A10:N10"/>
    <mergeCell ref="A11:B11"/>
    <mergeCell ref="C11:O11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7" workbookViewId="0">
      <selection activeCell="I16" sqref="I16:I17"/>
    </sheetView>
  </sheetViews>
  <sheetFormatPr baseColWidth="10" defaultColWidth="14.42578125" defaultRowHeight="15" customHeight="1" x14ac:dyDescent="0.25"/>
  <cols>
    <col min="1" max="1" width="13.42578125" customWidth="1"/>
    <col min="2" max="2" width="10.5703125" customWidth="1"/>
    <col min="3" max="15" width="7" customWidth="1"/>
    <col min="16" max="19" width="10.7109375" customWidth="1"/>
  </cols>
  <sheetData>
    <row r="6" spans="1:19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</row>
    <row r="7" spans="1:19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8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x14ac:dyDescent="0.25">
      <c r="A9" s="56" t="s">
        <v>36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8"/>
    </row>
    <row r="10" spans="1:19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9" x14ac:dyDescent="0.25">
      <c r="A11" s="3"/>
      <c r="B11" s="3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  <c r="P11" s="4"/>
    </row>
    <row r="12" spans="1:19" ht="15.75" thickBot="1" x14ac:dyDescent="0.3">
      <c r="A12" s="5" t="s">
        <v>37</v>
      </c>
      <c r="B12" s="26" t="s">
        <v>38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19" ht="15.75" thickBot="1" x14ac:dyDescent="0.3">
      <c r="A13" s="10" t="s">
        <v>39</v>
      </c>
      <c r="B13" s="27" t="s">
        <v>40</v>
      </c>
      <c r="C13" s="49">
        <v>91</v>
      </c>
      <c r="D13" s="1">
        <v>34</v>
      </c>
      <c r="E13" s="50">
        <v>393</v>
      </c>
      <c r="F13" s="1">
        <v>53</v>
      </c>
      <c r="G13" s="1">
        <v>62</v>
      </c>
      <c r="H13" s="1">
        <v>66</v>
      </c>
      <c r="I13" s="1">
        <v>71</v>
      </c>
      <c r="J13" s="1"/>
      <c r="K13" s="1"/>
      <c r="L13" s="1"/>
      <c r="M13" s="1"/>
      <c r="N13" s="1"/>
      <c r="O13" s="1"/>
      <c r="P13" s="12">
        <f t="shared" ref="P13:P18" si="0">SUM(C13:O13)</f>
        <v>770</v>
      </c>
    </row>
    <row r="14" spans="1:19" ht="15.75" thickBot="1" x14ac:dyDescent="0.3">
      <c r="A14" s="10"/>
      <c r="B14" s="27" t="s">
        <v>41</v>
      </c>
      <c r="C14" s="49">
        <v>63721</v>
      </c>
      <c r="D14" s="1">
        <v>63834</v>
      </c>
      <c r="E14" s="50">
        <v>64207</v>
      </c>
      <c r="F14" s="1">
        <v>64585</v>
      </c>
      <c r="G14" s="1">
        <v>64804</v>
      </c>
      <c r="H14" s="1">
        <v>65100</v>
      </c>
      <c r="I14" s="1">
        <v>65166</v>
      </c>
      <c r="J14" s="1"/>
      <c r="K14" s="28"/>
      <c r="L14" s="1"/>
      <c r="M14" s="1"/>
      <c r="N14" s="1"/>
      <c r="O14" s="1"/>
      <c r="P14" s="12">
        <f t="shared" si="0"/>
        <v>451417</v>
      </c>
    </row>
    <row r="15" spans="1:19" ht="15.75" thickBot="1" x14ac:dyDescent="0.3">
      <c r="A15" s="68" t="s">
        <v>23</v>
      </c>
      <c r="B15" s="55"/>
      <c r="C15" s="13">
        <f t="shared" ref="C15:O15" si="1">SUM(C13:C14)</f>
        <v>63812</v>
      </c>
      <c r="D15" s="13">
        <f t="shared" si="1"/>
        <v>63868</v>
      </c>
      <c r="E15" s="13">
        <f t="shared" si="1"/>
        <v>64600</v>
      </c>
      <c r="F15" s="13">
        <f t="shared" si="1"/>
        <v>64638</v>
      </c>
      <c r="G15" s="13">
        <f t="shared" si="1"/>
        <v>64866</v>
      </c>
      <c r="H15" s="13">
        <f t="shared" si="1"/>
        <v>65166</v>
      </c>
      <c r="I15" s="13">
        <f t="shared" si="1"/>
        <v>65237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0"/>
        <v>452187</v>
      </c>
      <c r="Q15" s="1"/>
      <c r="R15" s="1"/>
      <c r="S15" s="1"/>
    </row>
    <row r="16" spans="1:19" ht="15.75" thickBot="1" x14ac:dyDescent="0.3">
      <c r="A16" s="10" t="s">
        <v>42</v>
      </c>
      <c r="B16" s="27" t="s">
        <v>40</v>
      </c>
      <c r="C16" s="49">
        <v>623</v>
      </c>
      <c r="D16" s="1">
        <v>288</v>
      </c>
      <c r="E16" s="50">
        <v>560</v>
      </c>
      <c r="F16" s="1">
        <v>251</v>
      </c>
      <c r="G16" s="1">
        <v>265</v>
      </c>
      <c r="H16" s="1">
        <v>384</v>
      </c>
      <c r="I16" s="1">
        <v>376</v>
      </c>
      <c r="J16" s="1"/>
      <c r="K16" s="1"/>
      <c r="L16" s="1"/>
      <c r="M16" s="1"/>
      <c r="N16" s="1"/>
      <c r="O16" s="1"/>
      <c r="P16" s="12">
        <f t="shared" si="0"/>
        <v>2747</v>
      </c>
    </row>
    <row r="17" spans="1:19" ht="15.75" thickBot="1" x14ac:dyDescent="0.3">
      <c r="A17" s="10"/>
      <c r="B17" s="27" t="s">
        <v>41</v>
      </c>
      <c r="C17" s="49">
        <v>93674</v>
      </c>
      <c r="D17" s="1">
        <v>94246</v>
      </c>
      <c r="E17" s="50">
        <v>94885</v>
      </c>
      <c r="F17" s="1">
        <v>95587</v>
      </c>
      <c r="G17" s="1">
        <v>95937</v>
      </c>
      <c r="H17" s="1">
        <v>96538</v>
      </c>
      <c r="I17" s="1">
        <v>96790</v>
      </c>
      <c r="J17" s="1"/>
      <c r="K17" s="28"/>
      <c r="L17" s="1"/>
      <c r="M17" s="1"/>
      <c r="N17" s="1"/>
      <c r="O17" s="1"/>
      <c r="P17" s="12">
        <f t="shared" si="0"/>
        <v>667657</v>
      </c>
    </row>
    <row r="18" spans="1:19" x14ac:dyDescent="0.25">
      <c r="A18" s="68" t="s">
        <v>23</v>
      </c>
      <c r="B18" s="55"/>
      <c r="C18" s="13">
        <f t="shared" ref="C18:O18" si="2">SUM(C16:C17)</f>
        <v>94297</v>
      </c>
      <c r="D18" s="13">
        <f t="shared" si="2"/>
        <v>94534</v>
      </c>
      <c r="E18" s="13">
        <f t="shared" si="2"/>
        <v>95445</v>
      </c>
      <c r="F18" s="13">
        <f t="shared" si="2"/>
        <v>95838</v>
      </c>
      <c r="G18" s="13">
        <f t="shared" si="2"/>
        <v>96202</v>
      </c>
      <c r="H18" s="13">
        <f t="shared" si="2"/>
        <v>96922</v>
      </c>
      <c r="I18" s="13">
        <f t="shared" si="2"/>
        <v>97166</v>
      </c>
      <c r="J18" s="13">
        <f t="shared" si="2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2">
        <f t="shared" si="0"/>
        <v>670404</v>
      </c>
      <c r="Q18" s="1"/>
      <c r="R18" s="1"/>
      <c r="S18" s="1"/>
    </row>
    <row r="19" spans="1:19" x14ac:dyDescent="0.25">
      <c r="A19" s="24" t="s">
        <v>19</v>
      </c>
      <c r="B19" s="25"/>
      <c r="C19" s="14">
        <f t="shared" ref="C19:P19" si="3">C15+C18</f>
        <v>158109</v>
      </c>
      <c r="D19" s="14">
        <f t="shared" si="3"/>
        <v>158402</v>
      </c>
      <c r="E19" s="14">
        <f t="shared" si="3"/>
        <v>160045</v>
      </c>
      <c r="F19" s="14">
        <f t="shared" si="3"/>
        <v>160476</v>
      </c>
      <c r="G19" s="14">
        <f t="shared" si="3"/>
        <v>161068</v>
      </c>
      <c r="H19" s="14">
        <f t="shared" si="3"/>
        <v>162088</v>
      </c>
      <c r="I19" s="14">
        <f t="shared" si="3"/>
        <v>162403</v>
      </c>
      <c r="J19" s="14">
        <f t="shared" si="3"/>
        <v>0</v>
      </c>
      <c r="K19" s="14">
        <f t="shared" si="3"/>
        <v>0</v>
      </c>
      <c r="L19" s="14">
        <f t="shared" si="3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>
        <f t="shared" si="3"/>
        <v>1122591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9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5:B15"/>
    <mergeCell ref="A18:B18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4" workbookViewId="0">
      <selection activeCell="I57" sqref="I57"/>
    </sheetView>
  </sheetViews>
  <sheetFormatPr baseColWidth="10" defaultColWidth="14.42578125" defaultRowHeight="15" customHeight="1" x14ac:dyDescent="0.25"/>
  <cols>
    <col min="1" max="1" width="14.140625" customWidth="1"/>
    <col min="2" max="3" width="7" customWidth="1"/>
    <col min="4" max="4" width="8.5703125" customWidth="1"/>
    <col min="5" max="5" width="7.5703125" customWidth="1"/>
    <col min="6" max="6" width="7" customWidth="1"/>
    <col min="7" max="7" width="7.7109375" customWidth="1"/>
    <col min="8" max="8" width="7" customWidth="1"/>
    <col min="9" max="9" width="7.5703125" customWidth="1"/>
    <col min="10" max="11" width="7" customWidth="1"/>
    <col min="12" max="12" width="8.28515625" customWidth="1"/>
    <col min="13" max="13" width="7" customWidth="1"/>
    <col min="14" max="14" width="7.7109375" customWidth="1"/>
    <col min="15" max="19" width="10.7109375" customWidth="1"/>
  </cols>
  <sheetData>
    <row r="6" spans="1:15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6" t="s">
        <v>43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5" x14ac:dyDescent="0.25">
      <c r="A11" s="3" t="s">
        <v>3</v>
      </c>
      <c r="B11" s="85">
        <v>2023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29"/>
    </row>
    <row r="12" spans="1:15" x14ac:dyDescent="0.25">
      <c r="A12" s="5" t="s">
        <v>29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17" t="s">
        <v>17</v>
      </c>
      <c r="M12" s="17" t="s">
        <v>18</v>
      </c>
      <c r="N12" s="18" t="s">
        <v>6</v>
      </c>
      <c r="O12" s="69" t="s">
        <v>19</v>
      </c>
    </row>
    <row r="13" spans="1:15" x14ac:dyDescent="0.25">
      <c r="A13" s="71" t="s">
        <v>20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3"/>
      <c r="O13" s="70"/>
    </row>
    <row r="14" spans="1:15" ht="14.25" customHeight="1" x14ac:dyDescent="0.25">
      <c r="A14" s="30" t="s">
        <v>44</v>
      </c>
      <c r="B14" s="1">
        <v>22441</v>
      </c>
      <c r="C14" s="1">
        <v>22539</v>
      </c>
      <c r="D14" s="1">
        <v>22808</v>
      </c>
      <c r="E14" s="1">
        <v>22965</v>
      </c>
      <c r="F14" s="1">
        <v>23035</v>
      </c>
      <c r="G14" s="1">
        <v>23296</v>
      </c>
      <c r="H14" s="1">
        <v>23359</v>
      </c>
      <c r="I14" s="1"/>
      <c r="J14" s="1"/>
      <c r="K14" s="1"/>
      <c r="L14" s="1"/>
      <c r="M14" s="1"/>
      <c r="N14" s="1"/>
      <c r="O14" s="12">
        <f t="shared" ref="O14:O19" si="0">SUM(B14:N14)</f>
        <v>160443</v>
      </c>
    </row>
    <row r="15" spans="1:15" ht="14.25" customHeight="1" x14ac:dyDescent="0.25">
      <c r="A15" s="30" t="s">
        <v>45</v>
      </c>
      <c r="B15" s="1">
        <v>3032</v>
      </c>
      <c r="C15" s="1">
        <v>2473</v>
      </c>
      <c r="D15" s="1">
        <v>2467</v>
      </c>
      <c r="E15" s="1">
        <v>2843</v>
      </c>
      <c r="F15" s="1">
        <v>2877</v>
      </c>
      <c r="G15" s="1">
        <v>2936</v>
      </c>
      <c r="H15" s="1">
        <v>2953</v>
      </c>
      <c r="I15" s="1"/>
      <c r="J15" s="1"/>
      <c r="K15" s="1"/>
      <c r="L15" s="1"/>
      <c r="M15" s="1"/>
      <c r="N15" s="1"/>
      <c r="O15" s="12">
        <f t="shared" si="0"/>
        <v>19581</v>
      </c>
    </row>
    <row r="16" spans="1:15" ht="14.25" customHeight="1" x14ac:dyDescent="0.25">
      <c r="A16" s="30" t="s">
        <v>46</v>
      </c>
      <c r="B16" s="1">
        <v>32</v>
      </c>
      <c r="C16" s="1">
        <v>32</v>
      </c>
      <c r="D16" s="1">
        <v>32</v>
      </c>
      <c r="E16" s="1">
        <v>27</v>
      </c>
      <c r="F16" s="1">
        <v>27</v>
      </c>
      <c r="G16" s="1">
        <v>29</v>
      </c>
      <c r="H16" s="1">
        <v>30</v>
      </c>
      <c r="I16" s="1"/>
      <c r="J16" s="1"/>
      <c r="K16" s="1"/>
      <c r="L16" s="1"/>
      <c r="M16" s="1"/>
      <c r="N16" s="1"/>
      <c r="O16" s="12">
        <f t="shared" si="0"/>
        <v>209</v>
      </c>
    </row>
    <row r="17" spans="1:19" ht="14.25" customHeight="1" x14ac:dyDescent="0.25">
      <c r="A17" s="30" t="s">
        <v>47</v>
      </c>
      <c r="B17" s="1">
        <v>9</v>
      </c>
      <c r="C17" s="1">
        <v>9</v>
      </c>
      <c r="D17" s="1">
        <v>9</v>
      </c>
      <c r="E17" s="1">
        <v>10</v>
      </c>
      <c r="F17" s="1">
        <v>9</v>
      </c>
      <c r="G17" s="1">
        <v>9</v>
      </c>
      <c r="H17" s="1">
        <v>9</v>
      </c>
      <c r="I17" s="1"/>
      <c r="J17" s="1"/>
      <c r="K17" s="1"/>
      <c r="L17" s="1"/>
      <c r="M17" s="1"/>
      <c r="N17" s="1"/>
      <c r="O17" s="12">
        <f t="shared" si="0"/>
        <v>64</v>
      </c>
    </row>
    <row r="18" spans="1:19" x14ac:dyDescent="0.25">
      <c r="A18" s="30" t="s">
        <v>31</v>
      </c>
      <c r="B18" s="1">
        <v>126566</v>
      </c>
      <c r="C18" s="1">
        <v>127049</v>
      </c>
      <c r="D18" s="1">
        <v>128425</v>
      </c>
      <c r="E18" s="1">
        <v>128304</v>
      </c>
      <c r="F18" s="1">
        <v>128789</v>
      </c>
      <c r="G18" s="1">
        <v>129477</v>
      </c>
      <c r="H18" s="1">
        <v>129710</v>
      </c>
      <c r="I18" s="1"/>
      <c r="J18" s="1"/>
      <c r="K18" s="1"/>
      <c r="L18" s="1"/>
      <c r="M18" s="1"/>
      <c r="N18" s="1"/>
      <c r="O18" s="12">
        <f t="shared" si="0"/>
        <v>898320</v>
      </c>
    </row>
    <row r="19" spans="1:19" x14ac:dyDescent="0.25">
      <c r="A19" s="31" t="s">
        <v>23</v>
      </c>
      <c r="B19" s="13">
        <f t="shared" ref="B19:N19" si="1">SUM(B14:B18)</f>
        <v>152080</v>
      </c>
      <c r="C19" s="13">
        <f t="shared" si="1"/>
        <v>152102</v>
      </c>
      <c r="D19" s="13">
        <f t="shared" si="1"/>
        <v>153741</v>
      </c>
      <c r="E19" s="13">
        <f t="shared" si="1"/>
        <v>154149</v>
      </c>
      <c r="F19" s="13">
        <f t="shared" si="1"/>
        <v>154737</v>
      </c>
      <c r="G19" s="13">
        <f t="shared" si="1"/>
        <v>155747</v>
      </c>
      <c r="H19" s="13">
        <f t="shared" si="1"/>
        <v>156061</v>
      </c>
      <c r="I19" s="13">
        <f t="shared" si="1"/>
        <v>0</v>
      </c>
      <c r="J19" s="13">
        <f t="shared" si="1"/>
        <v>0</v>
      </c>
      <c r="K19" s="13">
        <f t="shared" si="1"/>
        <v>0</v>
      </c>
      <c r="L19" s="13">
        <f t="shared" si="1"/>
        <v>0</v>
      </c>
      <c r="M19" s="13">
        <f t="shared" si="1"/>
        <v>0</v>
      </c>
      <c r="N19" s="13">
        <f t="shared" si="1"/>
        <v>0</v>
      </c>
      <c r="O19" s="12">
        <f t="shared" si="0"/>
        <v>1078617</v>
      </c>
      <c r="P19" s="1"/>
      <c r="Q19" s="1"/>
      <c r="R19" s="1"/>
      <c r="S19" s="1"/>
    </row>
    <row r="20" spans="1:19" x14ac:dyDescent="0.25">
      <c r="A20" s="88" t="s">
        <v>24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4"/>
    </row>
    <row r="21" spans="1:19" ht="15.75" customHeight="1" x14ac:dyDescent="0.25">
      <c r="A21" s="30" t="s">
        <v>44</v>
      </c>
      <c r="B21" s="1">
        <v>490</v>
      </c>
      <c r="C21" s="1">
        <v>499</v>
      </c>
      <c r="D21" s="1">
        <v>504</v>
      </c>
      <c r="E21" s="1">
        <v>510</v>
      </c>
      <c r="F21" s="1">
        <v>515</v>
      </c>
      <c r="G21" s="1">
        <v>522</v>
      </c>
      <c r="H21" s="1">
        <v>530</v>
      </c>
      <c r="I21" s="1"/>
      <c r="J21" s="1"/>
      <c r="K21" s="1"/>
      <c r="L21" s="1"/>
      <c r="M21" s="1"/>
      <c r="N21" s="1"/>
      <c r="O21" s="32">
        <f t="shared" ref="O21:O25" si="2">SUM(B21:N21)</f>
        <v>3570</v>
      </c>
    </row>
    <row r="22" spans="1:19" ht="15.75" customHeight="1" x14ac:dyDescent="0.25">
      <c r="A22" s="30" t="s">
        <v>45</v>
      </c>
      <c r="B22" s="1">
        <v>184</v>
      </c>
      <c r="C22" s="1">
        <v>165</v>
      </c>
      <c r="D22" s="1">
        <v>163</v>
      </c>
      <c r="E22" s="1">
        <v>178</v>
      </c>
      <c r="F22" s="1">
        <v>177</v>
      </c>
      <c r="G22" s="1">
        <v>180</v>
      </c>
      <c r="H22" s="1">
        <v>179</v>
      </c>
      <c r="I22" s="1"/>
      <c r="J22" s="1"/>
      <c r="K22" s="1"/>
      <c r="L22" s="1"/>
      <c r="M22" s="1"/>
      <c r="N22" s="1"/>
      <c r="O22" s="32">
        <f t="shared" si="2"/>
        <v>1226</v>
      </c>
    </row>
    <row r="23" spans="1:19" ht="15.75" customHeight="1" x14ac:dyDescent="0.25">
      <c r="A23" s="30" t="s">
        <v>46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/>
      <c r="J23" s="1"/>
      <c r="K23" s="1"/>
      <c r="L23" s="1"/>
      <c r="M23" s="1"/>
      <c r="N23" s="1"/>
      <c r="O23" s="32">
        <f t="shared" si="2"/>
        <v>0</v>
      </c>
    </row>
    <row r="24" spans="1:19" ht="15.75" customHeight="1" x14ac:dyDescent="0.25">
      <c r="A24" s="30" t="s">
        <v>47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/>
      <c r="J24" s="1"/>
      <c r="K24" s="1"/>
      <c r="L24" s="1"/>
      <c r="M24" s="1"/>
      <c r="N24" s="1"/>
      <c r="O24" s="32">
        <f t="shared" si="2"/>
        <v>0</v>
      </c>
    </row>
    <row r="25" spans="1:19" ht="15.75" customHeight="1" x14ac:dyDescent="0.25">
      <c r="A25" s="30" t="s">
        <v>31</v>
      </c>
      <c r="B25" s="1">
        <v>5355</v>
      </c>
      <c r="C25" s="1">
        <v>5636</v>
      </c>
      <c r="D25" s="1">
        <v>5637</v>
      </c>
      <c r="E25" s="1">
        <v>5639</v>
      </c>
      <c r="F25" s="1">
        <v>5639</v>
      </c>
      <c r="G25" s="1">
        <v>5639</v>
      </c>
      <c r="H25" s="1">
        <v>5633</v>
      </c>
      <c r="I25" s="1"/>
      <c r="J25" s="1"/>
      <c r="K25" s="1"/>
      <c r="L25" s="1"/>
      <c r="M25" s="1"/>
      <c r="N25" s="1"/>
      <c r="O25" s="32">
        <f t="shared" si="2"/>
        <v>39178</v>
      </c>
    </row>
    <row r="26" spans="1:19" ht="15.75" customHeight="1" x14ac:dyDescent="0.25">
      <c r="A26" s="33" t="s">
        <v>23</v>
      </c>
      <c r="B26" s="13">
        <f t="shared" ref="B26:O26" si="3">SUM(B21:B25)</f>
        <v>6029</v>
      </c>
      <c r="C26" s="13">
        <f t="shared" si="3"/>
        <v>6300</v>
      </c>
      <c r="D26" s="13">
        <f t="shared" si="3"/>
        <v>6304</v>
      </c>
      <c r="E26" s="13">
        <f t="shared" si="3"/>
        <v>6327</v>
      </c>
      <c r="F26" s="13">
        <f t="shared" si="3"/>
        <v>6331</v>
      </c>
      <c r="G26" s="13">
        <f t="shared" si="3"/>
        <v>6341</v>
      </c>
      <c r="H26" s="13">
        <f t="shared" si="3"/>
        <v>6342</v>
      </c>
      <c r="I26" s="13">
        <f t="shared" si="3"/>
        <v>0</v>
      </c>
      <c r="J26" s="13">
        <f t="shared" si="3"/>
        <v>0</v>
      </c>
      <c r="K26" s="13">
        <f t="shared" si="3"/>
        <v>0</v>
      </c>
      <c r="L26" s="13">
        <f t="shared" si="3"/>
        <v>0</v>
      </c>
      <c r="M26" s="13">
        <f t="shared" si="3"/>
        <v>0</v>
      </c>
      <c r="N26" s="13">
        <f t="shared" si="3"/>
        <v>0</v>
      </c>
      <c r="O26" s="13">
        <f t="shared" si="3"/>
        <v>43974</v>
      </c>
      <c r="P26" s="1"/>
      <c r="Q26" s="1"/>
      <c r="R26" s="1"/>
      <c r="S26" s="1"/>
    </row>
    <row r="27" spans="1:19" ht="15.75" customHeight="1" x14ac:dyDescent="0.25">
      <c r="A27" s="24" t="s">
        <v>19</v>
      </c>
      <c r="B27" s="14">
        <f t="shared" ref="B27:O27" si="4">B19+B26</f>
        <v>158109</v>
      </c>
      <c r="C27" s="14">
        <f t="shared" si="4"/>
        <v>158402</v>
      </c>
      <c r="D27" s="14">
        <f t="shared" si="4"/>
        <v>160045</v>
      </c>
      <c r="E27" s="14">
        <f t="shared" si="4"/>
        <v>160476</v>
      </c>
      <c r="F27" s="14">
        <f t="shared" si="4"/>
        <v>161068</v>
      </c>
      <c r="G27" s="14">
        <f t="shared" si="4"/>
        <v>162088</v>
      </c>
      <c r="H27" s="14">
        <f t="shared" si="4"/>
        <v>162403</v>
      </c>
      <c r="I27" s="14">
        <f t="shared" si="4"/>
        <v>0</v>
      </c>
      <c r="J27" s="14">
        <f t="shared" si="4"/>
        <v>0</v>
      </c>
      <c r="K27" s="14">
        <f t="shared" si="4"/>
        <v>0</v>
      </c>
      <c r="L27" s="14">
        <f t="shared" si="4"/>
        <v>0</v>
      </c>
      <c r="M27" s="14">
        <f t="shared" si="4"/>
        <v>0</v>
      </c>
      <c r="N27" s="14">
        <f t="shared" si="4"/>
        <v>0</v>
      </c>
      <c r="O27" s="14">
        <f t="shared" si="4"/>
        <v>1122591</v>
      </c>
    </row>
    <row r="28" spans="1:1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9" ht="15.75" customHeight="1" x14ac:dyDescent="0.25"/>
    <row r="30" spans="1:19" ht="15.75" customHeight="1" x14ac:dyDescent="0.25">
      <c r="A30" s="56" t="s">
        <v>48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8"/>
    </row>
    <row r="31" spans="1:19" ht="15.75" customHeight="1" x14ac:dyDescent="0.25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</row>
    <row r="32" spans="1:19" ht="15.75" customHeight="1" x14ac:dyDescent="0.25">
      <c r="A32" s="3" t="s">
        <v>3</v>
      </c>
      <c r="B32" s="85">
        <v>2024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9"/>
      <c r="O32" s="34"/>
    </row>
    <row r="33" spans="1:15" ht="15.75" customHeight="1" x14ac:dyDescent="0.25">
      <c r="A33" s="5"/>
      <c r="B33" s="17" t="s">
        <v>7</v>
      </c>
      <c r="C33" s="17" t="s">
        <v>8</v>
      </c>
      <c r="D33" s="17" t="s">
        <v>9</v>
      </c>
      <c r="E33" s="17" t="s">
        <v>10</v>
      </c>
      <c r="F33" s="17" t="s">
        <v>11</v>
      </c>
      <c r="G33" s="17" t="s">
        <v>12</v>
      </c>
      <c r="H33" s="17" t="s">
        <v>13</v>
      </c>
      <c r="I33" s="17" t="s">
        <v>14</v>
      </c>
      <c r="J33" s="17" t="s">
        <v>15</v>
      </c>
      <c r="K33" s="17" t="s">
        <v>16</v>
      </c>
      <c r="L33" s="17" t="s">
        <v>17</v>
      </c>
      <c r="M33" s="17" t="s">
        <v>18</v>
      </c>
      <c r="N33" s="18" t="s">
        <v>6</v>
      </c>
      <c r="O33" s="69" t="s">
        <v>19</v>
      </c>
    </row>
    <row r="34" spans="1:15" ht="15.75" customHeight="1" x14ac:dyDescent="0.25">
      <c r="A34" s="71" t="s">
        <v>49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3"/>
      <c r="O34" s="70"/>
    </row>
    <row r="35" spans="1:15" ht="15.75" customHeight="1" x14ac:dyDescent="0.25">
      <c r="A35" s="30" t="s">
        <v>44</v>
      </c>
      <c r="B35" s="36">
        <v>68.459999999999994</v>
      </c>
      <c r="C35" s="36">
        <v>68.510000000000005</v>
      </c>
      <c r="D35" s="36">
        <v>68.59</v>
      </c>
      <c r="E35" s="36">
        <v>68.64</v>
      </c>
      <c r="F35" s="36">
        <v>68.66</v>
      </c>
      <c r="G35" s="36">
        <v>68.73</v>
      </c>
      <c r="H35" s="36">
        <v>68.739999999999995</v>
      </c>
      <c r="I35" s="36"/>
      <c r="J35" s="36"/>
      <c r="K35" s="36"/>
      <c r="L35" s="36"/>
      <c r="M35" s="35"/>
      <c r="N35" s="36"/>
      <c r="O35" s="37">
        <f t="shared" ref="O35:O39" si="5">SUM(B35:N35)</f>
        <v>480.33000000000004</v>
      </c>
    </row>
    <row r="36" spans="1:15" ht="15.75" customHeight="1" x14ac:dyDescent="0.25">
      <c r="A36" s="30" t="s">
        <v>45</v>
      </c>
      <c r="B36" s="36">
        <v>20.53</v>
      </c>
      <c r="C36" s="36">
        <v>20.399999999999999</v>
      </c>
      <c r="D36" s="36">
        <v>20.5</v>
      </c>
      <c r="E36" s="36">
        <v>20.53</v>
      </c>
      <c r="F36" s="36">
        <v>20.61</v>
      </c>
      <c r="G36" s="36">
        <v>20.67</v>
      </c>
      <c r="H36" s="36">
        <v>20.71</v>
      </c>
      <c r="I36" s="36"/>
      <c r="J36" s="36"/>
      <c r="K36" s="36"/>
      <c r="L36" s="36"/>
      <c r="M36" s="35"/>
      <c r="N36" s="36"/>
      <c r="O36" s="37">
        <f t="shared" si="5"/>
        <v>143.95000000000002</v>
      </c>
    </row>
    <row r="37" spans="1:15" ht="15.75" customHeight="1" x14ac:dyDescent="0.25">
      <c r="A37" s="30" t="s">
        <v>46</v>
      </c>
      <c r="B37" s="36">
        <v>89.56</v>
      </c>
      <c r="C37" s="36">
        <v>89.59</v>
      </c>
      <c r="D37" s="36">
        <v>89.59</v>
      </c>
      <c r="E37" s="36">
        <v>89.07</v>
      </c>
      <c r="F37" s="36">
        <v>89.37</v>
      </c>
      <c r="G37" s="36">
        <v>89.69</v>
      </c>
      <c r="H37" s="36">
        <v>89.8</v>
      </c>
      <c r="I37" s="36"/>
      <c r="J37" s="36"/>
      <c r="K37" s="36"/>
      <c r="L37" s="36"/>
      <c r="M37" s="35"/>
      <c r="N37" s="36"/>
      <c r="O37" s="37">
        <f t="shared" si="5"/>
        <v>626.66999999999996</v>
      </c>
    </row>
    <row r="38" spans="1:15" ht="15.75" customHeight="1" x14ac:dyDescent="0.25">
      <c r="A38" s="30" t="s">
        <v>47</v>
      </c>
      <c r="B38" s="36">
        <v>90.44</v>
      </c>
      <c r="C38" s="36">
        <v>90.44</v>
      </c>
      <c r="D38" s="36">
        <v>90.56</v>
      </c>
      <c r="E38" s="36">
        <v>92.4</v>
      </c>
      <c r="F38" s="36">
        <v>90.78</v>
      </c>
      <c r="G38" s="36">
        <v>90.78</v>
      </c>
      <c r="H38" s="36">
        <v>90.78</v>
      </c>
      <c r="I38" s="36"/>
      <c r="J38" s="36"/>
      <c r="K38" s="36"/>
      <c r="L38" s="36"/>
      <c r="M38" s="35"/>
      <c r="N38" s="36"/>
      <c r="O38" s="37">
        <f t="shared" si="5"/>
        <v>636.17999999999995</v>
      </c>
    </row>
    <row r="39" spans="1:15" ht="15.75" customHeight="1" x14ac:dyDescent="0.25">
      <c r="A39" s="30" t="s">
        <v>31</v>
      </c>
      <c r="B39" s="36">
        <v>68.67</v>
      </c>
      <c r="C39" s="36">
        <v>68.680000000000007</v>
      </c>
      <c r="D39" s="36">
        <v>68.66</v>
      </c>
      <c r="E39" s="36">
        <v>68.77</v>
      </c>
      <c r="F39" s="36">
        <v>68.77</v>
      </c>
      <c r="G39" s="36">
        <v>68.81</v>
      </c>
      <c r="H39" s="36">
        <v>68.86</v>
      </c>
      <c r="I39" s="36"/>
      <c r="J39" s="36"/>
      <c r="K39" s="36"/>
      <c r="L39" s="36"/>
      <c r="M39" s="35"/>
      <c r="N39" s="36"/>
      <c r="O39" s="37">
        <f t="shared" si="5"/>
        <v>481.22</v>
      </c>
    </row>
    <row r="40" spans="1:15" ht="15.75" customHeight="1" x14ac:dyDescent="0.25">
      <c r="A40" s="71" t="s">
        <v>50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4"/>
      <c r="O40" s="20"/>
    </row>
    <row r="41" spans="1:15" ht="15.75" customHeight="1" x14ac:dyDescent="0.25">
      <c r="A41" s="30" t="s">
        <v>44</v>
      </c>
      <c r="B41" s="1">
        <v>103</v>
      </c>
      <c r="C41" s="1">
        <v>103</v>
      </c>
      <c r="D41" s="1">
        <v>103</v>
      </c>
      <c r="E41" s="1">
        <v>103</v>
      </c>
      <c r="F41" s="1">
        <v>103</v>
      </c>
      <c r="G41" s="1">
        <v>103</v>
      </c>
      <c r="H41" s="1">
        <v>103</v>
      </c>
      <c r="I41" s="1"/>
      <c r="J41" s="1"/>
      <c r="K41" s="1"/>
      <c r="L41" s="1"/>
      <c r="M41" s="1"/>
      <c r="N41" s="1"/>
      <c r="O41" s="38">
        <f t="shared" ref="O41:O45" si="6">SUM(B41:N41)</f>
        <v>721</v>
      </c>
    </row>
    <row r="42" spans="1:15" ht="15.75" customHeight="1" x14ac:dyDescent="0.25">
      <c r="A42" s="30" t="s">
        <v>45</v>
      </c>
      <c r="B42" s="1">
        <v>70</v>
      </c>
      <c r="C42" s="1">
        <v>70</v>
      </c>
      <c r="D42" s="1">
        <v>70</v>
      </c>
      <c r="E42" s="1">
        <v>70</v>
      </c>
      <c r="F42" s="1">
        <v>70</v>
      </c>
      <c r="G42" s="1">
        <v>70</v>
      </c>
      <c r="H42" s="1">
        <v>70</v>
      </c>
      <c r="I42" s="1"/>
      <c r="J42" s="1"/>
      <c r="K42" s="1"/>
      <c r="L42" s="1"/>
      <c r="M42" s="1"/>
      <c r="N42" s="1"/>
      <c r="O42" s="38">
        <f t="shared" si="6"/>
        <v>490</v>
      </c>
    </row>
    <row r="43" spans="1:15" ht="15.75" customHeight="1" x14ac:dyDescent="0.25">
      <c r="A43" s="30" t="s">
        <v>46</v>
      </c>
      <c r="B43" s="1">
        <v>96</v>
      </c>
      <c r="C43" s="1">
        <v>96</v>
      </c>
      <c r="D43" s="1">
        <v>96</v>
      </c>
      <c r="E43" s="1">
        <v>95</v>
      </c>
      <c r="F43" s="1">
        <v>95</v>
      </c>
      <c r="G43" s="1">
        <v>96</v>
      </c>
      <c r="H43" s="1">
        <v>96</v>
      </c>
      <c r="I43" s="1"/>
      <c r="J43" s="1"/>
      <c r="K43" s="1"/>
      <c r="L43" s="1"/>
      <c r="M43" s="1"/>
      <c r="N43" s="1"/>
      <c r="O43" s="38">
        <f t="shared" si="6"/>
        <v>670</v>
      </c>
    </row>
    <row r="44" spans="1:15" ht="15.75" customHeight="1" x14ac:dyDescent="0.25">
      <c r="A44" s="30" t="s">
        <v>47</v>
      </c>
      <c r="B44" s="1">
        <v>98</v>
      </c>
      <c r="C44" s="1">
        <v>98</v>
      </c>
      <c r="D44" s="1">
        <v>98</v>
      </c>
      <c r="E44" s="1">
        <v>107</v>
      </c>
      <c r="F44" s="1">
        <v>98</v>
      </c>
      <c r="G44" s="1">
        <v>98</v>
      </c>
      <c r="H44" s="1">
        <v>98</v>
      </c>
      <c r="I44" s="1"/>
      <c r="J44" s="1"/>
      <c r="K44" s="1"/>
      <c r="L44" s="1"/>
      <c r="M44" s="1"/>
      <c r="N44" s="1"/>
      <c r="O44" s="38">
        <f t="shared" si="6"/>
        <v>695</v>
      </c>
    </row>
    <row r="45" spans="1:15" ht="15.75" customHeight="1" x14ac:dyDescent="0.25">
      <c r="A45" s="30" t="s">
        <v>31</v>
      </c>
      <c r="B45" s="1">
        <v>103</v>
      </c>
      <c r="C45" s="1">
        <v>103</v>
      </c>
      <c r="D45" s="1">
        <v>103</v>
      </c>
      <c r="E45" s="1">
        <v>103</v>
      </c>
      <c r="F45" s="1">
        <v>103</v>
      </c>
      <c r="G45" s="1">
        <v>103</v>
      </c>
      <c r="H45" s="1">
        <v>104</v>
      </c>
      <c r="I45" s="1"/>
      <c r="J45" s="1"/>
      <c r="K45" s="1"/>
      <c r="L45" s="1"/>
      <c r="M45" s="1"/>
      <c r="N45" s="1"/>
      <c r="O45" s="38">
        <f t="shared" si="6"/>
        <v>722</v>
      </c>
    </row>
    <row r="46" spans="1:15" ht="15.75" customHeight="1" x14ac:dyDescent="0.25">
      <c r="A46" s="82" t="s">
        <v>51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39"/>
    </row>
    <row r="47" spans="1:15" ht="15.75" customHeight="1" x14ac:dyDescent="0.25">
      <c r="A47" s="30" t="s">
        <v>44</v>
      </c>
      <c r="B47" s="1">
        <v>21</v>
      </c>
      <c r="C47" s="1">
        <v>21</v>
      </c>
      <c r="D47" s="1">
        <v>21</v>
      </c>
      <c r="E47" s="1">
        <v>21</v>
      </c>
      <c r="F47" s="1">
        <v>21</v>
      </c>
      <c r="G47" s="1">
        <v>21</v>
      </c>
      <c r="H47" s="1">
        <v>21</v>
      </c>
      <c r="I47" s="1"/>
      <c r="J47" s="1"/>
      <c r="K47" s="1"/>
      <c r="L47" s="1"/>
      <c r="M47" s="1"/>
      <c r="N47" s="1"/>
      <c r="O47" s="38">
        <f t="shared" ref="O47:O51" si="7">SUM(B47:N47)</f>
        <v>147</v>
      </c>
    </row>
    <row r="48" spans="1:15" ht="15.75" customHeight="1" x14ac:dyDescent="0.25">
      <c r="A48" s="30" t="s">
        <v>45</v>
      </c>
      <c r="B48" s="1">
        <v>1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/>
      <c r="J48" s="1"/>
      <c r="K48" s="1"/>
      <c r="L48" s="1"/>
      <c r="M48" s="1"/>
      <c r="N48" s="1"/>
      <c r="O48" s="38">
        <f t="shared" si="7"/>
        <v>3</v>
      </c>
    </row>
    <row r="49" spans="1:15" ht="15.75" customHeight="1" x14ac:dyDescent="0.25">
      <c r="A49" s="30" t="s">
        <v>46</v>
      </c>
      <c r="B49" s="1">
        <v>82</v>
      </c>
      <c r="C49" s="1">
        <v>82</v>
      </c>
      <c r="D49" s="1">
        <v>82</v>
      </c>
      <c r="E49" s="1">
        <v>82</v>
      </c>
      <c r="F49" s="1">
        <v>82</v>
      </c>
      <c r="G49" s="1">
        <v>83</v>
      </c>
      <c r="H49" s="1">
        <v>83</v>
      </c>
      <c r="I49" s="1"/>
      <c r="J49" s="1"/>
      <c r="K49" s="1"/>
      <c r="L49" s="1"/>
      <c r="M49" s="1"/>
      <c r="N49" s="1"/>
      <c r="O49" s="38">
        <f t="shared" si="7"/>
        <v>576</v>
      </c>
    </row>
    <row r="50" spans="1:15" ht="15.75" customHeight="1" x14ac:dyDescent="0.25">
      <c r="A50" s="30" t="s">
        <v>47</v>
      </c>
      <c r="B50" s="1">
        <v>84</v>
      </c>
      <c r="C50" s="1">
        <v>84</v>
      </c>
      <c r="D50" s="1">
        <v>85</v>
      </c>
      <c r="E50" s="1">
        <v>85</v>
      </c>
      <c r="F50" s="1">
        <v>85</v>
      </c>
      <c r="G50" s="1">
        <v>85</v>
      </c>
      <c r="H50" s="1">
        <v>85</v>
      </c>
      <c r="I50" s="1"/>
      <c r="J50" s="1"/>
      <c r="K50" s="1"/>
      <c r="L50" s="1"/>
      <c r="M50" s="1"/>
      <c r="N50" s="1"/>
      <c r="O50" s="38">
        <f t="shared" si="7"/>
        <v>593</v>
      </c>
    </row>
    <row r="51" spans="1:15" ht="15.75" customHeight="1" x14ac:dyDescent="0.25">
      <c r="A51" s="30" t="s">
        <v>31</v>
      </c>
      <c r="B51" s="1">
        <v>50</v>
      </c>
      <c r="C51" s="1">
        <v>50</v>
      </c>
      <c r="D51" s="1">
        <v>50</v>
      </c>
      <c r="E51" s="1">
        <v>50</v>
      </c>
      <c r="F51" s="1">
        <v>50</v>
      </c>
      <c r="G51" s="1">
        <v>49</v>
      </c>
      <c r="H51" s="1">
        <v>50</v>
      </c>
      <c r="I51" s="1"/>
      <c r="J51" s="1"/>
      <c r="K51" s="1"/>
      <c r="L51" s="1"/>
      <c r="M51" s="1"/>
      <c r="N51" s="1"/>
      <c r="O51" s="38">
        <f t="shared" si="7"/>
        <v>349</v>
      </c>
    </row>
    <row r="52" spans="1:15" ht="15.75" customHeight="1" x14ac:dyDescent="0.25">
      <c r="A52" s="2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40"/>
      <c r="O52" s="20"/>
    </row>
    <row r="53" spans="1:15" ht="15.75" customHeight="1" x14ac:dyDescent="0.25"/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40:N40"/>
    <mergeCell ref="A46:N46"/>
    <mergeCell ref="A6:O6"/>
    <mergeCell ref="A7:O7"/>
    <mergeCell ref="A9:O9"/>
    <mergeCell ref="A10:N10"/>
    <mergeCell ref="B11:N11"/>
    <mergeCell ref="O12:O13"/>
    <mergeCell ref="A13:N13"/>
    <mergeCell ref="A20:N20"/>
    <mergeCell ref="A30:O30"/>
    <mergeCell ref="A31:N31"/>
    <mergeCell ref="B32:N32"/>
    <mergeCell ref="O33:O34"/>
    <mergeCell ref="A34:N34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43" workbookViewId="0">
      <selection activeCell="I57" sqref="I57"/>
    </sheetView>
  </sheetViews>
  <sheetFormatPr baseColWidth="10" defaultColWidth="14.42578125" defaultRowHeight="15" customHeight="1" x14ac:dyDescent="0.25"/>
  <cols>
    <col min="1" max="1" width="23.140625" customWidth="1"/>
    <col min="2" max="14" width="7" customWidth="1"/>
    <col min="15" max="19" width="10.7109375" customWidth="1"/>
  </cols>
  <sheetData>
    <row r="6" spans="1:15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6" t="s">
        <v>52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5" x14ac:dyDescent="0.25">
      <c r="A11" s="41" t="s">
        <v>3</v>
      </c>
      <c r="B11" s="85">
        <v>2024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9"/>
    </row>
    <row r="12" spans="1:15" x14ac:dyDescent="0.25">
      <c r="A12" s="5" t="s">
        <v>53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54</v>
      </c>
      <c r="B13" s="1">
        <v>14704</v>
      </c>
      <c r="C13" s="1">
        <v>14701</v>
      </c>
      <c r="D13" s="1">
        <v>14835</v>
      </c>
      <c r="E13" s="1">
        <v>14866</v>
      </c>
      <c r="F13" s="1">
        <v>14931</v>
      </c>
      <c r="G13" s="1">
        <v>15004</v>
      </c>
      <c r="H13" s="1">
        <v>15020</v>
      </c>
      <c r="I13" s="1"/>
      <c r="J13" s="1"/>
      <c r="K13" s="1"/>
      <c r="L13" s="1"/>
      <c r="M13" s="1"/>
      <c r="N13" s="1"/>
      <c r="O13" s="12">
        <f t="shared" ref="O13:O51" si="0">SUM(B13:N13)</f>
        <v>104061</v>
      </c>
    </row>
    <row r="14" spans="1:15" x14ac:dyDescent="0.25">
      <c r="A14" s="10" t="s">
        <v>55</v>
      </c>
      <c r="B14" s="1">
        <v>689</v>
      </c>
      <c r="C14" s="1">
        <v>683</v>
      </c>
      <c r="D14" s="1">
        <v>685</v>
      </c>
      <c r="E14" s="1">
        <v>687</v>
      </c>
      <c r="F14" s="1">
        <v>686</v>
      </c>
      <c r="G14" s="1">
        <v>690</v>
      </c>
      <c r="H14" s="1">
        <v>694</v>
      </c>
      <c r="I14" s="1"/>
      <c r="J14" s="1"/>
      <c r="K14" s="1"/>
      <c r="L14" s="1"/>
      <c r="M14" s="1"/>
      <c r="N14" s="1"/>
      <c r="O14" s="12">
        <f t="shared" si="0"/>
        <v>4814</v>
      </c>
    </row>
    <row r="15" spans="1:15" x14ac:dyDescent="0.25">
      <c r="A15" s="10" t="s">
        <v>56</v>
      </c>
      <c r="B15" s="1">
        <v>1146</v>
      </c>
      <c r="C15" s="1">
        <v>1150</v>
      </c>
      <c r="D15" s="1">
        <v>1161</v>
      </c>
      <c r="E15" s="1">
        <v>1172</v>
      </c>
      <c r="F15" s="1">
        <v>1168</v>
      </c>
      <c r="G15" s="1">
        <v>1182</v>
      </c>
      <c r="H15" s="1">
        <v>1182</v>
      </c>
      <c r="I15" s="1"/>
      <c r="J15" s="1"/>
      <c r="K15" s="1"/>
      <c r="L15" s="1"/>
      <c r="M15" s="1"/>
      <c r="N15" s="1"/>
      <c r="O15" s="12">
        <f t="shared" si="0"/>
        <v>8161</v>
      </c>
    </row>
    <row r="16" spans="1:15" x14ac:dyDescent="0.25">
      <c r="A16" s="10" t="s">
        <v>57</v>
      </c>
      <c r="B16" s="1">
        <v>879</v>
      </c>
      <c r="C16" s="1">
        <v>873</v>
      </c>
      <c r="D16" s="1">
        <v>884</v>
      </c>
      <c r="E16" s="1">
        <v>895</v>
      </c>
      <c r="F16" s="1">
        <v>897</v>
      </c>
      <c r="G16" s="1">
        <v>900</v>
      </c>
      <c r="H16" s="1">
        <v>901</v>
      </c>
      <c r="I16" s="1"/>
      <c r="J16" s="1"/>
      <c r="K16" s="1"/>
      <c r="L16" s="1"/>
      <c r="M16" s="1"/>
      <c r="N16" s="1"/>
      <c r="O16" s="12">
        <f t="shared" si="0"/>
        <v>6229</v>
      </c>
    </row>
    <row r="17" spans="1:15" x14ac:dyDescent="0.25">
      <c r="A17" s="10" t="s">
        <v>58</v>
      </c>
      <c r="B17" s="1">
        <v>3230</v>
      </c>
      <c r="C17" s="1">
        <v>3251</v>
      </c>
      <c r="D17" s="1">
        <v>3306</v>
      </c>
      <c r="E17" s="1">
        <v>3301</v>
      </c>
      <c r="F17" s="1">
        <v>3331</v>
      </c>
      <c r="G17" s="1">
        <v>3361</v>
      </c>
      <c r="H17" s="1">
        <v>3378</v>
      </c>
      <c r="I17" s="1"/>
      <c r="J17" s="1"/>
      <c r="K17" s="1"/>
      <c r="L17" s="1"/>
      <c r="M17" s="1"/>
      <c r="N17" s="1"/>
      <c r="O17" s="12">
        <f t="shared" si="0"/>
        <v>23158</v>
      </c>
    </row>
    <row r="18" spans="1:15" x14ac:dyDescent="0.25">
      <c r="A18" s="10" t="s">
        <v>59</v>
      </c>
      <c r="B18" s="1">
        <v>53</v>
      </c>
      <c r="C18" s="1">
        <v>53</v>
      </c>
      <c r="D18" s="1">
        <v>53</v>
      </c>
      <c r="E18" s="1">
        <v>56</v>
      </c>
      <c r="F18" s="1">
        <v>56</v>
      </c>
      <c r="G18" s="1">
        <v>56</v>
      </c>
      <c r="H18" s="1">
        <v>56</v>
      </c>
      <c r="I18" s="1"/>
      <c r="J18" s="1"/>
      <c r="K18" s="1"/>
      <c r="L18" s="1"/>
      <c r="M18" s="1"/>
      <c r="N18" s="1"/>
      <c r="O18" s="12">
        <f t="shared" si="0"/>
        <v>383</v>
      </c>
    </row>
    <row r="19" spans="1:15" x14ac:dyDescent="0.25">
      <c r="A19" s="10" t="s">
        <v>60</v>
      </c>
      <c r="B19" s="1">
        <v>90</v>
      </c>
      <c r="C19" s="1">
        <v>89</v>
      </c>
      <c r="D19" s="1">
        <v>88</v>
      </c>
      <c r="E19" s="1">
        <v>88</v>
      </c>
      <c r="F19" s="1">
        <v>89</v>
      </c>
      <c r="G19" s="1">
        <v>88</v>
      </c>
      <c r="H19" s="1">
        <v>87</v>
      </c>
      <c r="I19" s="1"/>
      <c r="J19" s="1"/>
      <c r="K19" s="1"/>
      <c r="L19" s="1"/>
      <c r="M19" s="1"/>
      <c r="N19" s="1"/>
      <c r="O19" s="12">
        <f t="shared" si="0"/>
        <v>619</v>
      </c>
    </row>
    <row r="20" spans="1:15" x14ac:dyDescent="0.25">
      <c r="A20" s="10" t="s">
        <v>61</v>
      </c>
      <c r="B20" s="1">
        <v>200</v>
      </c>
      <c r="C20" s="1">
        <v>200</v>
      </c>
      <c r="D20" s="1">
        <v>201</v>
      </c>
      <c r="E20" s="1">
        <v>203</v>
      </c>
      <c r="F20" s="1">
        <v>205</v>
      </c>
      <c r="G20" s="1">
        <v>205</v>
      </c>
      <c r="H20" s="1">
        <v>205</v>
      </c>
      <c r="I20" s="1"/>
      <c r="J20" s="1"/>
      <c r="K20" s="1"/>
      <c r="L20" s="1"/>
      <c r="M20" s="1"/>
      <c r="N20" s="1"/>
      <c r="O20" s="12">
        <f t="shared" si="0"/>
        <v>1419</v>
      </c>
    </row>
    <row r="21" spans="1:15" ht="15.75" customHeight="1" x14ac:dyDescent="0.25">
      <c r="A21" s="10" t="s">
        <v>62</v>
      </c>
      <c r="B21" s="1">
        <v>3853</v>
      </c>
      <c r="C21" s="1">
        <v>3864</v>
      </c>
      <c r="D21" s="1">
        <v>3880</v>
      </c>
      <c r="E21" s="1">
        <v>3896</v>
      </c>
      <c r="F21" s="1">
        <v>3914</v>
      </c>
      <c r="G21" s="1">
        <v>3930</v>
      </c>
      <c r="H21" s="1">
        <v>3943</v>
      </c>
      <c r="I21" s="1"/>
      <c r="J21" s="1"/>
      <c r="K21" s="1"/>
      <c r="L21" s="1"/>
      <c r="M21" s="1"/>
      <c r="N21" s="1"/>
      <c r="O21" s="12">
        <f t="shared" si="0"/>
        <v>27280</v>
      </c>
    </row>
    <row r="22" spans="1:15" ht="15.75" customHeight="1" x14ac:dyDescent="0.25">
      <c r="A22" s="10" t="s">
        <v>63</v>
      </c>
      <c r="B22" s="1">
        <v>6271</v>
      </c>
      <c r="C22" s="1">
        <v>6270</v>
      </c>
      <c r="D22" s="1">
        <v>6345</v>
      </c>
      <c r="E22" s="1">
        <v>6359</v>
      </c>
      <c r="F22" s="1">
        <v>6394</v>
      </c>
      <c r="G22" s="1">
        <v>6450</v>
      </c>
      <c r="H22" s="1">
        <v>6459</v>
      </c>
      <c r="I22" s="1"/>
      <c r="J22" s="1"/>
      <c r="K22" s="1"/>
      <c r="L22" s="1"/>
      <c r="M22" s="1"/>
      <c r="N22" s="1"/>
      <c r="O22" s="12">
        <f t="shared" si="0"/>
        <v>44548</v>
      </c>
    </row>
    <row r="23" spans="1:15" ht="15.75" customHeight="1" x14ac:dyDescent="0.25">
      <c r="A23" s="10" t="s">
        <v>64</v>
      </c>
      <c r="B23" s="1">
        <v>3049</v>
      </c>
      <c r="C23" s="1">
        <v>3047</v>
      </c>
      <c r="D23" s="1">
        <v>3070</v>
      </c>
      <c r="E23" s="1">
        <v>3092</v>
      </c>
      <c r="F23" s="1">
        <v>3104</v>
      </c>
      <c r="G23" s="1">
        <v>3122</v>
      </c>
      <c r="H23" s="1">
        <v>3137</v>
      </c>
      <c r="I23" s="1"/>
      <c r="J23" s="1"/>
      <c r="K23" s="1"/>
      <c r="L23" s="1"/>
      <c r="M23" s="1"/>
      <c r="N23" s="1"/>
      <c r="O23" s="12">
        <f t="shared" si="0"/>
        <v>21621</v>
      </c>
    </row>
    <row r="24" spans="1:15" ht="15.75" customHeight="1" x14ac:dyDescent="0.25">
      <c r="A24" s="10" t="s">
        <v>65</v>
      </c>
      <c r="B24" s="1">
        <v>14780</v>
      </c>
      <c r="C24" s="1">
        <v>14805</v>
      </c>
      <c r="D24" s="1">
        <v>14992</v>
      </c>
      <c r="E24" s="1">
        <v>14986</v>
      </c>
      <c r="F24" s="1">
        <v>15063</v>
      </c>
      <c r="G24" s="1">
        <v>15126</v>
      </c>
      <c r="H24" s="1">
        <v>15172</v>
      </c>
      <c r="I24" s="1"/>
      <c r="J24" s="1"/>
      <c r="K24" s="1"/>
      <c r="L24" s="1"/>
      <c r="M24" s="1"/>
      <c r="N24" s="1"/>
      <c r="O24" s="12">
        <f t="shared" si="0"/>
        <v>104924</v>
      </c>
    </row>
    <row r="25" spans="1:15" ht="15.75" customHeight="1" x14ac:dyDescent="0.25">
      <c r="A25" s="10" t="s">
        <v>66</v>
      </c>
      <c r="B25" s="1">
        <v>6100</v>
      </c>
      <c r="C25" s="1">
        <v>6083</v>
      </c>
      <c r="D25" s="1">
        <v>6114</v>
      </c>
      <c r="E25" s="1">
        <v>6121</v>
      </c>
      <c r="F25" s="1">
        <v>6116</v>
      </c>
      <c r="G25" s="1">
        <v>6141</v>
      </c>
      <c r="H25" s="1">
        <v>6125</v>
      </c>
      <c r="I25" s="1"/>
      <c r="J25" s="1"/>
      <c r="K25" s="1"/>
      <c r="L25" s="1"/>
      <c r="M25" s="1"/>
      <c r="N25" s="1"/>
      <c r="O25" s="12">
        <f t="shared" si="0"/>
        <v>42800</v>
      </c>
    </row>
    <row r="26" spans="1:15" ht="15.75" customHeight="1" x14ac:dyDescent="0.25">
      <c r="A26" s="10" t="s">
        <v>67</v>
      </c>
      <c r="B26" s="1">
        <v>2185</v>
      </c>
      <c r="C26" s="1">
        <v>2182</v>
      </c>
      <c r="D26" s="1">
        <v>2206</v>
      </c>
      <c r="E26" s="1">
        <v>2211</v>
      </c>
      <c r="F26" s="1">
        <v>2221</v>
      </c>
      <c r="G26" s="1">
        <v>2235</v>
      </c>
      <c r="H26" s="1">
        <v>2242</v>
      </c>
      <c r="I26" s="1"/>
      <c r="J26" s="1"/>
      <c r="K26" s="1"/>
      <c r="L26" s="1"/>
      <c r="M26" s="1"/>
      <c r="N26" s="1"/>
      <c r="O26" s="12">
        <f t="shared" si="0"/>
        <v>15482</v>
      </c>
    </row>
    <row r="27" spans="1:15" ht="15.75" customHeight="1" x14ac:dyDescent="0.25">
      <c r="A27" s="10" t="s">
        <v>68</v>
      </c>
      <c r="B27" s="1">
        <v>2867</v>
      </c>
      <c r="C27" s="1">
        <v>2867</v>
      </c>
      <c r="D27" s="1">
        <v>2888</v>
      </c>
      <c r="E27" s="1">
        <v>2869</v>
      </c>
      <c r="F27" s="1">
        <v>2879</v>
      </c>
      <c r="G27" s="1">
        <v>2896</v>
      </c>
      <c r="H27" s="1">
        <v>2902</v>
      </c>
      <c r="I27" s="1"/>
      <c r="J27" s="1"/>
      <c r="K27" s="1"/>
      <c r="L27" s="1"/>
      <c r="M27" s="1"/>
      <c r="N27" s="1"/>
      <c r="O27" s="12">
        <f t="shared" si="0"/>
        <v>20168</v>
      </c>
    </row>
    <row r="28" spans="1:15" ht="15.75" customHeight="1" x14ac:dyDescent="0.25">
      <c r="A28" s="10" t="s">
        <v>69</v>
      </c>
      <c r="B28" s="1">
        <v>4386</v>
      </c>
      <c r="C28" s="1">
        <v>4348</v>
      </c>
      <c r="D28" s="1">
        <v>4384</v>
      </c>
      <c r="E28" s="1">
        <v>4398</v>
      </c>
      <c r="F28" s="1">
        <v>4408</v>
      </c>
      <c r="G28" s="1">
        <v>4427</v>
      </c>
      <c r="H28" s="1">
        <v>4416</v>
      </c>
      <c r="I28" s="1"/>
      <c r="J28" s="1"/>
      <c r="K28" s="1"/>
      <c r="L28" s="1"/>
      <c r="M28" s="1"/>
      <c r="N28" s="1"/>
      <c r="O28" s="12">
        <f t="shared" si="0"/>
        <v>30767</v>
      </c>
    </row>
    <row r="29" spans="1:15" ht="15.75" customHeight="1" x14ac:dyDescent="0.25">
      <c r="A29" s="10" t="s">
        <v>70</v>
      </c>
      <c r="B29" s="1">
        <v>3706</v>
      </c>
      <c r="C29" s="1">
        <v>3693</v>
      </c>
      <c r="D29" s="1">
        <v>3744</v>
      </c>
      <c r="E29" s="1">
        <v>3772</v>
      </c>
      <c r="F29" s="1">
        <v>3771</v>
      </c>
      <c r="G29" s="1">
        <v>3794</v>
      </c>
      <c r="H29" s="1">
        <v>3801</v>
      </c>
      <c r="I29" s="1"/>
      <c r="J29" s="1"/>
      <c r="K29" s="1"/>
      <c r="L29" s="1"/>
      <c r="M29" s="1"/>
      <c r="N29" s="1"/>
      <c r="O29" s="12">
        <f t="shared" si="0"/>
        <v>26281</v>
      </c>
    </row>
    <row r="30" spans="1:15" ht="15.75" customHeight="1" x14ac:dyDescent="0.25">
      <c r="A30" s="10" t="s">
        <v>71</v>
      </c>
      <c r="B30" s="1">
        <v>7161</v>
      </c>
      <c r="C30" s="1">
        <v>7434</v>
      </c>
      <c r="D30" s="1">
        <v>7447</v>
      </c>
      <c r="E30" s="1">
        <v>7476</v>
      </c>
      <c r="F30" s="1">
        <v>7483</v>
      </c>
      <c r="G30" s="1">
        <v>7501</v>
      </c>
      <c r="H30" s="1">
        <v>7504</v>
      </c>
      <c r="I30" s="1"/>
      <c r="J30" s="1"/>
      <c r="K30" s="1"/>
      <c r="L30" s="1"/>
      <c r="M30" s="1"/>
      <c r="N30" s="1"/>
      <c r="O30" s="12">
        <f t="shared" si="0"/>
        <v>52006</v>
      </c>
    </row>
    <row r="31" spans="1:15" ht="15.75" customHeight="1" x14ac:dyDescent="0.25">
      <c r="A31" s="10" t="s">
        <v>72</v>
      </c>
      <c r="B31" s="1">
        <v>805</v>
      </c>
      <c r="C31" s="1">
        <v>799</v>
      </c>
      <c r="D31" s="1">
        <v>807</v>
      </c>
      <c r="E31" s="1">
        <v>807</v>
      </c>
      <c r="F31" s="1">
        <v>804</v>
      </c>
      <c r="G31" s="1">
        <v>805</v>
      </c>
      <c r="H31" s="1">
        <v>804</v>
      </c>
      <c r="I31" s="1"/>
      <c r="J31" s="1"/>
      <c r="K31" s="1"/>
      <c r="L31" s="1"/>
      <c r="M31" s="1"/>
      <c r="N31" s="1"/>
      <c r="O31" s="12">
        <f t="shared" si="0"/>
        <v>5631</v>
      </c>
    </row>
    <row r="32" spans="1:15" ht="15.75" customHeight="1" x14ac:dyDescent="0.25">
      <c r="A32" s="10" t="s">
        <v>73</v>
      </c>
      <c r="B32" s="1">
        <v>16214</v>
      </c>
      <c r="C32" s="1">
        <v>16251</v>
      </c>
      <c r="D32" s="1">
        <v>16451</v>
      </c>
      <c r="E32" s="1">
        <v>16420</v>
      </c>
      <c r="F32" s="1">
        <v>16499</v>
      </c>
      <c r="G32" s="1">
        <v>16625</v>
      </c>
      <c r="H32" s="1">
        <v>16669</v>
      </c>
      <c r="I32" s="1"/>
      <c r="J32" s="1"/>
      <c r="K32" s="1"/>
      <c r="L32" s="1"/>
      <c r="M32" s="1"/>
      <c r="N32" s="1"/>
      <c r="O32" s="12">
        <f t="shared" si="0"/>
        <v>115129</v>
      </c>
    </row>
    <row r="33" spans="1:15" ht="15.75" customHeight="1" x14ac:dyDescent="0.25">
      <c r="A33" s="10" t="s">
        <v>74</v>
      </c>
      <c r="B33" s="1">
        <v>61</v>
      </c>
      <c r="C33" s="1">
        <v>61</v>
      </c>
      <c r="D33" s="1">
        <v>61</v>
      </c>
      <c r="E33" s="1">
        <v>61</v>
      </c>
      <c r="F33" s="1">
        <v>60</v>
      </c>
      <c r="G33" s="1">
        <v>60</v>
      </c>
      <c r="H33" s="1">
        <v>61</v>
      </c>
      <c r="I33" s="1"/>
      <c r="J33" s="1"/>
      <c r="K33" s="1"/>
      <c r="L33" s="1"/>
      <c r="M33" s="1"/>
      <c r="N33" s="1"/>
      <c r="O33" s="12">
        <f t="shared" si="0"/>
        <v>425</v>
      </c>
    </row>
    <row r="34" spans="1:15" ht="15.75" customHeight="1" x14ac:dyDescent="0.25">
      <c r="A34" s="10" t="s">
        <v>75</v>
      </c>
      <c r="B34" s="1">
        <v>2927</v>
      </c>
      <c r="C34" s="1">
        <v>2942</v>
      </c>
      <c r="D34" s="1">
        <v>2959</v>
      </c>
      <c r="E34" s="1">
        <v>2992</v>
      </c>
      <c r="F34" s="1">
        <v>3001</v>
      </c>
      <c r="G34" s="1">
        <v>3028</v>
      </c>
      <c r="H34" s="1">
        <v>3036</v>
      </c>
      <c r="I34" s="1"/>
      <c r="J34" s="1"/>
      <c r="K34" s="1"/>
      <c r="L34" s="1"/>
      <c r="M34" s="1"/>
      <c r="N34" s="1"/>
      <c r="O34" s="12">
        <f t="shared" si="0"/>
        <v>20885</v>
      </c>
    </row>
    <row r="35" spans="1:15" ht="15.75" customHeight="1" x14ac:dyDescent="0.25">
      <c r="A35" s="10" t="s">
        <v>76</v>
      </c>
      <c r="B35" s="1">
        <v>75</v>
      </c>
      <c r="C35" s="1">
        <v>75</v>
      </c>
      <c r="D35" s="1">
        <v>76</v>
      </c>
      <c r="E35" s="1">
        <v>76</v>
      </c>
      <c r="F35" s="1">
        <v>74</v>
      </c>
      <c r="G35" s="1">
        <v>75</v>
      </c>
      <c r="H35" s="1">
        <v>75</v>
      </c>
      <c r="I35" s="1"/>
      <c r="J35" s="1"/>
      <c r="K35" s="1"/>
      <c r="L35" s="1"/>
      <c r="M35" s="1"/>
      <c r="N35" s="1"/>
      <c r="O35" s="12">
        <f t="shared" si="0"/>
        <v>526</v>
      </c>
    </row>
    <row r="36" spans="1:15" ht="15.75" customHeight="1" x14ac:dyDescent="0.25">
      <c r="A36" s="10" t="s">
        <v>77</v>
      </c>
      <c r="B36" s="1">
        <v>106</v>
      </c>
      <c r="C36" s="1">
        <v>106</v>
      </c>
      <c r="D36" s="1">
        <v>106</v>
      </c>
      <c r="E36" s="1">
        <v>106</v>
      </c>
      <c r="F36" s="1">
        <v>105</v>
      </c>
      <c r="G36" s="1">
        <v>105</v>
      </c>
      <c r="H36" s="1">
        <v>103</v>
      </c>
      <c r="I36" s="1"/>
      <c r="J36" s="1"/>
      <c r="K36" s="1"/>
      <c r="L36" s="1"/>
      <c r="M36" s="1"/>
      <c r="N36" s="1"/>
      <c r="O36" s="12">
        <f t="shared" si="0"/>
        <v>737</v>
      </c>
    </row>
    <row r="37" spans="1:15" ht="15.75" customHeight="1" x14ac:dyDescent="0.25">
      <c r="A37" s="10" t="s">
        <v>78</v>
      </c>
      <c r="B37" s="1">
        <v>1591</v>
      </c>
      <c r="C37" s="1">
        <v>1593</v>
      </c>
      <c r="D37" s="1">
        <v>1601</v>
      </c>
      <c r="E37" s="1">
        <v>1608</v>
      </c>
      <c r="F37" s="1">
        <v>1617</v>
      </c>
      <c r="G37" s="1">
        <v>1629</v>
      </c>
      <c r="H37" s="1">
        <v>1629</v>
      </c>
      <c r="I37" s="1"/>
      <c r="J37" s="1"/>
      <c r="K37" s="1"/>
      <c r="L37" s="1"/>
      <c r="M37" s="1"/>
      <c r="N37" s="1"/>
      <c r="O37" s="12">
        <f t="shared" si="0"/>
        <v>11268</v>
      </c>
    </row>
    <row r="38" spans="1:15" ht="15.75" customHeight="1" x14ac:dyDescent="0.25">
      <c r="A38" s="10" t="s">
        <v>79</v>
      </c>
      <c r="B38" s="1">
        <v>30113</v>
      </c>
      <c r="C38" s="1">
        <v>30121</v>
      </c>
      <c r="D38" s="1">
        <v>30472</v>
      </c>
      <c r="E38" s="1">
        <v>30671</v>
      </c>
      <c r="F38" s="1">
        <v>30821</v>
      </c>
      <c r="G38" s="1">
        <v>31067</v>
      </c>
      <c r="H38" s="1">
        <v>31154</v>
      </c>
      <c r="I38" s="1"/>
      <c r="J38" s="1"/>
      <c r="K38" s="1"/>
      <c r="L38" s="1"/>
      <c r="M38" s="1"/>
      <c r="N38" s="1"/>
      <c r="O38" s="12">
        <f t="shared" si="0"/>
        <v>214419</v>
      </c>
    </row>
    <row r="39" spans="1:15" ht="15.75" customHeight="1" x14ac:dyDescent="0.25">
      <c r="A39" s="10" t="s">
        <v>80</v>
      </c>
      <c r="B39" s="1">
        <v>292</v>
      </c>
      <c r="C39" s="1">
        <v>290</v>
      </c>
      <c r="D39" s="1">
        <v>294</v>
      </c>
      <c r="E39" s="1">
        <v>293</v>
      </c>
      <c r="F39" s="1">
        <v>293</v>
      </c>
      <c r="G39" s="1">
        <v>296</v>
      </c>
      <c r="H39" s="1">
        <v>295</v>
      </c>
      <c r="I39" s="1"/>
      <c r="J39" s="1"/>
      <c r="K39" s="1"/>
      <c r="L39" s="1"/>
      <c r="M39" s="1"/>
      <c r="N39" s="1"/>
      <c r="O39" s="12">
        <f t="shared" si="0"/>
        <v>2053</v>
      </c>
    </row>
    <row r="40" spans="1:15" ht="15.75" customHeight="1" x14ac:dyDescent="0.25">
      <c r="A40" s="10" t="s">
        <v>81</v>
      </c>
      <c r="B40" s="1">
        <v>1096</v>
      </c>
      <c r="C40" s="1">
        <v>1094</v>
      </c>
      <c r="D40" s="1">
        <v>1097</v>
      </c>
      <c r="E40" s="1">
        <v>1104</v>
      </c>
      <c r="F40" s="1">
        <v>1103</v>
      </c>
      <c r="G40" s="1">
        <v>1104</v>
      </c>
      <c r="H40" s="1">
        <v>1101</v>
      </c>
      <c r="I40" s="1"/>
      <c r="J40" s="1"/>
      <c r="K40" s="1"/>
      <c r="L40" s="1"/>
      <c r="M40" s="1"/>
      <c r="N40" s="1"/>
      <c r="O40" s="12">
        <f t="shared" si="0"/>
        <v>7699</v>
      </c>
    </row>
    <row r="41" spans="1:15" ht="15.75" customHeight="1" x14ac:dyDescent="0.25">
      <c r="A41" s="10" t="s">
        <v>82</v>
      </c>
      <c r="B41" s="1">
        <v>6462</v>
      </c>
      <c r="C41" s="1">
        <v>6404</v>
      </c>
      <c r="D41" s="1">
        <v>6459</v>
      </c>
      <c r="E41" s="1">
        <v>6475</v>
      </c>
      <c r="F41" s="1">
        <v>6492</v>
      </c>
      <c r="G41" s="1">
        <v>6526</v>
      </c>
      <c r="H41" s="1">
        <v>6524</v>
      </c>
      <c r="I41" s="1"/>
      <c r="J41" s="1"/>
      <c r="K41" s="1"/>
      <c r="L41" s="1"/>
      <c r="M41" s="1"/>
      <c r="N41" s="1"/>
      <c r="O41" s="12">
        <f t="shared" si="0"/>
        <v>45342</v>
      </c>
    </row>
    <row r="42" spans="1:15" ht="15.75" customHeight="1" x14ac:dyDescent="0.25">
      <c r="A42" s="10" t="s">
        <v>83</v>
      </c>
      <c r="B42" s="1">
        <v>5991</v>
      </c>
      <c r="C42" s="1">
        <v>5971</v>
      </c>
      <c r="D42" s="1">
        <v>6036</v>
      </c>
      <c r="E42" s="1">
        <v>6045</v>
      </c>
      <c r="F42" s="1">
        <v>6055</v>
      </c>
      <c r="G42" s="1">
        <v>6095</v>
      </c>
      <c r="H42" s="1">
        <v>6100</v>
      </c>
      <c r="I42" s="1"/>
      <c r="J42" s="1"/>
      <c r="K42" s="1"/>
      <c r="L42" s="1"/>
      <c r="M42" s="1"/>
      <c r="N42" s="1"/>
      <c r="O42" s="12">
        <f t="shared" si="0"/>
        <v>42293</v>
      </c>
    </row>
    <row r="43" spans="1:15" ht="15.75" customHeight="1" x14ac:dyDescent="0.25">
      <c r="A43" s="10" t="s">
        <v>84</v>
      </c>
      <c r="B43" s="1">
        <v>837</v>
      </c>
      <c r="C43" s="1">
        <v>838</v>
      </c>
      <c r="D43" s="1">
        <v>841</v>
      </c>
      <c r="E43" s="1">
        <v>844</v>
      </c>
      <c r="F43" s="1">
        <v>853</v>
      </c>
      <c r="G43" s="1">
        <v>864</v>
      </c>
      <c r="H43" s="1">
        <v>872</v>
      </c>
      <c r="I43" s="1"/>
      <c r="J43" s="1"/>
      <c r="K43" s="1"/>
      <c r="L43" s="1"/>
      <c r="M43" s="1"/>
      <c r="N43" s="1"/>
      <c r="O43" s="12">
        <f t="shared" si="0"/>
        <v>5949</v>
      </c>
    </row>
    <row r="44" spans="1:15" ht="15.75" customHeight="1" x14ac:dyDescent="0.25">
      <c r="A44" s="10" t="s">
        <v>85</v>
      </c>
      <c r="B44" s="1">
        <v>8632</v>
      </c>
      <c r="C44" s="1">
        <v>8694</v>
      </c>
      <c r="D44" s="1">
        <v>8863</v>
      </c>
      <c r="E44" s="1">
        <v>8859</v>
      </c>
      <c r="F44" s="1">
        <v>8900</v>
      </c>
      <c r="G44" s="1">
        <v>8978</v>
      </c>
      <c r="H44" s="1">
        <v>9012</v>
      </c>
      <c r="I44" s="1"/>
      <c r="J44" s="1"/>
      <c r="K44" s="1"/>
      <c r="L44" s="1"/>
      <c r="M44" s="1"/>
      <c r="N44" s="1"/>
      <c r="O44" s="12">
        <f t="shared" si="0"/>
        <v>61938</v>
      </c>
    </row>
    <row r="45" spans="1:15" ht="15.75" customHeight="1" x14ac:dyDescent="0.25">
      <c r="A45" s="10" t="s">
        <v>86</v>
      </c>
      <c r="B45" s="1">
        <v>36</v>
      </c>
      <c r="C45" s="1">
        <v>35</v>
      </c>
      <c r="D45" s="1">
        <v>35</v>
      </c>
      <c r="E45" s="1">
        <v>34</v>
      </c>
      <c r="F45" s="1">
        <v>35</v>
      </c>
      <c r="G45" s="1">
        <v>37</v>
      </c>
      <c r="H45" s="1">
        <v>37</v>
      </c>
      <c r="I45" s="1"/>
      <c r="J45" s="1"/>
      <c r="K45" s="1"/>
      <c r="L45" s="1"/>
      <c r="M45" s="1"/>
      <c r="N45" s="1"/>
      <c r="O45" s="12">
        <f t="shared" si="0"/>
        <v>249</v>
      </c>
    </row>
    <row r="46" spans="1:15" ht="15.75" customHeight="1" x14ac:dyDescent="0.25">
      <c r="A46" s="10" t="s">
        <v>87</v>
      </c>
      <c r="B46" s="1">
        <v>108</v>
      </c>
      <c r="C46" s="1">
        <v>108</v>
      </c>
      <c r="D46" s="1">
        <v>107</v>
      </c>
      <c r="E46" s="1">
        <v>108</v>
      </c>
      <c r="F46" s="1">
        <v>109</v>
      </c>
      <c r="G46" s="1">
        <v>110</v>
      </c>
      <c r="H46" s="1">
        <v>110</v>
      </c>
      <c r="I46" s="1"/>
      <c r="J46" s="1"/>
      <c r="K46" s="1"/>
      <c r="L46" s="1"/>
      <c r="M46" s="1"/>
      <c r="N46" s="1"/>
      <c r="O46" s="12">
        <f t="shared" si="0"/>
        <v>760</v>
      </c>
    </row>
    <row r="47" spans="1:15" ht="15.75" customHeight="1" x14ac:dyDescent="0.25">
      <c r="A47" s="10" t="s">
        <v>88</v>
      </c>
      <c r="B47" s="1">
        <v>115</v>
      </c>
      <c r="C47" s="1">
        <v>115</v>
      </c>
      <c r="D47" s="1">
        <v>115</v>
      </c>
      <c r="E47" s="1">
        <v>115</v>
      </c>
      <c r="F47" s="1">
        <v>115</v>
      </c>
      <c r="G47" s="1">
        <v>116</v>
      </c>
      <c r="H47" s="1">
        <v>116</v>
      </c>
      <c r="I47" s="1"/>
      <c r="J47" s="1"/>
      <c r="K47" s="1"/>
      <c r="L47" s="1"/>
      <c r="M47" s="1"/>
      <c r="N47" s="1"/>
      <c r="O47" s="12">
        <f t="shared" si="0"/>
        <v>807</v>
      </c>
    </row>
    <row r="48" spans="1:15" ht="15.75" customHeight="1" x14ac:dyDescent="0.25">
      <c r="A48" s="10" t="s">
        <v>89</v>
      </c>
      <c r="B48" s="1">
        <v>157</v>
      </c>
      <c r="C48" s="1">
        <v>157</v>
      </c>
      <c r="D48" s="1">
        <v>160</v>
      </c>
      <c r="E48" s="1">
        <v>164</v>
      </c>
      <c r="F48" s="1">
        <v>163</v>
      </c>
      <c r="G48" s="1">
        <v>164</v>
      </c>
      <c r="H48" s="1">
        <v>167</v>
      </c>
      <c r="I48" s="1"/>
      <c r="J48" s="1"/>
      <c r="K48" s="1"/>
      <c r="L48" s="1"/>
      <c r="M48" s="1"/>
      <c r="N48" s="1"/>
      <c r="O48" s="12">
        <f t="shared" si="0"/>
        <v>1132</v>
      </c>
    </row>
    <row r="49" spans="1:15" ht="15.75" customHeight="1" x14ac:dyDescent="0.25">
      <c r="A49" s="10" t="s">
        <v>90</v>
      </c>
      <c r="B49" s="1">
        <v>3357</v>
      </c>
      <c r="C49" s="1">
        <v>3370</v>
      </c>
      <c r="D49" s="1">
        <v>3407</v>
      </c>
      <c r="E49" s="1">
        <v>3420</v>
      </c>
      <c r="F49" s="1">
        <v>3435</v>
      </c>
      <c r="G49" s="1">
        <v>3461</v>
      </c>
      <c r="H49" s="1">
        <v>3477</v>
      </c>
      <c r="I49" s="1"/>
      <c r="J49" s="1"/>
      <c r="K49" s="1"/>
      <c r="L49" s="1"/>
      <c r="M49" s="1"/>
      <c r="N49" s="1"/>
      <c r="O49" s="12">
        <f t="shared" si="0"/>
        <v>23927</v>
      </c>
    </row>
    <row r="50" spans="1:15" ht="15.75" customHeight="1" x14ac:dyDescent="0.25">
      <c r="A50" s="10" t="s">
        <v>91</v>
      </c>
      <c r="B50" s="1">
        <v>544</v>
      </c>
      <c r="C50" s="1">
        <v>544</v>
      </c>
      <c r="D50" s="1">
        <v>552</v>
      </c>
      <c r="E50" s="1">
        <v>550</v>
      </c>
      <c r="F50" s="1">
        <v>551</v>
      </c>
      <c r="G50" s="1">
        <v>555</v>
      </c>
      <c r="H50" s="1">
        <v>552</v>
      </c>
      <c r="I50" s="1"/>
      <c r="J50" s="1"/>
      <c r="K50" s="1"/>
      <c r="L50" s="1"/>
      <c r="M50" s="1"/>
      <c r="N50" s="1"/>
      <c r="O50" s="12">
        <f t="shared" si="0"/>
        <v>3848</v>
      </c>
    </row>
    <row r="51" spans="1:15" ht="15.75" customHeight="1" x14ac:dyDescent="0.25">
      <c r="A51" s="10" t="s">
        <v>92</v>
      </c>
      <c r="B51" s="1">
        <v>3241</v>
      </c>
      <c r="C51" s="1">
        <v>3241</v>
      </c>
      <c r="D51" s="1">
        <v>3263</v>
      </c>
      <c r="E51" s="1">
        <v>3276</v>
      </c>
      <c r="F51" s="1">
        <v>3267</v>
      </c>
      <c r="G51" s="1">
        <v>3280</v>
      </c>
      <c r="H51" s="1">
        <v>3285</v>
      </c>
      <c r="I51" s="1"/>
      <c r="J51" s="1"/>
      <c r="K51" s="1"/>
      <c r="L51" s="1"/>
      <c r="M51" s="1"/>
      <c r="N51" s="1"/>
      <c r="O51" s="12">
        <f t="shared" si="0"/>
        <v>22853</v>
      </c>
    </row>
    <row r="52" spans="1:15" ht="15.75" customHeight="1" x14ac:dyDescent="0.25">
      <c r="A52" s="24" t="s">
        <v>19</v>
      </c>
      <c r="B52" s="21">
        <f t="shared" ref="B52:O52" si="1">SUM(B13:B51)</f>
        <v>158109</v>
      </c>
      <c r="C52" s="21">
        <f t="shared" si="1"/>
        <v>158402</v>
      </c>
      <c r="D52" s="21">
        <f t="shared" si="1"/>
        <v>160045</v>
      </c>
      <c r="E52" s="21">
        <f t="shared" si="1"/>
        <v>160476</v>
      </c>
      <c r="F52" s="21">
        <f t="shared" si="1"/>
        <v>161068</v>
      </c>
      <c r="G52" s="21">
        <f t="shared" si="1"/>
        <v>162088</v>
      </c>
      <c r="H52" s="21">
        <f t="shared" si="1"/>
        <v>162403</v>
      </c>
      <c r="I52" s="21">
        <f t="shared" si="1"/>
        <v>0</v>
      </c>
      <c r="J52" s="21">
        <f t="shared" si="1"/>
        <v>0</v>
      </c>
      <c r="K52" s="21">
        <f t="shared" si="1"/>
        <v>0</v>
      </c>
      <c r="L52" s="14">
        <f t="shared" si="1"/>
        <v>0</v>
      </c>
      <c r="M52" s="14">
        <f t="shared" si="1"/>
        <v>0</v>
      </c>
      <c r="N52" s="14">
        <f t="shared" si="1"/>
        <v>0</v>
      </c>
      <c r="O52" s="21">
        <f t="shared" si="1"/>
        <v>1122591</v>
      </c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7" workbookViewId="0">
      <selection activeCell="H13" sqref="H13:H22"/>
    </sheetView>
  </sheetViews>
  <sheetFormatPr baseColWidth="10" defaultColWidth="14.42578125" defaultRowHeight="15" customHeight="1" x14ac:dyDescent="0.25"/>
  <cols>
    <col min="1" max="1" width="26.5703125" customWidth="1"/>
    <col min="2" max="14" width="7" customWidth="1"/>
    <col min="15" max="19" width="10.7109375" customWidth="1"/>
  </cols>
  <sheetData>
    <row r="6" spans="1:15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6" t="s">
        <v>93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5" x14ac:dyDescent="0.25">
      <c r="A11" s="41" t="s">
        <v>3</v>
      </c>
      <c r="B11" s="85">
        <v>2024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9"/>
    </row>
    <row r="12" spans="1:15" x14ac:dyDescent="0.25">
      <c r="A12" s="5" t="s">
        <v>94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95</v>
      </c>
      <c r="B13" s="1">
        <v>724</v>
      </c>
      <c r="C13" s="1">
        <v>719</v>
      </c>
      <c r="D13" s="1">
        <v>726</v>
      </c>
      <c r="E13" s="1">
        <v>736</v>
      </c>
      <c r="F13" s="1">
        <v>744</v>
      </c>
      <c r="G13" s="1">
        <v>746</v>
      </c>
      <c r="H13" s="1">
        <v>747</v>
      </c>
      <c r="I13" s="1"/>
      <c r="J13" s="1"/>
      <c r="K13" s="1"/>
      <c r="L13" s="1"/>
      <c r="M13" s="1"/>
      <c r="N13" s="1"/>
      <c r="O13" s="12">
        <f t="shared" ref="O13:O22" si="0">SUM(B13:N13)</f>
        <v>5142</v>
      </c>
    </row>
    <row r="14" spans="1:15" x14ac:dyDescent="0.25">
      <c r="A14" s="10" t="s">
        <v>96</v>
      </c>
      <c r="B14" s="1">
        <v>30077</v>
      </c>
      <c r="C14" s="1">
        <v>30186</v>
      </c>
      <c r="D14" s="1">
        <v>30439</v>
      </c>
      <c r="E14" s="1">
        <v>30480</v>
      </c>
      <c r="F14" s="1">
        <v>30595</v>
      </c>
      <c r="G14" s="1">
        <v>30748</v>
      </c>
      <c r="H14" s="1">
        <v>30791</v>
      </c>
      <c r="I14" s="1"/>
      <c r="J14" s="1"/>
      <c r="K14" s="1"/>
      <c r="L14" s="1"/>
      <c r="M14" s="1"/>
      <c r="N14" s="1"/>
      <c r="O14" s="12">
        <f t="shared" si="0"/>
        <v>213316</v>
      </c>
    </row>
    <row r="15" spans="1:15" x14ac:dyDescent="0.25">
      <c r="A15" s="10" t="s">
        <v>97</v>
      </c>
      <c r="B15" s="1">
        <v>61724</v>
      </c>
      <c r="C15" s="1">
        <v>61984</v>
      </c>
      <c r="D15" s="1">
        <v>62760</v>
      </c>
      <c r="E15" s="1">
        <v>62957</v>
      </c>
      <c r="F15" s="1">
        <v>63148</v>
      </c>
      <c r="G15" s="1">
        <v>63523</v>
      </c>
      <c r="H15" s="1">
        <v>63692</v>
      </c>
      <c r="I15" s="1"/>
      <c r="J15" s="1"/>
      <c r="K15" s="1"/>
      <c r="L15" s="1"/>
      <c r="M15" s="1"/>
      <c r="N15" s="1"/>
      <c r="O15" s="12">
        <f t="shared" si="0"/>
        <v>439788</v>
      </c>
    </row>
    <row r="16" spans="1:15" x14ac:dyDescent="0.25">
      <c r="A16" s="10" t="s">
        <v>98</v>
      </c>
      <c r="B16" s="1">
        <v>10536</v>
      </c>
      <c r="C16" s="1">
        <v>10525</v>
      </c>
      <c r="D16" s="1">
        <v>10602</v>
      </c>
      <c r="E16" s="1">
        <v>10624</v>
      </c>
      <c r="F16" s="1">
        <v>10646</v>
      </c>
      <c r="G16" s="1">
        <v>10689</v>
      </c>
      <c r="H16" s="1">
        <v>10676</v>
      </c>
      <c r="I16" s="1"/>
      <c r="J16" s="1"/>
      <c r="K16" s="1"/>
      <c r="L16" s="1"/>
      <c r="M16" s="1"/>
      <c r="N16" s="1"/>
      <c r="O16" s="12">
        <f t="shared" si="0"/>
        <v>74298</v>
      </c>
    </row>
    <row r="17" spans="1:15" x14ac:dyDescent="0.25">
      <c r="A17" s="10" t="s">
        <v>99</v>
      </c>
      <c r="B17" s="1">
        <v>8699</v>
      </c>
      <c r="C17" s="1">
        <v>8665</v>
      </c>
      <c r="D17" s="1">
        <v>8748</v>
      </c>
      <c r="E17" s="1">
        <v>8796</v>
      </c>
      <c r="F17" s="1">
        <v>8836</v>
      </c>
      <c r="G17" s="1">
        <v>8917</v>
      </c>
      <c r="H17" s="1">
        <v>8930</v>
      </c>
      <c r="I17" s="1"/>
      <c r="J17" s="1"/>
      <c r="K17" s="1"/>
      <c r="L17" s="1"/>
      <c r="M17" s="1"/>
      <c r="N17" s="1"/>
      <c r="O17" s="12">
        <f t="shared" si="0"/>
        <v>61591</v>
      </c>
    </row>
    <row r="18" spans="1:15" x14ac:dyDescent="0.25">
      <c r="A18" s="10" t="s">
        <v>100</v>
      </c>
      <c r="B18" s="1">
        <v>1</v>
      </c>
      <c r="C18" s="1">
        <v>0</v>
      </c>
      <c r="D18" s="1">
        <v>7</v>
      </c>
      <c r="E18" s="1">
        <v>1</v>
      </c>
      <c r="F18" s="1">
        <v>0</v>
      </c>
      <c r="G18" s="1">
        <v>0</v>
      </c>
      <c r="H18" s="1">
        <v>0</v>
      </c>
      <c r="I18" s="1"/>
      <c r="J18" s="1"/>
      <c r="K18" s="1"/>
      <c r="L18" s="1"/>
      <c r="M18" s="1"/>
      <c r="N18" s="1"/>
      <c r="O18" s="12">
        <f t="shared" si="0"/>
        <v>9</v>
      </c>
    </row>
    <row r="19" spans="1:15" x14ac:dyDescent="0.25">
      <c r="A19" s="10" t="s">
        <v>101</v>
      </c>
      <c r="B19" s="1">
        <v>29867</v>
      </c>
      <c r="C19" s="1">
        <v>29877</v>
      </c>
      <c r="D19" s="1">
        <v>30166</v>
      </c>
      <c r="E19" s="1">
        <v>30222</v>
      </c>
      <c r="F19" s="1">
        <v>30356</v>
      </c>
      <c r="G19" s="1">
        <v>30585</v>
      </c>
      <c r="H19" s="1">
        <v>30672</v>
      </c>
      <c r="I19" s="1"/>
      <c r="J19" s="1"/>
      <c r="K19" s="1"/>
      <c r="L19" s="1"/>
      <c r="M19" s="1"/>
      <c r="N19" s="1"/>
      <c r="O19" s="12">
        <f t="shared" si="0"/>
        <v>211745</v>
      </c>
    </row>
    <row r="20" spans="1:15" x14ac:dyDescent="0.25">
      <c r="A20" s="10" t="s">
        <v>102</v>
      </c>
      <c r="B20" s="1">
        <v>7010</v>
      </c>
      <c r="C20" s="1">
        <v>6992</v>
      </c>
      <c r="D20" s="1">
        <v>7061</v>
      </c>
      <c r="E20" s="1">
        <v>7058</v>
      </c>
      <c r="F20" s="1">
        <v>7092</v>
      </c>
      <c r="G20" s="1">
        <v>7142</v>
      </c>
      <c r="H20" s="1">
        <v>7160</v>
      </c>
      <c r="I20" s="1"/>
      <c r="J20" s="1"/>
      <c r="K20" s="1"/>
      <c r="L20" s="1"/>
      <c r="M20" s="1"/>
      <c r="N20" s="1"/>
      <c r="O20" s="12">
        <f t="shared" si="0"/>
        <v>49515</v>
      </c>
    </row>
    <row r="21" spans="1:15" ht="15.75" customHeight="1" x14ac:dyDescent="0.25">
      <c r="A21" s="10" t="s">
        <v>103</v>
      </c>
      <c r="B21" s="1">
        <v>7191</v>
      </c>
      <c r="C21" s="1">
        <v>7175</v>
      </c>
      <c r="D21" s="1">
        <v>7236</v>
      </c>
      <c r="E21" s="1">
        <v>7264</v>
      </c>
      <c r="F21" s="1">
        <v>7305</v>
      </c>
      <c r="G21" s="1">
        <v>7363</v>
      </c>
      <c r="H21" s="1">
        <v>7354</v>
      </c>
      <c r="I21" s="1"/>
      <c r="J21" s="1"/>
      <c r="K21" s="1"/>
      <c r="L21" s="1"/>
      <c r="M21" s="1"/>
      <c r="N21" s="1"/>
      <c r="O21" s="12">
        <f t="shared" si="0"/>
        <v>50888</v>
      </c>
    </row>
    <row r="22" spans="1:15" ht="15.75" customHeight="1" x14ac:dyDescent="0.25">
      <c r="A22" s="10" t="s">
        <v>104</v>
      </c>
      <c r="B22" s="1">
        <v>2280</v>
      </c>
      <c r="C22" s="1">
        <v>2279</v>
      </c>
      <c r="D22" s="1">
        <v>2300</v>
      </c>
      <c r="E22" s="1">
        <v>2338</v>
      </c>
      <c r="F22" s="1">
        <v>2346</v>
      </c>
      <c r="G22" s="1">
        <v>2375</v>
      </c>
      <c r="H22" s="1">
        <v>2381</v>
      </c>
      <c r="I22" s="1"/>
      <c r="J22" s="1"/>
      <c r="K22" s="1"/>
      <c r="L22" s="1"/>
      <c r="M22" s="1"/>
      <c r="N22" s="1"/>
      <c r="O22" s="12">
        <f t="shared" si="0"/>
        <v>16299</v>
      </c>
    </row>
    <row r="23" spans="1:15" ht="15.75" customHeight="1" x14ac:dyDescent="0.25">
      <c r="A23" s="24" t="s">
        <v>19</v>
      </c>
      <c r="B23" s="21">
        <f t="shared" ref="B23:O23" si="1">SUM(B13:B22)</f>
        <v>158109</v>
      </c>
      <c r="C23" s="21">
        <f t="shared" si="1"/>
        <v>158402</v>
      </c>
      <c r="D23" s="21">
        <f t="shared" si="1"/>
        <v>160045</v>
      </c>
      <c r="E23" s="21">
        <f t="shared" si="1"/>
        <v>160476</v>
      </c>
      <c r="F23" s="21">
        <f t="shared" si="1"/>
        <v>161068</v>
      </c>
      <c r="G23" s="21">
        <f t="shared" si="1"/>
        <v>162088</v>
      </c>
      <c r="H23" s="21">
        <f t="shared" si="1"/>
        <v>162403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21">
        <f t="shared" si="1"/>
        <v>1122591</v>
      </c>
    </row>
    <row r="24" spans="1:1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BD_CC_B_UTI</vt:lpstr>
      <vt:lpstr>CC - Planilla Disgregado</vt:lpstr>
      <vt:lpstr>CC - Tit - DH</vt:lpstr>
      <vt:lpstr>CC - Tipo de CC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2024-08-29T22:12:46Z</dcterms:modified>
</cp:coreProperties>
</file>