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SR\"/>
    </mc:Choice>
  </mc:AlternateContent>
  <bookViews>
    <workbookView xWindow="0" yWindow="0" windowWidth="24000" windowHeight="8955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6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G69" i="6" s="1"/>
  <c r="H41" i="6"/>
  <c r="I41" i="6"/>
  <c r="J41" i="6"/>
  <c r="K41" i="6"/>
  <c r="L41" i="6"/>
  <c r="M41" i="6"/>
  <c r="N41" i="6"/>
  <c r="O41" i="6"/>
  <c r="O69" i="6" s="1"/>
  <c r="C41" i="6"/>
  <c r="D69" i="6"/>
  <c r="H69" i="6"/>
  <c r="J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<sst xmlns="http://schemas.openxmlformats.org/spreadsheetml/2006/main" count="846" uniqueCount="180">
  <si>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</si>
  <si>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</si>
  <si>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</si>
  <si>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</si>
  <si>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</si>
  <si>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</si>
  <si>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</si>
  <si>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</si>
  <si>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</si>
  <si>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</si>
  <si>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</si>
  <si>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</si>
  <si>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</si>
  <si>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</si>
  <si>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</si>
  <si>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</si>
  <si>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</si>
  <si>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</si>
  <si>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</si>
  <si>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</si>
  <si>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</si>
  <si>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</si>
  <si>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</si>
  <si>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</si>
  <si>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</si>
  <si>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</si>
  <si>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</si>
  <si>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</si>
  <si>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</si>
  <si>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</si>
  <si>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</si>
  <si>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</si>
  <si>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</si>
  <si>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</si>
  <si>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</si>
  <si>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</si>
  <si>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</si>
  <si>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</si>
  <si>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</si>
  <si>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</si>
  <si>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</si>
  <si>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</si>
  <si>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</si>
  <si>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</si>
  <si>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</si>
  <si>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</si>
  <si>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</si>
  <si>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</si>
  <si>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</si>
  <si>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</si>
  <si>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</si>
  <si>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</si>
  <si>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</si>
  <si>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</si>
  <si>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</si>
  <si>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</si>
  <si>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</si>
  <si>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</si>
  <si>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</si>
  <si>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</si>
  <si>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</si>
  <si>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</si>
  <si>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</si>
  <si>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</si>
  <si>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</si>
  <si>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</si>
  <si>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</si>
  <si>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</si>
  <si>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</si>
  <si>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</si>
  <si>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</si>
  <si>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</si>
  <si>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</si>
  <si>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</si>
  <si>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</si>
  <si>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</si>
  <si>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</si>
  <si>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</si>
  <si>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</si>
  <si>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</si>
  <si>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</si>
  <si>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</si>
  <si>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</si>
  <si>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</si>
  <si>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</si>
  <si>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</si>
  <si>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</si>
  <si>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</si>
  <si>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</si>
  <si>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</si>
  <si>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</si>
  <si>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</si>
  <si>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</si>
  <si>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</si>
  <si>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</si>
  <si>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</si>
  <si>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</si>
  <si>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</si>
  <si>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</si>
  <si>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</si>
  <si>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</si>
  <si>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</si>
  <si>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</si>
  <si>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</si>
  <si>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</si>
  <si>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</si>
  <si>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</si>
  <si>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</si>
  <si>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</si>
  <si>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</si>
  <si>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</si>
  <si>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</si>
  <si>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</si>
  <si>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</si>
  <si>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</si>
  <si>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</si>
  <si>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</si>
  <si>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</si>
  <si>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</si>
  <si>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</si>
  <si>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</si>
  <si>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</si>
  <si>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</si>
  <si>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</si>
  <si>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</si>
  <si>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</si>
  <si>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</si>
  <si>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</si>
  <si>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</si>
  <si>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</si>
  <si>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</si>
  <si>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</si>
  <si>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</si>
  <si>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</si>
  <si>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</si>
  <si>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</si>
  <si>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</si>
  <si>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</si>
  <si>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</si>
  <si>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</si>
  <si>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</si>
  <si>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</si>
  <si>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</si>
  <si>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</si>
  <si>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</si>
  <si>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</si>
  <si>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</si>
  <si>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</si>
  <si>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</si>
  <si>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</si>
  <si>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</si>
  <si>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</si>
  <si>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</si>
  <si>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</si>
  <si>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</si>
  <si>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</si>
  <si>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</si>
  <si>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</si>
  <si>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</si>
  <si>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</si>
  <si>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</si>
  <si>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</si>
  <si>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</si>
  <si>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</si>
  <si>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</si>
  <si>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</si>
  <si>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</si>
  <si>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</si>
  <si>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</si>
  <si>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</si>
  <si>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</si>
  <si>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</si>
  <si>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</si>
  <si>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</si>
  <si>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</si>
  <si>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</si>
  <si>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</si>
  <si>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</si>
  <si>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</si>
  <si>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2024 NO SE PROCESO AUN, LOS NUMEROS DE CASOS SON SEGUN EL IP DE LA GESTION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</si>
</sst>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  <xf numFmtId="3" fontId="1" fillId="0" borderId="20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3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3" fontId="19" fillId="0" borderId="0" xfId="0" applyNumberFormat="1" applyFont="1" applyAlignment="1">
      <alignment horizontal="right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topLeftCell="E1" workbookViewId="0">
      <pane ySplit="1" topLeftCell="A2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40966</v>
      </c>
      <c r="H2" s="82">
        <f>+'SR - Planilla Disgregado'!F12</f>
        <v>40713</v>
      </c>
      <c r="I2" s="82">
        <f>+'SR - Planilla Disgregado'!G12</f>
        <v>40527</v>
      </c>
      <c r="J2" s="82">
        <f>+'SR - Planilla Disgregado'!H12</f>
        <v>40315</v>
      </c>
      <c r="K2" s="82">
        <f>+'SR - Planilla Disgregado'!I12</f>
        <v>40030</v>
      </c>
      <c r="L2" s="82">
        <f>+'SR - Planilla Disgregado'!J12</f>
        <v>0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31965</v>
      </c>
      <c r="H3" s="82">
        <f>+'SR - Planilla Disgregado'!F13</f>
        <v>31854</v>
      </c>
      <c r="I3" s="82">
        <f>+'SR - Planilla Disgregado'!G13</f>
        <v>31814</v>
      </c>
      <c r="J3" s="82">
        <f>+'SR - Planilla Disgregado'!H13</f>
        <v>31749</v>
      </c>
      <c r="K3" s="82">
        <f>+'SR - Planilla Disgregado'!I13</f>
        <v>31601</v>
      </c>
      <c r="L3" s="82">
        <f>+'SR - Planilla Disgregado'!J13</f>
        <v>0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926</v>
      </c>
      <c r="H4" s="86">
        <f>+'SR - Planilla Disgregado'!F15</f>
        <v>910</v>
      </c>
      <c r="I4" s="86">
        <f>+'SR - Planilla Disgregado'!G15</f>
        <v>889</v>
      </c>
      <c r="J4" s="86">
        <f>+'SR - Planilla Disgregado'!H15</f>
        <v>873</v>
      </c>
      <c r="K4" s="86">
        <f>+'SR - Planilla Disgregado'!I15</f>
        <v>852</v>
      </c>
      <c r="L4" s="86">
        <f>+'SR - Planilla Disgregado'!J15</f>
        <v>0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700</v>
      </c>
      <c r="H5" s="86">
        <f>+'SR - Planilla Disgregado'!F16</f>
        <v>695</v>
      </c>
      <c r="I5" s="86">
        <f>+'SR - Planilla Disgregado'!G16</f>
        <v>681</v>
      </c>
      <c r="J5" s="86">
        <f>+'SR - Planilla Disgregado'!H16</f>
        <v>670</v>
      </c>
      <c r="K5" s="86">
        <f>+'SR - Planilla Disgregado'!I16</f>
        <v>661</v>
      </c>
      <c r="L5" s="86">
        <f>+'SR - Planilla Disgregado'!J16</f>
        <v>0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2467</v>
      </c>
      <c r="H6" s="86">
        <f>+'SR - Planilla Disgregado'!F21</f>
        <v>2311</v>
      </c>
      <c r="I6" s="86">
        <f>+'SR - Planilla Disgregado'!G21</f>
        <v>2299</v>
      </c>
      <c r="J6" s="86">
        <f>+'SR - Planilla Disgregado'!H21</f>
        <v>2315</v>
      </c>
      <c r="K6" s="86">
        <f>+'SR - Planilla Disgregado'!I21</f>
        <v>2284</v>
      </c>
      <c r="L6" s="86">
        <f>+'SR - Planilla Disgregado'!J21</f>
        <v>0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1138</v>
      </c>
      <c r="H7" s="86">
        <f>+'SR - Planilla Disgregado'!F22</f>
        <v>1076</v>
      </c>
      <c r="I7" s="86">
        <f>+'SR - Planilla Disgregado'!G22</f>
        <v>1048</v>
      </c>
      <c r="J7" s="86">
        <f>+'SR - Planilla Disgregado'!H22</f>
        <v>1067</v>
      </c>
      <c r="K7" s="86">
        <f>+'SR - Planilla Disgregado'!I22</f>
        <v>1072</v>
      </c>
      <c r="L7" s="86">
        <f>+'SR - Planilla Disgregado'!J22</f>
        <v>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1359</v>
      </c>
      <c r="H8" s="86">
        <f>+'SR - Planilla Disgregado'!F24</f>
        <v>1473</v>
      </c>
      <c r="I8" s="86">
        <f>+'SR - Planilla Disgregado'!G24</f>
        <v>1533</v>
      </c>
      <c r="J8" s="86">
        <f>+'SR - Planilla Disgregado'!H24</f>
        <v>1577</v>
      </c>
      <c r="K8" s="86">
        <f>+'SR - Planilla Disgregado'!I24</f>
        <v>1619</v>
      </c>
      <c r="L8" s="86">
        <f>+'SR - Planilla Disgregado'!J24</f>
        <v>0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1171</v>
      </c>
      <c r="H9" s="86">
        <f>+'SR - Planilla Disgregado'!F25</f>
        <v>1243</v>
      </c>
      <c r="I9" s="86">
        <f>+'SR - Planilla Disgregado'!G25</f>
        <v>1286</v>
      </c>
      <c r="J9" s="86">
        <f>+'SR - Planilla Disgregado'!H25</f>
        <v>1335</v>
      </c>
      <c r="K9" s="86">
        <f>+'SR - Planilla Disgregado'!I25</f>
        <v>1352</v>
      </c>
      <c r="L9" s="86">
        <f>+'SR - Planilla Disgregado'!J25</f>
        <v>0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22395</v>
      </c>
      <c r="H10" s="80">
        <f>'SR - Tit - DH'!F21</f>
        <v>22210</v>
      </c>
      <c r="I10" s="80">
        <f>'SR - Tit - DH'!G21</f>
        <v>22073</v>
      </c>
      <c r="J10" s="80">
        <f>'SR - Tit - DH'!H21</f>
        <v>21904</v>
      </c>
      <c r="K10" s="80">
        <f>'SR - Tit - DH'!I21</f>
        <v>21715</v>
      </c>
      <c r="L10" s="80">
        <f>'SR - Tit - DH'!J21</f>
        <v>0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19497</v>
      </c>
      <c r="H11" s="80">
        <f>'SR - Tit - DH'!F22</f>
        <v>19413</v>
      </c>
      <c r="I11" s="80">
        <f>'SR - Tit - DH'!G22</f>
        <v>19343</v>
      </c>
      <c r="J11" s="80">
        <f>'SR - Tit - DH'!H22</f>
        <v>19284</v>
      </c>
      <c r="K11" s="80">
        <f>'SR - Tit - DH'!I22</f>
        <v>19167</v>
      </c>
      <c r="L11" s="80">
        <f>'SR - Tit - DH'!J22</f>
        <v>0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1969</v>
      </c>
      <c r="H12" s="80">
        <f>'SR - Tit - DH'!F24</f>
        <v>1967</v>
      </c>
      <c r="I12" s="80">
        <f>'SR - Tit - DH'!G24</f>
        <v>1961</v>
      </c>
      <c r="J12" s="80">
        <f>'SR - Tit - DH'!H24</f>
        <v>1961</v>
      </c>
      <c r="K12" s="80">
        <f>'SR - Tit - DH'!I24</f>
        <v>1947</v>
      </c>
      <c r="L12" s="80">
        <f>'SR - Tit - DH'!J24</f>
        <v>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30696</v>
      </c>
      <c r="H13" s="80">
        <f>'SR - Tit - DH'!F25</f>
        <v>30582</v>
      </c>
      <c r="I13" s="80">
        <f>'SR - Tit - DH'!G25</f>
        <v>30534</v>
      </c>
      <c r="J13" s="80">
        <f>'SR - Tit - DH'!H25</f>
        <v>30458</v>
      </c>
      <c r="K13" s="80">
        <f>'SR - Tit - DH'!I25</f>
        <v>30315</v>
      </c>
      <c r="L13" s="80">
        <f>'SR - Tit - DH'!J25</f>
        <v>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39814</v>
      </c>
      <c r="H14" s="80">
        <f>'SR - Tipo de Renta'!E13</f>
        <v>39558</v>
      </c>
      <c r="I14" s="80">
        <f>'SR - Tipo de Renta'!F13</f>
        <v>39361</v>
      </c>
      <c r="J14" s="80">
        <f>'SR - Tipo de Renta'!G13</f>
        <v>39144</v>
      </c>
      <c r="K14" s="80">
        <f>'SR - Tipo de Renta'!H13</f>
        <v>38844</v>
      </c>
      <c r="L14" s="80">
        <f>'SR - Tipo de Renta'!I13</f>
        <v>0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28348</v>
      </c>
      <c r="H15" s="80">
        <f>'SR - Tipo de Renta'!E14</f>
        <v>28255</v>
      </c>
      <c r="I15" s="80">
        <f>'SR - Tipo de Renta'!F14</f>
        <v>28210</v>
      </c>
      <c r="J15" s="80">
        <f>'SR - Tipo de Renta'!G14</f>
        <v>28142</v>
      </c>
      <c r="K15" s="80">
        <f>'SR - Tipo de Renta'!H14</f>
        <v>28006</v>
      </c>
      <c r="L15" s="80">
        <f>'SR - Tipo de Renta'!I14</f>
        <v>0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2078</v>
      </c>
      <c r="H16" s="80">
        <f>'SR - Tipo de Renta'!E17</f>
        <v>2065</v>
      </c>
      <c r="I16" s="80">
        <f>'SR - Tipo de Renta'!F17</f>
        <v>2055</v>
      </c>
      <c r="J16" s="80">
        <f>'SR - Tipo de Renta'!G17</f>
        <v>2044</v>
      </c>
      <c r="K16" s="80">
        <f>'SR - Tipo de Renta'!H17</f>
        <v>2038</v>
      </c>
      <c r="L16" s="80">
        <f>'SR - Tipo de Renta'!I17</f>
        <v>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4317</v>
      </c>
      <c r="H17" s="80">
        <f>'SR - Tipo de Renta'!E18</f>
        <v>4294</v>
      </c>
      <c r="I17" s="80">
        <f>'SR - Tipo de Renta'!F18</f>
        <v>4285</v>
      </c>
      <c r="J17" s="80">
        <f>'SR - Tipo de Renta'!G18</f>
        <v>4277</v>
      </c>
      <c r="K17" s="80">
        <f>'SR - Tipo de Renta'!H18</f>
        <v>4256</v>
      </c>
      <c r="L17" s="80">
        <f>'SR - Tipo de Renta'!I18</f>
        <v>0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45876</v>
      </c>
      <c r="H18" s="80">
        <f>'SR - Tipo de Renta'!E29</f>
        <v>45703</v>
      </c>
      <c r="I18" s="80">
        <f>'SR - Tipo de Renta'!F29</f>
        <v>45594</v>
      </c>
      <c r="J18" s="80">
        <f>'SR - Tipo de Renta'!G29</f>
        <v>45469</v>
      </c>
      <c r="K18" s="80">
        <f>'SR - Tipo de Renta'!H29</f>
        <v>45229</v>
      </c>
      <c r="L18" s="80">
        <f>'SR - Tipo de Renta'!I29</f>
        <v>0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22286</v>
      </c>
      <c r="H19" s="80">
        <f>'SR - Tipo de Renta'!E30</f>
        <v>22110</v>
      </c>
      <c r="I19" s="80">
        <f>'SR - Tipo de Renta'!F30</f>
        <v>21977</v>
      </c>
      <c r="J19" s="80">
        <f>'SR - Tipo de Renta'!G30</f>
        <v>21817</v>
      </c>
      <c r="K19" s="80">
        <f>'SR - Tipo de Renta'!H30</f>
        <v>21621</v>
      </c>
      <c r="L19" s="80">
        <f>'SR - Tipo de Renta'!I30</f>
        <v>0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4317</v>
      </c>
      <c r="H20" s="80">
        <f>'SR - Tipo de Renta'!E33</f>
        <v>4292</v>
      </c>
      <c r="I20" s="80">
        <f>'SR - Tipo de Renta'!F33</f>
        <v>4283</v>
      </c>
      <c r="J20" s="80">
        <f>'SR - Tipo de Renta'!G33</f>
        <v>4273</v>
      </c>
      <c r="K20" s="80">
        <f>'SR - Tipo de Renta'!H33</f>
        <v>4253</v>
      </c>
      <c r="L20" s="80">
        <f>'SR - Tipo de Renta'!I33</f>
        <v>0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2078</v>
      </c>
      <c r="H21" s="80">
        <f>'SR - Tipo de Renta'!E34</f>
        <v>2067</v>
      </c>
      <c r="I21" s="80">
        <f>'SR - Tipo de Renta'!F34</f>
        <v>2057</v>
      </c>
      <c r="J21" s="80">
        <f>'SR - Tipo de Renta'!G34</f>
        <v>2048</v>
      </c>
      <c r="K21" s="80">
        <f>'SR - Tipo de Renta'!H34</f>
        <v>2041</v>
      </c>
      <c r="L21" s="80">
        <f>'SR - Tipo de Renta'!I34</f>
        <v>0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1</v>
      </c>
      <c r="J22">
        <f>'SR - Clase de Renta'!G13</f>
        <v>1</v>
      </c>
      <c r="K22">
        <f>'SR - Clase de Renta'!H13</f>
        <v>1</v>
      </c>
      <c r="L22">
        <f>'SR - Clase de Renta'!I13</f>
        <v>0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1091</v>
      </c>
      <c r="H23">
        <f>'SR - Clase de Renta'!E14</f>
        <v>1083</v>
      </c>
      <c r="I23">
        <f>'SR - Clase de Renta'!F14</f>
        <v>1077</v>
      </c>
      <c r="J23">
        <f>'SR - Clase de Renta'!G14</f>
        <v>1072</v>
      </c>
      <c r="K23">
        <f>'SR - Clase de Renta'!H14</f>
        <v>1069</v>
      </c>
      <c r="L23">
        <f>'SR - Clase de Renta'!I14</f>
        <v>0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124</v>
      </c>
      <c r="H25">
        <f>'SR - Clase de Renta'!E16</f>
        <v>123</v>
      </c>
      <c r="I25">
        <f>'SR - Clase de Renta'!F16</f>
        <v>123</v>
      </c>
      <c r="J25">
        <f>'SR - Clase de Renta'!G16</f>
        <v>124</v>
      </c>
      <c r="K25">
        <f>'SR - Clase de Renta'!H16</f>
        <v>122</v>
      </c>
      <c r="L25">
        <f>'SR - Clase de Renta'!I16</f>
        <v>0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338</v>
      </c>
      <c r="H26">
        <f>'SR - Clase de Renta'!E17</f>
        <v>339</v>
      </c>
      <c r="I26">
        <f>'SR - Clase de Renta'!F17</f>
        <v>339</v>
      </c>
      <c r="J26">
        <f>'SR - Clase de Renta'!G17</f>
        <v>339</v>
      </c>
      <c r="K26">
        <f>'SR - Clase de Renta'!H17</f>
        <v>338</v>
      </c>
      <c r="L26">
        <f>'SR - Clase de Renta'!I17</f>
        <v>0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3</v>
      </c>
      <c r="H27">
        <f>'SR - Clase de Renta'!E18</f>
        <v>3</v>
      </c>
      <c r="I27">
        <f>'SR - Clase de Renta'!F18</f>
        <v>3</v>
      </c>
      <c r="J27">
        <f>'SR - Clase de Renta'!G18</f>
        <v>3</v>
      </c>
      <c r="K27">
        <f>'SR - Clase de Renta'!H18</f>
        <v>3</v>
      </c>
      <c r="L27">
        <f>'SR - Clase de Renta'!I18</f>
        <v>0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38723</v>
      </c>
      <c r="H28">
        <f>'SR - Clase de Renta'!E19</f>
        <v>38475</v>
      </c>
      <c r="I28">
        <f>'SR - Clase de Renta'!F19</f>
        <v>38284</v>
      </c>
      <c r="J28">
        <f>'SR - Clase de Renta'!G19</f>
        <v>38072</v>
      </c>
      <c r="K28">
        <f>'SR - Clase de Renta'!H19</f>
        <v>37775</v>
      </c>
      <c r="L28">
        <f>'SR - Clase de Renta'!I19</f>
        <v>0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27882</v>
      </c>
      <c r="H29">
        <f>'SR - Clase de Renta'!E20</f>
        <v>27789</v>
      </c>
      <c r="I29">
        <f>'SR - Clase de Renta'!F20</f>
        <v>27744</v>
      </c>
      <c r="J29">
        <f>'SR - Clase de Renta'!G20</f>
        <v>27675</v>
      </c>
      <c r="K29">
        <f>'SR - Clase de Renta'!H20</f>
        <v>27542</v>
      </c>
      <c r="L29">
        <f>'SR - Clase de Renta'!I20</f>
        <v>0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1962</v>
      </c>
      <c r="H30">
        <f>'SR - Clase de Renta'!E23</f>
        <v>1950</v>
      </c>
      <c r="I30">
        <f>'SR - Clase de Renta'!F23</f>
        <v>1940</v>
      </c>
      <c r="J30">
        <f>'SR - Clase de Renta'!G23</f>
        <v>1929</v>
      </c>
      <c r="K30">
        <f>'SR - Clase de Renta'!H23</f>
        <v>1923</v>
      </c>
      <c r="L30">
        <f>'SR - Clase de Renta'!I23</f>
        <v>0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116</v>
      </c>
      <c r="H31">
        <f>'SR - Clase de Renta'!E24</f>
        <v>115</v>
      </c>
      <c r="I31">
        <f>'SR - Clase de Renta'!F24</f>
        <v>115</v>
      </c>
      <c r="J31">
        <f>'SR - Clase de Renta'!G24</f>
        <v>115</v>
      </c>
      <c r="K31">
        <f>'SR - Clase de Renta'!H24</f>
        <v>115</v>
      </c>
      <c r="L31">
        <f>'SR - Clase de Renta'!I24</f>
        <v>0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22</v>
      </c>
      <c r="H33">
        <f>'SR - Clase de Renta'!E26</f>
        <v>23</v>
      </c>
      <c r="I33">
        <f>'SR - Clase de Renta'!F26</f>
        <v>23</v>
      </c>
      <c r="J33">
        <f>'SR - Clase de Renta'!G26</f>
        <v>23</v>
      </c>
      <c r="K33">
        <f>'SR - Clase de Renta'!H26</f>
        <v>22</v>
      </c>
      <c r="L33">
        <f>'SR - Clase de Renta'!I26</f>
        <v>0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79</v>
      </c>
      <c r="H34">
        <f>'SR - Clase de Renta'!E27</f>
        <v>78</v>
      </c>
      <c r="I34">
        <f>'SR - Clase de Renta'!F27</f>
        <v>78</v>
      </c>
      <c r="J34">
        <f>'SR - Clase de Renta'!G27</f>
        <v>78</v>
      </c>
      <c r="K34">
        <f>'SR - Clase de Renta'!H27</f>
        <v>78</v>
      </c>
      <c r="L34">
        <f>'SR - Clase de Renta'!I27</f>
        <v>0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1</v>
      </c>
      <c r="J35">
        <f>'SR - Clase de Renta'!G28</f>
        <v>1</v>
      </c>
      <c r="K35">
        <f>'SR - Clase de Renta'!H28</f>
        <v>1</v>
      </c>
      <c r="L35">
        <f>'SR - Clase de Renta'!I28</f>
        <v>0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4215</v>
      </c>
      <c r="H36">
        <f>'SR - Clase de Renta'!E29</f>
        <v>4192</v>
      </c>
      <c r="I36">
        <f>'SR - Clase de Renta'!F29</f>
        <v>4183</v>
      </c>
      <c r="J36">
        <f>'SR - Clase de Renta'!G29</f>
        <v>4175</v>
      </c>
      <c r="K36">
        <f>'SR - Clase de Renta'!H29</f>
        <v>4155</v>
      </c>
      <c r="L36">
        <f>'SR - Clase de Renta'!I29</f>
        <v>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89</v>
      </c>
      <c r="H37">
        <f>'SR - Clase de Renta'!E39</f>
        <v>89</v>
      </c>
      <c r="I37">
        <f>'SR - Clase de Renta'!F39</f>
        <v>89</v>
      </c>
      <c r="J37">
        <f>'SR - Clase de Renta'!G39</f>
        <v>89</v>
      </c>
      <c r="K37">
        <f>'SR - Clase de Renta'!H39</f>
        <v>89</v>
      </c>
      <c r="L37">
        <f>'SR - Clase de Renta'!I39</f>
        <v>0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74</v>
      </c>
      <c r="H38">
        <f>'SR - Clase de Renta'!E40</f>
        <v>74</v>
      </c>
      <c r="I38">
        <f>'SR - Clase de Renta'!F40</f>
        <v>74</v>
      </c>
      <c r="J38">
        <f>'SR - Clase de Renta'!G40</f>
        <v>74</v>
      </c>
      <c r="K38">
        <f>'SR - Clase de Renta'!H40</f>
        <v>74</v>
      </c>
      <c r="L38">
        <f>'SR - Clase de Renta'!I40</f>
        <v>0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38</v>
      </c>
      <c r="H40">
        <f>'SR - Clase de Renta'!E42</f>
        <v>38</v>
      </c>
      <c r="I40">
        <f>'SR - Clase de Renta'!F42</f>
        <v>38</v>
      </c>
      <c r="J40">
        <f>'SR - Clase de Renta'!G42</f>
        <v>38</v>
      </c>
      <c r="K40">
        <f>'SR - Clase de Renta'!H42</f>
        <v>38</v>
      </c>
      <c r="L40">
        <f>'SR - Clase de Renta'!I42</f>
        <v>0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48</v>
      </c>
      <c r="H41">
        <f>'SR - Clase de Renta'!E43</f>
        <v>48</v>
      </c>
      <c r="I41">
        <f>'SR - Clase de Renta'!F43</f>
        <v>49</v>
      </c>
      <c r="J41">
        <f>'SR - Clase de Renta'!G43</f>
        <v>49</v>
      </c>
      <c r="K41">
        <f>'SR - Clase de Renta'!H43</f>
        <v>49</v>
      </c>
      <c r="L41">
        <f>'SR - Clase de Renta'!I43</f>
        <v>0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86</v>
      </c>
      <c r="I42">
        <f>'SR - Clase de Renta'!F44</f>
        <v>86</v>
      </c>
      <c r="J42">
        <f>'SR - Clase de Renta'!G44</f>
        <v>87</v>
      </c>
      <c r="K42">
        <f>'SR - Clase de Renta'!H44</f>
        <v>87</v>
      </c>
      <c r="L42">
        <f>'SR - Clase de Renta'!I44</f>
        <v>0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81</v>
      </c>
      <c r="H43">
        <f>'SR - Clase de Renta'!E45</f>
        <v>81</v>
      </c>
      <c r="I43">
        <f>'SR - Clase de Renta'!F45</f>
        <v>81</v>
      </c>
      <c r="J43">
        <f>'SR - Clase de Renta'!G45</f>
        <v>81</v>
      </c>
      <c r="K43">
        <f>'SR - Clase de Renta'!H45</f>
        <v>81</v>
      </c>
      <c r="L43">
        <f>'SR - Clase de Renta'!I45</f>
        <v>0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78</v>
      </c>
      <c r="H44">
        <f>'SR - Clase de Renta'!E46</f>
        <v>78</v>
      </c>
      <c r="I44">
        <f>'SR - Clase de Renta'!F46</f>
        <v>78</v>
      </c>
      <c r="J44">
        <f>'SR - Clase de Renta'!G46</f>
        <v>78</v>
      </c>
      <c r="K44">
        <f>'SR - Clase de Renta'!H46</f>
        <v>78</v>
      </c>
      <c r="L44">
        <f>'SR - Clase de Renta'!I46</f>
        <v>0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89</v>
      </c>
      <c r="H45">
        <f>'SR - Clase de Renta'!E48</f>
        <v>89</v>
      </c>
      <c r="I45">
        <f>'SR - Clase de Renta'!F48</f>
        <v>89</v>
      </c>
      <c r="J45">
        <f>'SR - Clase de Renta'!G48</f>
        <v>89</v>
      </c>
      <c r="K45">
        <f>'SR - Clase de Renta'!H48</f>
        <v>89</v>
      </c>
      <c r="L45">
        <f>'SR - Clase de Renta'!I48</f>
        <v>0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105</v>
      </c>
      <c r="H46">
        <f>'SR - Clase de Renta'!E49</f>
        <v>105</v>
      </c>
      <c r="I46">
        <f>'SR - Clase de Renta'!F49</f>
        <v>105</v>
      </c>
      <c r="J46">
        <f>'SR - Clase de Renta'!G49</f>
        <v>105</v>
      </c>
      <c r="K46">
        <f>'SR - Clase de Renta'!H49</f>
        <v>105</v>
      </c>
      <c r="L46">
        <f>'SR - Clase de Renta'!I49</f>
        <v>0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71</v>
      </c>
      <c r="H48">
        <f>'SR - Clase de Renta'!E51</f>
        <v>71</v>
      </c>
      <c r="I48">
        <f>'SR - Clase de Renta'!F51</f>
        <v>71</v>
      </c>
      <c r="J48">
        <f>'SR - Clase de Renta'!G51</f>
        <v>71</v>
      </c>
      <c r="K48">
        <f>'SR - Clase de Renta'!H51</f>
        <v>71</v>
      </c>
      <c r="L48">
        <f>'SR - Clase de Renta'!I51</f>
        <v>0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82</v>
      </c>
      <c r="H49">
        <f>'SR - Clase de Renta'!E52</f>
        <v>82</v>
      </c>
      <c r="I49">
        <f>'SR - Clase de Renta'!F52</f>
        <v>82</v>
      </c>
      <c r="J49">
        <f>'SR - Clase de Renta'!G52</f>
        <v>82</v>
      </c>
      <c r="K49">
        <f>'SR - Clase de Renta'!H52</f>
        <v>83</v>
      </c>
      <c r="L49">
        <f>'SR - Clase de Renta'!I52</f>
        <v>0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91</v>
      </c>
      <c r="H50">
        <f>'SR - Clase de Renta'!E53</f>
        <v>91</v>
      </c>
      <c r="I50">
        <f>'SR - Clase de Renta'!F53</f>
        <v>91</v>
      </c>
      <c r="J50">
        <f>'SR - Clase de Renta'!G53</f>
        <v>92</v>
      </c>
      <c r="K50">
        <f>'SR - Clase de Renta'!H53</f>
        <v>92</v>
      </c>
      <c r="L50">
        <f>'SR - Clase de Renta'!I53</f>
        <v>0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106</v>
      </c>
      <c r="H51">
        <f>'SR - Clase de Renta'!E54</f>
        <v>106</v>
      </c>
      <c r="I51">
        <f>'SR - Clase de Renta'!F54</f>
        <v>106</v>
      </c>
      <c r="J51">
        <f>'SR - Clase de Renta'!G54</f>
        <v>106</v>
      </c>
      <c r="K51">
        <f>'SR - Clase de Renta'!H54</f>
        <v>106</v>
      </c>
      <c r="L51">
        <f>'SR - Clase de Renta'!I54</f>
        <v>0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104</v>
      </c>
      <c r="I52">
        <f>'SR - Clase de Renta'!F55</f>
        <v>104</v>
      </c>
      <c r="J52">
        <f>'SR - Clase de Renta'!G55</f>
        <v>104</v>
      </c>
      <c r="K52">
        <f>'SR - Clase de Renta'!H55</f>
        <v>104</v>
      </c>
      <c r="L52">
        <f>'SR - Clase de Renta'!I55</f>
        <v>0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89</v>
      </c>
      <c r="H53">
        <f>'SR - Clase de Renta'!E57</f>
        <v>89</v>
      </c>
      <c r="I53">
        <f>'SR - Clase de Renta'!F57</f>
        <v>89</v>
      </c>
      <c r="J53">
        <f>'SR - Clase de Renta'!G57</f>
        <v>89</v>
      </c>
      <c r="K53">
        <f>'SR - Clase de Renta'!H57</f>
        <v>89</v>
      </c>
      <c r="L53">
        <f>'SR - Clase de Renta'!I57</f>
        <v>0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53</v>
      </c>
      <c r="H54">
        <f>'SR - Clase de Renta'!E58</f>
        <v>53</v>
      </c>
      <c r="I54">
        <f>'SR - Clase de Renta'!F58</f>
        <v>53</v>
      </c>
      <c r="J54">
        <f>'SR - Clase de Renta'!G58</f>
        <v>53</v>
      </c>
      <c r="K54">
        <f>'SR - Clase de Renta'!H58</f>
        <v>53</v>
      </c>
      <c r="L54">
        <f>'SR - Clase de Renta'!I58</f>
        <v>0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9</v>
      </c>
      <c r="H56">
        <f>'SR - Clase de Renta'!E60</f>
        <v>9</v>
      </c>
      <c r="I56">
        <f>'SR - Clase de Renta'!F60</f>
        <v>9</v>
      </c>
      <c r="J56">
        <f>'SR - Clase de Renta'!G60</f>
        <v>9</v>
      </c>
      <c r="K56">
        <f>'SR - Clase de Renta'!H60</f>
        <v>9</v>
      </c>
      <c r="L56">
        <f>'SR - Clase de Renta'!I60</f>
        <v>0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3</v>
      </c>
      <c r="H57">
        <f>'SR - Clase de Renta'!E61</f>
        <v>3</v>
      </c>
      <c r="I57">
        <f>'SR - Clase de Renta'!F61</f>
        <v>3</v>
      </c>
      <c r="J57">
        <f>'SR - Clase de Renta'!G61</f>
        <v>3</v>
      </c>
      <c r="K57">
        <f>'SR - Clase de Renta'!H61</f>
        <v>3</v>
      </c>
      <c r="L57">
        <f>'SR - Clase de Renta'!I61</f>
        <v>0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79</v>
      </c>
      <c r="H58">
        <f>'SR - Clase de Renta'!E62</f>
        <v>79</v>
      </c>
      <c r="I58">
        <f>'SR - Clase de Renta'!F62</f>
        <v>79</v>
      </c>
      <c r="J58">
        <f>'SR - Clase de Renta'!G62</f>
        <v>79</v>
      </c>
      <c r="K58">
        <f>'SR - Clase de Renta'!H62</f>
        <v>79</v>
      </c>
      <c r="L58">
        <f>'SR - Clase de Renta'!I62</f>
        <v>0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68</v>
      </c>
      <c r="H59">
        <f>'SR - Clase de Renta'!E63</f>
        <v>68</v>
      </c>
      <c r="I59">
        <f>'SR - Clase de Renta'!F63</f>
        <v>68</v>
      </c>
      <c r="J59">
        <f>'SR - Clase de Renta'!G63</f>
        <v>68</v>
      </c>
      <c r="K59">
        <f>'SR - Clase de Renta'!H63</f>
        <v>68</v>
      </c>
      <c r="L59">
        <f>'SR - Clase de Renta'!I63</f>
        <v>0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36</v>
      </c>
      <c r="H60">
        <f>'SR - Clase de Renta'!E64</f>
        <v>36</v>
      </c>
      <c r="I60">
        <f>'SR - Clase de Renta'!F64</f>
        <v>36</v>
      </c>
      <c r="J60">
        <f>'SR - Clase de Renta'!G64</f>
        <v>36</v>
      </c>
      <c r="K60">
        <f>'SR - Clase de Renta'!H64</f>
        <v>36</v>
      </c>
      <c r="L60">
        <f>'SR - Clase de Renta'!I64</f>
        <v>0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71</v>
      </c>
      <c r="H61">
        <f>'SR - Clase de Renta'!E66</f>
        <v>71</v>
      </c>
      <c r="I61">
        <f>'SR - Clase de Renta'!F66</f>
        <v>71</v>
      </c>
      <c r="J61">
        <f>'SR - Clase de Renta'!G66</f>
        <v>71</v>
      </c>
      <c r="K61">
        <f>'SR - Clase de Renta'!H66</f>
        <v>71</v>
      </c>
      <c r="L61">
        <f>'SR - Clase de Renta'!I66</f>
        <v>0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71</v>
      </c>
      <c r="I62">
        <f>'SR - Clase de Renta'!F67</f>
        <v>71</v>
      </c>
      <c r="J62">
        <f>'SR - Clase de Renta'!G67</f>
        <v>71</v>
      </c>
      <c r="K62">
        <f>'SR - Clase de Renta'!H67</f>
        <v>71</v>
      </c>
      <c r="L62">
        <f>'SR - Clase de Renta'!I67</f>
        <v>0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39</v>
      </c>
      <c r="H64">
        <f>'SR - Clase de Renta'!E69</f>
        <v>40</v>
      </c>
      <c r="I64">
        <f>'SR - Clase de Renta'!F69</f>
        <v>40</v>
      </c>
      <c r="J64">
        <f>'SR - Clase de Renta'!G69</f>
        <v>40</v>
      </c>
      <c r="K64">
        <f>'SR - Clase de Renta'!H69</f>
        <v>41</v>
      </c>
      <c r="L64">
        <f>'SR - Clase de Renta'!I69</f>
        <v>0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52</v>
      </c>
      <c r="H65">
        <f>'SR - Clase de Renta'!E70</f>
        <v>52</v>
      </c>
      <c r="I65">
        <f>'SR - Clase de Renta'!F70</f>
        <v>52</v>
      </c>
      <c r="J65">
        <f>'SR - Clase de Renta'!G70</f>
        <v>52</v>
      </c>
      <c r="K65">
        <f>'SR - Clase de Renta'!H70</f>
        <v>52</v>
      </c>
      <c r="L65">
        <f>'SR - Clase de Renta'!I70</f>
        <v>0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82</v>
      </c>
      <c r="H66">
        <f>'SR - Clase de Renta'!E71</f>
        <v>82</v>
      </c>
      <c r="I66">
        <f>'SR - Clase de Renta'!F71</f>
        <v>82</v>
      </c>
      <c r="J66">
        <f>'SR - Clase de Renta'!G71</f>
        <v>82</v>
      </c>
      <c r="K66">
        <f>'SR - Clase de Renta'!H71</f>
        <v>82</v>
      </c>
      <c r="L66">
        <f>'SR - Clase de Renta'!I71</f>
        <v>0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74</v>
      </c>
      <c r="I67">
        <f>'SR - Clase de Renta'!F72</f>
        <v>74</v>
      </c>
      <c r="J67">
        <f>'SR - Clase de Renta'!G72</f>
        <v>74</v>
      </c>
      <c r="K67">
        <f>'SR - Clase de Renta'!H72</f>
        <v>74</v>
      </c>
      <c r="L67">
        <f>'SR - Clase de Renta'!I72</f>
        <v>0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99</v>
      </c>
      <c r="H68">
        <f>'SR - Clase de Renta'!E74</f>
        <v>99</v>
      </c>
      <c r="I68">
        <f>'SR - Clase de Renta'!F74</f>
        <v>99</v>
      </c>
      <c r="J68">
        <f>'SR - Clase de Renta'!G74</f>
        <v>98</v>
      </c>
      <c r="K68">
        <f>'SR - Clase de Renta'!H74</f>
        <v>98</v>
      </c>
      <c r="L68">
        <f>'SR - Clase de Renta'!I74</f>
        <v>0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88</v>
      </c>
      <c r="H69">
        <f>'SR - Clase de Renta'!E75</f>
        <v>88</v>
      </c>
      <c r="I69">
        <f>'SR - Clase de Renta'!F75</f>
        <v>89</v>
      </c>
      <c r="J69">
        <f>'SR - Clase de Renta'!G75</f>
        <v>89</v>
      </c>
      <c r="K69">
        <f>'SR - Clase de Renta'!H75</f>
        <v>89</v>
      </c>
      <c r="L69">
        <f>'SR - Clase de Renta'!I75</f>
        <v>0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77</v>
      </c>
      <c r="H71">
        <f>'SR - Clase de Renta'!E77</f>
        <v>77</v>
      </c>
      <c r="I71">
        <f>'SR - Clase de Renta'!F77</f>
        <v>77</v>
      </c>
      <c r="J71">
        <f>'SR - Clase de Renta'!G77</f>
        <v>77</v>
      </c>
      <c r="K71">
        <f>'SR - Clase de Renta'!H77</f>
        <v>77</v>
      </c>
      <c r="L71">
        <f>'SR - Clase de Renta'!I77</f>
        <v>0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73</v>
      </c>
      <c r="H72">
        <f>'SR - Clase de Renta'!E78</f>
        <v>73</v>
      </c>
      <c r="I72">
        <f>'SR - Clase de Renta'!F78</f>
        <v>73</v>
      </c>
      <c r="J72">
        <f>'SR - Clase de Renta'!G78</f>
        <v>73</v>
      </c>
      <c r="K72">
        <f>'SR - Clase de Renta'!H78</f>
        <v>74</v>
      </c>
      <c r="L72">
        <f>'SR - Clase de Renta'!I78</f>
        <v>0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82</v>
      </c>
      <c r="H73">
        <f>'SR - Clase de Renta'!E79</f>
        <v>82</v>
      </c>
      <c r="I73">
        <f>'SR - Clase de Renta'!F79</f>
        <v>82</v>
      </c>
      <c r="J73">
        <f>'SR - Clase de Renta'!G79</f>
        <v>82</v>
      </c>
      <c r="K73">
        <f>'SR - Clase de Renta'!H79</f>
        <v>82</v>
      </c>
      <c r="L73">
        <f>'SR - Clase de Renta'!I79</f>
        <v>0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102</v>
      </c>
      <c r="H74">
        <f>'SR - Clase de Renta'!E80</f>
        <v>102</v>
      </c>
      <c r="I74">
        <f>'SR - Clase de Renta'!F80</f>
        <v>102</v>
      </c>
      <c r="J74">
        <f>'SR - Clase de Renta'!G80</f>
        <v>102</v>
      </c>
      <c r="K74">
        <f>'SR - Clase de Renta'!H80</f>
        <v>102</v>
      </c>
      <c r="L74">
        <f>'SR - Clase de Renta'!I80</f>
        <v>0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45</v>
      </c>
      <c r="H75">
        <f>'SR - Clase de Renta'!E82</f>
        <v>45</v>
      </c>
      <c r="I75">
        <f>'SR - Clase de Renta'!F82</f>
        <v>45</v>
      </c>
      <c r="J75">
        <f>'SR - Clase de Renta'!G82</f>
        <v>46</v>
      </c>
      <c r="K75">
        <f>'SR - Clase de Renta'!H82</f>
        <v>46</v>
      </c>
      <c r="L75">
        <f>'SR - Clase de Renta'!I82</f>
        <v>0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49</v>
      </c>
      <c r="H76">
        <f>'SR - Clase de Renta'!E83</f>
        <v>50</v>
      </c>
      <c r="I76">
        <f>'SR - Clase de Renta'!F83</f>
        <v>50</v>
      </c>
      <c r="J76">
        <f>'SR - Clase de Renta'!G83</f>
        <v>50</v>
      </c>
      <c r="K76">
        <f>'SR - Clase de Renta'!H83</f>
        <v>50</v>
      </c>
      <c r="L76">
        <f>'SR - Clase de Renta'!I83</f>
        <v>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14</v>
      </c>
      <c r="H78">
        <f>'SR - Clase de Renta'!E85</f>
        <v>14</v>
      </c>
      <c r="I78">
        <f>'SR - Clase de Renta'!F85</f>
        <v>14</v>
      </c>
      <c r="J78">
        <f>'SR - Clase de Renta'!G85</f>
        <v>14</v>
      </c>
      <c r="K78">
        <f>'SR - Clase de Renta'!H85</f>
        <v>14</v>
      </c>
      <c r="L78">
        <f>'SR - Clase de Renta'!I85</f>
        <v>0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15</v>
      </c>
      <c r="H79">
        <f>'SR - Clase de Renta'!E86</f>
        <v>16</v>
      </c>
      <c r="I79">
        <f>'SR - Clase de Renta'!F86</f>
        <v>16</v>
      </c>
      <c r="J79">
        <f>'SR - Clase de Renta'!G86</f>
        <v>16</v>
      </c>
      <c r="K79">
        <f>'SR - Clase de Renta'!H86</f>
        <v>16</v>
      </c>
      <c r="L79">
        <f>'SR - Clase de Renta'!I86</f>
        <v>0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82</v>
      </c>
      <c r="H80">
        <f>'SR - Clase de Renta'!E87</f>
        <v>82</v>
      </c>
      <c r="I80">
        <f>'SR - Clase de Renta'!F87</f>
        <v>82</v>
      </c>
      <c r="J80">
        <f>'SR - Clase de Renta'!G87</f>
        <v>82</v>
      </c>
      <c r="K80">
        <f>'SR - Clase de Renta'!H87</f>
        <v>82</v>
      </c>
      <c r="L80">
        <f>'SR - Clase de Renta'!I87</f>
        <v>0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34</v>
      </c>
      <c r="H81">
        <f>'SR - Clase de Renta'!E88</f>
        <v>34</v>
      </c>
      <c r="I81">
        <f>'SR - Clase de Renta'!F88</f>
        <v>34</v>
      </c>
      <c r="J81">
        <f>'SR - Clase de Renta'!G88</f>
        <v>34</v>
      </c>
      <c r="K81">
        <f>'SR - Clase de Renta'!H88</f>
        <v>34</v>
      </c>
      <c r="L81">
        <f>'SR - Clase de Renta'!I88</f>
        <v>0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1699</v>
      </c>
      <c r="H82" s="81">
        <f>'SR - Sector'!E12</f>
        <v>1689</v>
      </c>
      <c r="I82" s="81">
        <f>'SR - Sector'!F12</f>
        <v>1684</v>
      </c>
      <c r="J82" s="81">
        <f>'SR - Sector'!G12</f>
        <v>1680</v>
      </c>
      <c r="K82" s="81">
        <f>'SR - Sector'!H12</f>
        <v>1672</v>
      </c>
      <c r="L82" s="81">
        <f>'SR - Sector'!I12</f>
        <v>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5</v>
      </c>
      <c r="H83" s="81">
        <f>'SR - Sector'!E13</f>
        <v>6</v>
      </c>
      <c r="I83" s="81">
        <f>'SR - Sector'!F13</f>
        <v>6</v>
      </c>
      <c r="J83" s="81">
        <f>'SR - Sector'!G13</f>
        <v>6</v>
      </c>
      <c r="K83" s="81">
        <f>'SR - Sector'!H13</f>
        <v>6</v>
      </c>
      <c r="L83" s="81">
        <f>'SR - Sector'!I13</f>
        <v>0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355</v>
      </c>
      <c r="H84" s="81">
        <f>'SR - Sector'!E14</f>
        <v>354</v>
      </c>
      <c r="I84" s="81">
        <f>'SR - Sector'!F14</f>
        <v>335</v>
      </c>
      <c r="J84" s="81">
        <f>'SR - Sector'!G14</f>
        <v>336</v>
      </c>
      <c r="K84" s="81">
        <f>'SR - Sector'!H14</f>
        <v>332</v>
      </c>
      <c r="L84" s="81">
        <f>'SR - Sector'!I14</f>
        <v>0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120</v>
      </c>
      <c r="H85" s="81">
        <f>'SR - Sector'!E15</f>
        <v>120</v>
      </c>
      <c r="I85" s="81">
        <f>'SR - Sector'!F15</f>
        <v>119</v>
      </c>
      <c r="J85" s="81">
        <f>'SR - Sector'!G15</f>
        <v>117</v>
      </c>
      <c r="K85" s="81">
        <f>'SR - Sector'!H15</f>
        <v>117</v>
      </c>
      <c r="L85" s="81">
        <f>'SR - Sector'!I15</f>
        <v>0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260</v>
      </c>
      <c r="H86" s="81">
        <f>'SR - Sector'!E16</f>
        <v>259</v>
      </c>
      <c r="I86" s="81">
        <f>'SR - Sector'!F16</f>
        <v>259</v>
      </c>
      <c r="J86" s="81">
        <f>'SR - Sector'!G16</f>
        <v>258</v>
      </c>
      <c r="K86" s="81">
        <f>'SR - Sector'!H16</f>
        <v>257</v>
      </c>
      <c r="L86" s="81">
        <f>'SR - Sector'!I16</f>
        <v>0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119</v>
      </c>
      <c r="H87" s="81">
        <f>'SR - Sector'!E17</f>
        <v>119</v>
      </c>
      <c r="I87" s="81">
        <f>'SR - Sector'!F17</f>
        <v>118</v>
      </c>
      <c r="J87" s="81">
        <f>'SR - Sector'!G17</f>
        <v>118</v>
      </c>
      <c r="K87" s="81">
        <f>'SR - Sector'!H17</f>
        <v>117</v>
      </c>
      <c r="L87" s="81">
        <f>'SR - Sector'!I17</f>
        <v>0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349</v>
      </c>
      <c r="H88" s="81">
        <f>'SR - Sector'!E18</f>
        <v>347</v>
      </c>
      <c r="I88" s="81">
        <f>'SR - Sector'!F18</f>
        <v>345</v>
      </c>
      <c r="J88" s="81">
        <f>'SR - Sector'!G18</f>
        <v>343</v>
      </c>
      <c r="K88" s="81">
        <f>'SR - Sector'!H18</f>
        <v>342</v>
      </c>
      <c r="L88" s="81">
        <f>'SR - Sector'!I18</f>
        <v>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922</v>
      </c>
      <c r="H89" s="81">
        <f>'SR - Sector'!E19</f>
        <v>920</v>
      </c>
      <c r="I89" s="81">
        <f>'SR - Sector'!F19</f>
        <v>916</v>
      </c>
      <c r="J89" s="81">
        <f>'SR - Sector'!G19</f>
        <v>917</v>
      </c>
      <c r="K89" s="81">
        <f>'SR - Sector'!H19</f>
        <v>907</v>
      </c>
      <c r="L89" s="81">
        <f>'SR - Sector'!I19</f>
        <v>0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574</v>
      </c>
      <c r="H90" s="81">
        <f>'SR - Sector'!E20</f>
        <v>570</v>
      </c>
      <c r="I90" s="81">
        <f>'SR - Sector'!F20</f>
        <v>568</v>
      </c>
      <c r="J90" s="81">
        <f>'SR - Sector'!G20</f>
        <v>566</v>
      </c>
      <c r="K90" s="81">
        <f>'SR - Sector'!H20</f>
        <v>557</v>
      </c>
      <c r="L90" s="81">
        <f>'SR - Sector'!I20</f>
        <v>0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278</v>
      </c>
      <c r="H91" s="81">
        <f>'SR - Sector'!E21</f>
        <v>277</v>
      </c>
      <c r="I91" s="81">
        <f>'SR - Sector'!F21</f>
        <v>275</v>
      </c>
      <c r="J91" s="81">
        <f>'SR - Sector'!G21</f>
        <v>275</v>
      </c>
      <c r="K91" s="81">
        <f>'SR - Sector'!H21</f>
        <v>273</v>
      </c>
      <c r="L91" s="81">
        <f>'SR - Sector'!I21</f>
        <v>0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193</v>
      </c>
      <c r="H92" s="81">
        <f>'SR - Sector'!E22</f>
        <v>193</v>
      </c>
      <c r="I92" s="81">
        <f>'SR - Sector'!F22</f>
        <v>193</v>
      </c>
      <c r="J92" s="81">
        <f>'SR - Sector'!G22</f>
        <v>191</v>
      </c>
      <c r="K92" s="81">
        <f>'SR - Sector'!H22</f>
        <v>188</v>
      </c>
      <c r="L92" s="81">
        <f>'SR - Sector'!I22</f>
        <v>0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7</v>
      </c>
      <c r="H93" s="81">
        <f>'SR - Sector'!E23</f>
        <v>7</v>
      </c>
      <c r="I93" s="81">
        <f>'SR - Sector'!F23</f>
        <v>7</v>
      </c>
      <c r="J93" s="81">
        <f>'SR - Sector'!G23</f>
        <v>7</v>
      </c>
      <c r="K93" s="81">
        <f>'SR - Sector'!H23</f>
        <v>7</v>
      </c>
      <c r="L93" s="81">
        <f>'SR - Sector'!I23</f>
        <v>0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2862</v>
      </c>
      <c r="H94">
        <f>'SR - Sector'!E24</f>
        <v>2842</v>
      </c>
      <c r="I94">
        <f>'SR - Sector'!F24</f>
        <v>2851</v>
      </c>
      <c r="J94">
        <f>'SR - Sector'!G24</f>
        <v>2842</v>
      </c>
      <c r="K94">
        <f>'SR - Sector'!H24</f>
        <v>2822</v>
      </c>
      <c r="L94">
        <f>'SR - Sector'!I24</f>
        <v>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455</v>
      </c>
      <c r="H95">
        <f>'SR - Sector'!E25</f>
        <v>451</v>
      </c>
      <c r="I95">
        <f>'SR - Sector'!F25</f>
        <v>452</v>
      </c>
      <c r="J95">
        <f>'SR - Sector'!G25</f>
        <v>448</v>
      </c>
      <c r="K95">
        <f>'SR - Sector'!H25</f>
        <v>442</v>
      </c>
      <c r="L95">
        <f>'SR - Sector'!I25</f>
        <v>0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7033</v>
      </c>
      <c r="H96">
        <f>'SR - Sector'!E26</f>
        <v>6972</v>
      </c>
      <c r="I96">
        <f>'SR - Sector'!F26</f>
        <v>6941</v>
      </c>
      <c r="J96">
        <f>'SR - Sector'!G26</f>
        <v>6899</v>
      </c>
      <c r="K96">
        <f>'SR - Sector'!H26</f>
        <v>6860</v>
      </c>
      <c r="L96">
        <f>'SR - Sector'!I26</f>
        <v>0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3135</v>
      </c>
      <c r="H97">
        <f>'SR - Sector'!E27</f>
        <v>3123</v>
      </c>
      <c r="I97">
        <f>'SR - Sector'!F27</f>
        <v>3113</v>
      </c>
      <c r="J97">
        <f>'SR - Sector'!G27</f>
        <v>3105</v>
      </c>
      <c r="K97">
        <f>'SR - Sector'!H27</f>
        <v>3081</v>
      </c>
      <c r="L97">
        <f>'SR - Sector'!I27</f>
        <v>0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4167</v>
      </c>
      <c r="H98">
        <f>'SR - Sector'!E28</f>
        <v>4150</v>
      </c>
      <c r="I98">
        <f>'SR - Sector'!F28</f>
        <v>4134</v>
      </c>
      <c r="J98">
        <f>'SR - Sector'!G28</f>
        <v>4121</v>
      </c>
      <c r="K98">
        <f>'SR - Sector'!H28</f>
        <v>4093</v>
      </c>
      <c r="L98">
        <f>'SR - Sector'!I28</f>
        <v>0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4396</v>
      </c>
      <c r="H99">
        <f>'SR - Sector'!E29</f>
        <v>4386</v>
      </c>
      <c r="I99">
        <f>'SR - Sector'!F29</f>
        <v>4372</v>
      </c>
      <c r="J99">
        <f>'SR - Sector'!G29</f>
        <v>4351</v>
      </c>
      <c r="K99">
        <f>'SR - Sector'!H29</f>
        <v>4338</v>
      </c>
      <c r="L99">
        <f>'SR - Sector'!I29</f>
        <v>0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983</v>
      </c>
      <c r="H100">
        <f>'SR - Sector'!E30</f>
        <v>974</v>
      </c>
      <c r="I100">
        <f>'SR - Sector'!F30</f>
        <v>970</v>
      </c>
      <c r="J100">
        <f>'SR - Sector'!G30</f>
        <v>966</v>
      </c>
      <c r="K100">
        <f>'SR - Sector'!H30</f>
        <v>957</v>
      </c>
      <c r="L100">
        <f>'SR - Sector'!I30</f>
        <v>0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3106</v>
      </c>
      <c r="H101">
        <f>'SR - Sector'!E31</f>
        <v>3088</v>
      </c>
      <c r="I101">
        <f>'SR - Sector'!F31</f>
        <v>3070</v>
      </c>
      <c r="J101">
        <f>'SR - Sector'!G31</f>
        <v>3055</v>
      </c>
      <c r="K101">
        <f>'SR - Sector'!H31</f>
        <v>3035</v>
      </c>
      <c r="L101">
        <f>'SR - Sector'!I31</f>
        <v>0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2274</v>
      </c>
      <c r="H102">
        <f>'SR - Sector'!E32</f>
        <v>2258</v>
      </c>
      <c r="I102">
        <f>'SR - Sector'!F32</f>
        <v>2253</v>
      </c>
      <c r="J102">
        <f>'SR - Sector'!G32</f>
        <v>2247</v>
      </c>
      <c r="K102">
        <f>'SR - Sector'!H32</f>
        <v>2234</v>
      </c>
      <c r="L102">
        <f>'SR - Sector'!I32</f>
        <v>0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20</v>
      </c>
      <c r="H103">
        <f>'SR - Sector'!E33</f>
        <v>20</v>
      </c>
      <c r="I103">
        <f>'SR - Sector'!F33</f>
        <v>20</v>
      </c>
      <c r="J103">
        <f>'SR - Sector'!G33</f>
        <v>20</v>
      </c>
      <c r="K103">
        <f>'SR - Sector'!H33</f>
        <v>19</v>
      </c>
      <c r="L103">
        <f>'SR - Sector'!I33</f>
        <v>0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5268</v>
      </c>
      <c r="H104">
        <f>'SR - Sector'!E34</f>
        <v>5234</v>
      </c>
      <c r="I104">
        <f>'SR - Sector'!F34</f>
        <v>5206</v>
      </c>
      <c r="J104">
        <f>'SR - Sector'!G34</f>
        <v>5170</v>
      </c>
      <c r="K104">
        <f>'SR - Sector'!H34</f>
        <v>5141</v>
      </c>
      <c r="L104">
        <f>'SR - Sector'!I34</f>
        <v>0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1442</v>
      </c>
      <c r="H105">
        <f>'SR - Sector'!E35</f>
        <v>1430</v>
      </c>
      <c r="I105">
        <f>'SR - Sector'!F35</f>
        <v>1427</v>
      </c>
      <c r="J105">
        <f>'SR - Sector'!G35</f>
        <v>1423</v>
      </c>
      <c r="K105">
        <f>'SR - Sector'!H35</f>
        <v>1415</v>
      </c>
      <c r="L105">
        <f>'SR - Sector'!I35</f>
        <v>0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19944</v>
      </c>
      <c r="H106">
        <f>'SR - Sector'!E36</f>
        <v>19869</v>
      </c>
      <c r="I106">
        <f>'SR - Sector'!F36</f>
        <v>19796</v>
      </c>
      <c r="J106">
        <f>'SR - Sector'!G36</f>
        <v>19742</v>
      </c>
      <c r="K106">
        <f>'SR - Sector'!H36</f>
        <v>19614</v>
      </c>
      <c r="L106">
        <f>'SR - Sector'!I36</f>
        <v>0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1027</v>
      </c>
      <c r="H107">
        <f>'SR - Sector'!E37</f>
        <v>1020</v>
      </c>
      <c r="I107">
        <f>'SR - Sector'!F37</f>
        <v>1016</v>
      </c>
      <c r="J107">
        <f>'SR - Sector'!G37</f>
        <v>1012</v>
      </c>
      <c r="K107">
        <f>'SR - Sector'!H37</f>
        <v>1008</v>
      </c>
      <c r="L107">
        <f>'SR - Sector'!I37</f>
        <v>0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532</v>
      </c>
      <c r="H108">
        <f>'SR - Sector'!E38</f>
        <v>530</v>
      </c>
      <c r="I108">
        <f>'SR - Sector'!F38</f>
        <v>530</v>
      </c>
      <c r="J108">
        <f>'SR - Sector'!G38</f>
        <v>527</v>
      </c>
      <c r="K108">
        <f>'SR - Sector'!H38</f>
        <v>524</v>
      </c>
      <c r="L108">
        <f>'SR - Sector'!I38</f>
        <v>0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2718</v>
      </c>
      <c r="H109">
        <f>'SR - Sector'!E39</f>
        <v>2699</v>
      </c>
      <c r="I109">
        <f>'SR - Sector'!F39</f>
        <v>2694</v>
      </c>
      <c r="J109">
        <f>'SR - Sector'!G39</f>
        <v>2676</v>
      </c>
      <c r="K109">
        <f>'SR - Sector'!H39</f>
        <v>2653</v>
      </c>
      <c r="L109">
        <f>'SR - Sector'!I39</f>
        <v>0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2094</v>
      </c>
      <c r="H110">
        <f>'SR - Sector'!E40</f>
        <v>2083</v>
      </c>
      <c r="I110">
        <f>'SR - Sector'!F40</f>
        <v>2074</v>
      </c>
      <c r="J110">
        <f>'SR - Sector'!G40</f>
        <v>2066</v>
      </c>
      <c r="K110">
        <f>'SR - Sector'!H40</f>
        <v>2055</v>
      </c>
      <c r="L110">
        <f>'SR - Sector'!I40</f>
        <v>0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224</v>
      </c>
      <c r="H111">
        <f>'SR - Sector'!E41</f>
        <v>222</v>
      </c>
      <c r="I111">
        <f>'SR - Sector'!F41</f>
        <v>222</v>
      </c>
      <c r="J111">
        <f>'SR - Sector'!G41</f>
        <v>220</v>
      </c>
      <c r="K111">
        <f>'SR - Sector'!H41</f>
        <v>218</v>
      </c>
      <c r="L111">
        <f>'SR - Sector'!I41</f>
        <v>0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2564</v>
      </c>
      <c r="H112">
        <f>'SR - Sector'!E42</f>
        <v>2546</v>
      </c>
      <c r="I112">
        <f>'SR - Sector'!F42</f>
        <v>2538</v>
      </c>
      <c r="J112">
        <f>'SR - Sector'!G42</f>
        <v>2529</v>
      </c>
      <c r="K112">
        <f>'SR - Sector'!H42</f>
        <v>2515</v>
      </c>
      <c r="L112">
        <f>'SR - Sector'!I42</f>
        <v>0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847</v>
      </c>
      <c r="H113">
        <f>'SR - Sector'!E43</f>
        <v>845</v>
      </c>
      <c r="I113">
        <f>'SR - Sector'!F43</f>
        <v>845</v>
      </c>
      <c r="J113">
        <f>'SR - Sector'!G43</f>
        <v>837</v>
      </c>
      <c r="K113">
        <f>'SR - Sector'!H43</f>
        <v>832</v>
      </c>
      <c r="L113">
        <f>'SR - Sector'!I43</f>
        <v>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1426</v>
      </c>
      <c r="H114">
        <f>'SR - Sector'!E44</f>
        <v>1424</v>
      </c>
      <c r="I114">
        <f>'SR - Sector'!F44</f>
        <v>1421</v>
      </c>
      <c r="J114">
        <f>'SR - Sector'!G44</f>
        <v>1412</v>
      </c>
      <c r="K114">
        <f>'SR - Sector'!H44</f>
        <v>1402</v>
      </c>
      <c r="L114">
        <f>'SR - Sector'!I44</f>
        <v>0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313</v>
      </c>
      <c r="H115">
        <f>'SR - Sector'!E45</f>
        <v>314</v>
      </c>
      <c r="I115">
        <f>'SR - Sector'!F45</f>
        <v>315</v>
      </c>
      <c r="J115">
        <f>'SR - Sector'!G45</f>
        <v>315</v>
      </c>
      <c r="K115">
        <f>'SR - Sector'!H45</f>
        <v>313</v>
      </c>
      <c r="L115">
        <f>'SR - Sector'!I45</f>
        <v>0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1571</v>
      </c>
      <c r="H116">
        <f>'SR - Sector'!E46</f>
        <v>1563</v>
      </c>
      <c r="I116">
        <f>'SR - Sector'!F46</f>
        <v>1559</v>
      </c>
      <c r="J116">
        <f>'SR - Sector'!G46</f>
        <v>1552</v>
      </c>
      <c r="K116">
        <f>'SR - Sector'!H46</f>
        <v>1547</v>
      </c>
      <c r="L116">
        <f>'SR - Sector'!I46</f>
        <v>0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255</v>
      </c>
      <c r="H117">
        <f>'SR - Sector'!E47</f>
        <v>251</v>
      </c>
      <c r="I117">
        <f>'SR - Sector'!F47</f>
        <v>250</v>
      </c>
      <c r="J117">
        <f>'SR - Sector'!G47</f>
        <v>247</v>
      </c>
      <c r="K117">
        <f>'SR - Sector'!H47</f>
        <v>246</v>
      </c>
      <c r="L117">
        <f>'SR - Sector'!I47</f>
        <v>0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460</v>
      </c>
      <c r="H118">
        <f>'SR - Sector'!E48</f>
        <v>458</v>
      </c>
      <c r="I118">
        <f>'SR - Sector'!F48</f>
        <v>458</v>
      </c>
      <c r="J118">
        <f>'SR - Sector'!G48</f>
        <v>451</v>
      </c>
      <c r="K118">
        <f>'SR - Sector'!H48</f>
        <v>448</v>
      </c>
      <c r="L118">
        <f>'SR - Sector'!I48</f>
        <v>0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560</v>
      </c>
      <c r="H119">
        <f>'SR - Sector'!E49</f>
        <v>559</v>
      </c>
      <c r="I119">
        <f>'SR - Sector'!F49</f>
        <v>559</v>
      </c>
      <c r="J119">
        <f>'SR - Sector'!G49</f>
        <v>560</v>
      </c>
      <c r="K119">
        <f>'SR - Sector'!H49</f>
        <v>557</v>
      </c>
      <c r="L119">
        <f>'SR - Sector'!I49</f>
        <v>0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776</v>
      </c>
      <c r="H120" s="84">
        <f>'SR - Regional'!E76</f>
        <v>754</v>
      </c>
      <c r="I120" s="84">
        <f>'SR - Regional'!F76</f>
        <v>729</v>
      </c>
      <c r="J120" s="84">
        <f>'SR - Regional'!G76</f>
        <v>719</v>
      </c>
      <c r="K120" s="84">
        <f>'SR - Regional'!H76</f>
        <v>693</v>
      </c>
      <c r="L120" s="84">
        <f>'SR - Regional'!I76</f>
        <v>0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228</v>
      </c>
      <c r="H121" s="84">
        <f>'SR - Regional'!E77</f>
        <v>232</v>
      </c>
      <c r="I121" s="84">
        <f>'SR - Regional'!F77</f>
        <v>231</v>
      </c>
      <c r="J121" s="84">
        <f>'SR - Regional'!G77</f>
        <v>229</v>
      </c>
      <c r="K121" s="84">
        <f>'SR - Regional'!H77</f>
        <v>228</v>
      </c>
      <c r="L121" s="84">
        <f>'SR - Regional'!I77</f>
        <v>0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166</v>
      </c>
      <c r="H122" s="84">
        <f>'SR - Regional'!E78</f>
        <v>166</v>
      </c>
      <c r="I122" s="84">
        <f>'SR - Regional'!F78</f>
        <v>162</v>
      </c>
      <c r="J122" s="84">
        <f>'SR - Regional'!G78</f>
        <v>159</v>
      </c>
      <c r="K122" s="84">
        <f>'SR - Regional'!H78</f>
        <v>162</v>
      </c>
      <c r="L122" s="84">
        <f>'SR - Regional'!I78</f>
        <v>0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70</v>
      </c>
      <c r="H123" s="84">
        <f>'SR - Regional'!E79</f>
        <v>69</v>
      </c>
      <c r="I123" s="84">
        <f>'SR - Regional'!F79</f>
        <v>67</v>
      </c>
      <c r="J123" s="84">
        <f>'SR - Regional'!G79</f>
        <v>63</v>
      </c>
      <c r="K123" s="84">
        <f>'SR - Regional'!H79</f>
        <v>61</v>
      </c>
      <c r="L123" s="84">
        <f>'SR - Regional'!I79</f>
        <v>0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112</v>
      </c>
      <c r="H124" s="84">
        <f>'SR - Regional'!E80</f>
        <v>111</v>
      </c>
      <c r="I124" s="84">
        <f>'SR - Regional'!F80</f>
        <v>109</v>
      </c>
      <c r="J124" s="84">
        <f>'SR - Regional'!G80</f>
        <v>107</v>
      </c>
      <c r="K124" s="84">
        <f>'SR - Regional'!H80</f>
        <v>104</v>
      </c>
      <c r="L124" s="84">
        <f>'SR - Regional'!I80</f>
        <v>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113</v>
      </c>
      <c r="H125" s="84">
        <f>'SR - Regional'!E81</f>
        <v>114</v>
      </c>
      <c r="I125" s="84">
        <f>'SR - Regional'!F81</f>
        <v>113</v>
      </c>
      <c r="J125" s="84">
        <f>'SR - Regional'!G81</f>
        <v>111</v>
      </c>
      <c r="K125" s="84">
        <f>'SR - Regional'!H81</f>
        <v>111</v>
      </c>
      <c r="L125" s="84">
        <f>'SR - Regional'!I81</f>
        <v>0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78</v>
      </c>
      <c r="H126" s="84">
        <f>'SR - Regional'!E82</f>
        <v>80</v>
      </c>
      <c r="I126" s="84">
        <f>'SR - Regional'!F82</f>
        <v>80</v>
      </c>
      <c r="J126" s="84">
        <f>'SR - Regional'!G82</f>
        <v>80</v>
      </c>
      <c r="K126" s="84">
        <f>'SR - Regional'!H82</f>
        <v>79</v>
      </c>
      <c r="L126" s="84">
        <f>'SR - Regional'!I82</f>
        <v>0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38</v>
      </c>
      <c r="H127" s="84">
        <f>'SR - Regional'!E83</f>
        <v>36</v>
      </c>
      <c r="I127" s="84">
        <f>'SR - Regional'!F83</f>
        <v>36</v>
      </c>
      <c r="J127" s="84">
        <f>'SR - Regional'!G83</f>
        <v>33</v>
      </c>
      <c r="K127" s="84">
        <f>'SR - Regional'!H83</f>
        <v>33</v>
      </c>
      <c r="L127" s="84">
        <f>'SR - Regional'!I83</f>
        <v>0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4</v>
      </c>
      <c r="H128" s="84">
        <f>'SR - Regional'!E84</f>
        <v>4</v>
      </c>
      <c r="I128" s="84">
        <f>'SR - Regional'!F84</f>
        <v>4</v>
      </c>
      <c r="J128" s="84">
        <f>'SR - Regional'!G84</f>
        <v>5</v>
      </c>
      <c r="K128" s="84">
        <f>'SR - Regional'!H84</f>
        <v>5</v>
      </c>
      <c r="L128" s="84">
        <f>'SR - Regional'!I84</f>
        <v>0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10</v>
      </c>
      <c r="H129" s="84">
        <f>'SR - Regional'!E87</f>
        <v>10</v>
      </c>
      <c r="I129" s="84">
        <f>'SR - Regional'!F87</f>
        <v>11</v>
      </c>
      <c r="J129" s="84">
        <f>'SR - Regional'!G87</f>
        <v>11</v>
      </c>
      <c r="K129" s="84">
        <f>'SR - Regional'!H87</f>
        <v>11</v>
      </c>
      <c r="L129" s="84">
        <f>'SR - Regional'!I87</f>
        <v>0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2</v>
      </c>
      <c r="H130" s="84">
        <f>'SR - Regional'!E88</f>
        <v>2</v>
      </c>
      <c r="I130" s="84">
        <f>'SR - Regional'!F88</f>
        <v>2</v>
      </c>
      <c r="J130" s="84">
        <f>'SR - Regional'!G88</f>
        <v>1</v>
      </c>
      <c r="K130" s="84">
        <f>'SR - Regional'!H88</f>
        <v>1</v>
      </c>
      <c r="L130" s="84">
        <f>'SR - Regional'!I88</f>
        <v>0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1</v>
      </c>
      <c r="H131" s="84">
        <f>'SR - Regional'!E89</f>
        <v>1</v>
      </c>
      <c r="I131" s="84">
        <f>'SR - Regional'!F89</f>
        <v>1</v>
      </c>
      <c r="J131" s="84">
        <f>'SR - Regional'!G89</f>
        <v>1</v>
      </c>
      <c r="K131" s="84">
        <f>'SR - Regional'!H89</f>
        <v>1</v>
      </c>
      <c r="L131" s="84">
        <f>'SR - Regional'!I89</f>
        <v>0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2</v>
      </c>
      <c r="H132" s="84">
        <f>'SR - Regional'!E90</f>
        <v>2</v>
      </c>
      <c r="I132" s="84">
        <f>'SR - Regional'!F90</f>
        <v>2</v>
      </c>
      <c r="J132" s="84">
        <f>'SR - Regional'!G90</f>
        <v>2</v>
      </c>
      <c r="K132" s="84">
        <f>'SR - Regional'!H90</f>
        <v>2</v>
      </c>
      <c r="L132" s="84">
        <f>'SR - Regional'!I90</f>
        <v>0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25</v>
      </c>
      <c r="H133" s="84">
        <f>'SR - Regional'!E91</f>
        <v>23</v>
      </c>
      <c r="I133" s="84">
        <f>'SR - Regional'!F91</f>
        <v>22</v>
      </c>
      <c r="J133" s="84">
        <f>'SR - Regional'!G91</f>
        <v>21</v>
      </c>
      <c r="K133" s="84">
        <f>'SR - Regional'!H91</f>
        <v>21</v>
      </c>
      <c r="L133" s="84">
        <f>'SR - Regional'!I91</f>
        <v>0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1</v>
      </c>
      <c r="H135" s="84">
        <f>'SR - Regional'!E93</f>
        <v>1</v>
      </c>
      <c r="I135" s="84">
        <f>'SR - Regional'!F93</f>
        <v>1</v>
      </c>
      <c r="J135" s="84">
        <f>'SR - Regional'!G93</f>
        <v>1</v>
      </c>
      <c r="K135" s="84">
        <f>'SR - Regional'!H93</f>
        <v>1</v>
      </c>
      <c r="L135" s="84">
        <f>'SR - Regional'!I93</f>
        <v>0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2045</v>
      </c>
      <c r="H138">
        <f>'SR - Regional'!E104</f>
        <v>1845</v>
      </c>
      <c r="I138">
        <f>'SR - Regional'!F104</f>
        <v>1800</v>
      </c>
      <c r="J138">
        <f>'SR - Regional'!G104</f>
        <v>1831</v>
      </c>
      <c r="K138">
        <f>'SR - Regional'!H104</f>
        <v>1830</v>
      </c>
      <c r="L138">
        <f>'SR - Regional'!I104</f>
        <v>0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456</v>
      </c>
      <c r="H139">
        <f>'SR - Regional'!E105</f>
        <v>436</v>
      </c>
      <c r="I139">
        <f>'SR - Regional'!F105</f>
        <v>450</v>
      </c>
      <c r="J139">
        <f>'SR - Regional'!G105</f>
        <v>451</v>
      </c>
      <c r="K139">
        <f>'SR - Regional'!H105</f>
        <v>409</v>
      </c>
      <c r="L139">
        <f>'SR - Regional'!I105</f>
        <v>0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395</v>
      </c>
      <c r="H140">
        <f>'SR - Regional'!E106</f>
        <v>388</v>
      </c>
      <c r="I140">
        <f>'SR - Regional'!F106</f>
        <v>389</v>
      </c>
      <c r="J140">
        <f>'SR - Regional'!G106</f>
        <v>388</v>
      </c>
      <c r="K140">
        <f>'SR - Regional'!H106</f>
        <v>395</v>
      </c>
      <c r="L140">
        <f>'SR - Regional'!I106</f>
        <v>0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92</v>
      </c>
      <c r="H141">
        <f>'SR - Regional'!E107</f>
        <v>95</v>
      </c>
      <c r="I141">
        <f>'SR - Regional'!F107</f>
        <v>92</v>
      </c>
      <c r="J141">
        <f>'SR - Regional'!G107</f>
        <v>93</v>
      </c>
      <c r="K141">
        <f>'SR - Regional'!H107</f>
        <v>94</v>
      </c>
      <c r="L141">
        <f>'SR - Regional'!I107</f>
        <v>0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81</v>
      </c>
      <c r="H142">
        <f>'SR - Regional'!E108</f>
        <v>83</v>
      </c>
      <c r="I142">
        <f>'SR - Regional'!F108</f>
        <v>86</v>
      </c>
      <c r="J142">
        <f>'SR - Regional'!G108</f>
        <v>89</v>
      </c>
      <c r="K142">
        <f>'SR - Regional'!H108</f>
        <v>91</v>
      </c>
      <c r="L142">
        <f>'SR - Regional'!I108</f>
        <v>0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161</v>
      </c>
      <c r="H143">
        <f>'SR - Regional'!E109</f>
        <v>165</v>
      </c>
      <c r="I143">
        <f>'SR - Regional'!F109</f>
        <v>167</v>
      </c>
      <c r="J143">
        <f>'SR - Regional'!G109</f>
        <v>167</v>
      </c>
      <c r="K143">
        <f>'SR - Regional'!H109</f>
        <v>168</v>
      </c>
      <c r="L143">
        <f>'SR - Regional'!I109</f>
        <v>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130</v>
      </c>
      <c r="H144">
        <f>'SR - Regional'!E110</f>
        <v>135</v>
      </c>
      <c r="I144">
        <f>'SR - Regional'!F110</f>
        <v>120</v>
      </c>
      <c r="J144">
        <f>'SR - Regional'!G110</f>
        <v>119</v>
      </c>
      <c r="K144">
        <f>'SR - Regional'!H110</f>
        <v>125</v>
      </c>
      <c r="L144">
        <f>'SR - Regional'!I110</f>
        <v>0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113</v>
      </c>
      <c r="H145">
        <f>'SR - Regional'!E111</f>
        <v>112</v>
      </c>
      <c r="I145">
        <f>'SR - Regional'!F111</f>
        <v>112</v>
      </c>
      <c r="J145">
        <f>'SR - Regional'!G111</f>
        <v>111</v>
      </c>
      <c r="K145">
        <f>'SR - Regional'!H111</f>
        <v>112</v>
      </c>
      <c r="L145">
        <f>'SR - Regional'!I111</f>
        <v>0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31</v>
      </c>
      <c r="H146">
        <f>'SR - Regional'!E112</f>
        <v>30</v>
      </c>
      <c r="I146">
        <f>'SR - Regional'!F112</f>
        <v>32</v>
      </c>
      <c r="J146">
        <f>'SR - Regional'!G112</f>
        <v>33</v>
      </c>
      <c r="K146">
        <f>'SR - Regional'!H112</f>
        <v>33</v>
      </c>
      <c r="L146">
        <f>'SR - Regional'!I112</f>
        <v>0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31</v>
      </c>
      <c r="H147">
        <f>'SR - Regional'!E115</f>
        <v>28</v>
      </c>
      <c r="I147">
        <f>'SR - Regional'!F115</f>
        <v>26</v>
      </c>
      <c r="J147">
        <f>'SR - Regional'!G115</f>
        <v>27</v>
      </c>
      <c r="K147">
        <f>'SR - Regional'!H115</f>
        <v>27</v>
      </c>
      <c r="L147">
        <f>'SR - Regional'!I115</f>
        <v>0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10</v>
      </c>
      <c r="H148">
        <f>'SR - Regional'!E116</f>
        <v>10</v>
      </c>
      <c r="I148">
        <f>'SR - Regional'!F116</f>
        <v>10</v>
      </c>
      <c r="J148">
        <f>'SR - Regional'!G116</f>
        <v>10</v>
      </c>
      <c r="K148">
        <f>'SR - Regional'!H116</f>
        <v>10</v>
      </c>
      <c r="L148">
        <f>'SR - Regional'!I116</f>
        <v>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10</v>
      </c>
      <c r="H149">
        <f>'SR - Regional'!E117</f>
        <v>9</v>
      </c>
      <c r="I149">
        <f>'SR - Regional'!F117</f>
        <v>10</v>
      </c>
      <c r="J149">
        <f>'SR - Regional'!G117</f>
        <v>9</v>
      </c>
      <c r="K149">
        <f>'SR - Regional'!H117</f>
        <v>10</v>
      </c>
      <c r="L149">
        <f>'SR - Regional'!I117</f>
        <v>0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22</v>
      </c>
      <c r="H150">
        <f>'SR - Regional'!E118</f>
        <v>22</v>
      </c>
      <c r="I150">
        <f>'SR - Regional'!F118</f>
        <v>22</v>
      </c>
      <c r="J150">
        <f>'SR - Regional'!G118</f>
        <v>22</v>
      </c>
      <c r="K150">
        <f>'SR - Regional'!H118</f>
        <v>22</v>
      </c>
      <c r="L150">
        <f>'SR - Regional'!I118</f>
        <v>0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24</v>
      </c>
      <c r="H151">
        <f>'SR - Regional'!E119</f>
        <v>25</v>
      </c>
      <c r="I151">
        <f>'SR - Regional'!F119</f>
        <v>27</v>
      </c>
      <c r="J151">
        <f>'SR - Regional'!G119</f>
        <v>28</v>
      </c>
      <c r="K151">
        <f>'SR - Regional'!H119</f>
        <v>26</v>
      </c>
      <c r="L151">
        <f>'SR - Regional'!I119</f>
        <v>0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3</v>
      </c>
      <c r="H152">
        <f>'SR - Regional'!E120</f>
        <v>3</v>
      </c>
      <c r="I152">
        <f>'SR - Regional'!F120</f>
        <v>3</v>
      </c>
      <c r="J152">
        <f>'SR - Regional'!G120</f>
        <v>3</v>
      </c>
      <c r="K152">
        <f>'SR - Regional'!H120</f>
        <v>3</v>
      </c>
      <c r="L152">
        <f>'SR - Regional'!I120</f>
        <v>0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1</v>
      </c>
      <c r="H153">
        <f>'SR - Regional'!E121</f>
        <v>1</v>
      </c>
      <c r="I153">
        <f>'SR - Regional'!F121</f>
        <v>1</v>
      </c>
      <c r="J153">
        <f>'SR - Regional'!G121</f>
        <v>1</v>
      </c>
      <c r="K153">
        <f>'SR - Regional'!H121</f>
        <v>1</v>
      </c>
      <c r="L153">
        <f>'SR - Regional'!I121</f>
        <v>0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70</v>
      </c>
      <c r="H156" s="82">
        <f>+'SR - Regional'!F12</f>
        <v>69</v>
      </c>
      <c r="I156" s="82">
        <f>+'SR - Regional'!G12</f>
        <v>68</v>
      </c>
      <c r="J156" s="82">
        <f>+'SR - Regional'!H12</f>
        <v>68</v>
      </c>
      <c r="K156" s="82">
        <f>+'SR - Regional'!I12</f>
        <v>67</v>
      </c>
      <c r="L156" s="82">
        <f>+'SR - Regional'!J12</f>
        <v>0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37</v>
      </c>
      <c r="H157" s="82">
        <f>+'SR - Regional'!F13</f>
        <v>37</v>
      </c>
      <c r="I157" s="82">
        <f>+'SR - Regional'!G13</f>
        <v>37</v>
      </c>
      <c r="J157" s="82">
        <f>+'SR - Regional'!H13</f>
        <v>37</v>
      </c>
      <c r="K157" s="82">
        <f>+'SR - Regional'!I13</f>
        <v>37</v>
      </c>
      <c r="L157" s="82">
        <f>+'SR - Regional'!J13</f>
        <v>0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44</v>
      </c>
      <c r="H158" s="82">
        <f>+'SR - Regional'!F14</f>
        <v>43</v>
      </c>
      <c r="I158" s="82">
        <f>+'SR - Regional'!G14</f>
        <v>43</v>
      </c>
      <c r="J158" s="82">
        <f>+'SR - Regional'!H14</f>
        <v>43</v>
      </c>
      <c r="K158" s="82">
        <f>+'SR - Regional'!I14</f>
        <v>43</v>
      </c>
      <c r="L158" s="82">
        <f>+'SR - Regional'!J14</f>
        <v>0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201</v>
      </c>
      <c r="H159" s="82">
        <f>+'SR - Regional'!F15</f>
        <v>198</v>
      </c>
      <c r="I159" s="82">
        <f>+'SR - Regional'!G15</f>
        <v>197</v>
      </c>
      <c r="J159" s="82">
        <f>+'SR - Regional'!H15</f>
        <v>194</v>
      </c>
      <c r="K159" s="82">
        <f>+'SR - Regional'!I15</f>
        <v>193</v>
      </c>
      <c r="L159" s="82">
        <f>+'SR - Regional'!J15</f>
        <v>0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24</v>
      </c>
      <c r="H160" s="82">
        <f>+'SR - Regional'!F16</f>
        <v>24</v>
      </c>
      <c r="I160" s="82">
        <f>+'SR - Regional'!G16</f>
        <v>24</v>
      </c>
      <c r="J160" s="82">
        <f>+'SR - Regional'!H16</f>
        <v>24</v>
      </c>
      <c r="K160" s="82">
        <f>+'SR - Regional'!I16</f>
        <v>24</v>
      </c>
      <c r="L160" s="82">
        <f>+'SR - Regional'!J16</f>
        <v>0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11</v>
      </c>
      <c r="H161" s="82">
        <f>+'SR - Regional'!F17</f>
        <v>11</v>
      </c>
      <c r="I161" s="82">
        <f>+'SR - Regional'!G17</f>
        <v>11</v>
      </c>
      <c r="J161" s="82">
        <f>+'SR - Regional'!H17</f>
        <v>11</v>
      </c>
      <c r="K161" s="82">
        <f>+'SR - Regional'!I17</f>
        <v>10</v>
      </c>
      <c r="L161" s="82">
        <f>+'SR - Regional'!J17</f>
        <v>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649</v>
      </c>
      <c r="H162" s="82">
        <f>+'SR - Regional'!F18</f>
        <v>643</v>
      </c>
      <c r="I162" s="82">
        <f>+'SR - Regional'!G18</f>
        <v>641</v>
      </c>
      <c r="J162" s="82">
        <f>+'SR - Regional'!H18</f>
        <v>636</v>
      </c>
      <c r="K162" s="82">
        <f>+'SR - Regional'!I18</f>
        <v>632</v>
      </c>
      <c r="L162" s="82">
        <f>+'SR - Regional'!J18</f>
        <v>0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94</v>
      </c>
      <c r="H163" s="82">
        <f>+'SR - Regional'!F20</f>
        <v>94</v>
      </c>
      <c r="I163" s="82">
        <f>+'SR - Regional'!G20</f>
        <v>96</v>
      </c>
      <c r="J163" s="82">
        <f>+'SR - Regional'!H20</f>
        <v>96</v>
      </c>
      <c r="K163" s="82">
        <f>+'SR - Regional'!I20</f>
        <v>96</v>
      </c>
      <c r="L163" s="82">
        <f>+'SR - Regional'!J20</f>
        <v>0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3955</v>
      </c>
      <c r="H164" s="82">
        <f>+'SR - Regional'!F21</f>
        <v>3941</v>
      </c>
      <c r="I164" s="82">
        <f>+'SR - Regional'!G21</f>
        <v>3933</v>
      </c>
      <c r="J164" s="82">
        <f>+'SR - Regional'!H21</f>
        <v>3912</v>
      </c>
      <c r="K164" s="82">
        <f>+'SR - Regional'!I21</f>
        <v>3891</v>
      </c>
      <c r="L164" s="82">
        <f>+'SR - Regional'!J21</f>
        <v>0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1</v>
      </c>
      <c r="H165" s="82">
        <f>+'SR - Regional'!F22</f>
        <v>1</v>
      </c>
      <c r="I165" s="82">
        <f>+'SR - Regional'!G22</f>
        <v>1</v>
      </c>
      <c r="J165" s="82">
        <f>+'SR - Regional'!H22</f>
        <v>1</v>
      </c>
      <c r="K165" s="82">
        <f>+'SR - Regional'!I22</f>
        <v>1</v>
      </c>
      <c r="L165" s="82">
        <f>+'SR - Regional'!J22</f>
        <v>0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85</v>
      </c>
      <c r="H166" s="82">
        <f>+'SR - Regional'!F24</f>
        <v>84</v>
      </c>
      <c r="I166" s="82">
        <f>+'SR - Regional'!G24</f>
        <v>84</v>
      </c>
      <c r="J166" s="82">
        <f>+'SR - Regional'!H24</f>
        <v>85</v>
      </c>
      <c r="K166" s="82">
        <f>+'SR - Regional'!I24</f>
        <v>82</v>
      </c>
      <c r="L166" s="82">
        <f>+'SR - Regional'!J24</f>
        <v>0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34</v>
      </c>
      <c r="H167" s="82">
        <f>+'SR - Regional'!F25</f>
        <v>34</v>
      </c>
      <c r="I167" s="82">
        <f>+'SR - Regional'!G25</f>
        <v>34</v>
      </c>
      <c r="J167" s="82">
        <f>+'SR - Regional'!H25</f>
        <v>34</v>
      </c>
      <c r="K167" s="82">
        <f>+'SR - Regional'!I25</f>
        <v>34</v>
      </c>
      <c r="L167" s="82">
        <f>+'SR - Regional'!J25</f>
        <v>0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16527</v>
      </c>
      <c r="H168" s="82">
        <f>+'SR - Regional'!F26</f>
        <v>16460</v>
      </c>
      <c r="I168" s="82">
        <f>+'SR - Regional'!G26</f>
        <v>16382</v>
      </c>
      <c r="J168" s="82">
        <f>+'SR - Regional'!H26</f>
        <v>16323</v>
      </c>
      <c r="K168" s="82">
        <f>+'SR - Regional'!I26</f>
        <v>16213</v>
      </c>
      <c r="L168" s="82">
        <f>+'SR - Regional'!J26</f>
        <v>0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728</v>
      </c>
      <c r="H169" s="82">
        <f>+'SR - Regional'!F27</f>
        <v>723</v>
      </c>
      <c r="I169" s="82">
        <f>+'SR - Regional'!G27</f>
        <v>722</v>
      </c>
      <c r="J169" s="82">
        <f>+'SR - Regional'!H27</f>
        <v>715</v>
      </c>
      <c r="K169" s="82">
        <f>+'SR - Regional'!I27</f>
        <v>711</v>
      </c>
      <c r="L169" s="82">
        <f>+'SR - Regional'!J27</f>
        <v>0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323</v>
      </c>
      <c r="H170" s="82">
        <f>+'SR - Regional'!F29</f>
        <v>320</v>
      </c>
      <c r="I170" s="82">
        <f>+'SR - Regional'!G29</f>
        <v>317</v>
      </c>
      <c r="J170" s="82">
        <f>+'SR - Regional'!H29</f>
        <v>313</v>
      </c>
      <c r="K170" s="82">
        <f>+'SR - Regional'!I29</f>
        <v>313</v>
      </c>
      <c r="L170" s="82">
        <f>+'SR - Regional'!J29</f>
        <v>0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24565</v>
      </c>
      <c r="H171" s="82">
        <f>+'SR - Regional'!F30</f>
        <v>24423</v>
      </c>
      <c r="I171" s="82">
        <f>+'SR - Regional'!G30</f>
        <v>24339</v>
      </c>
      <c r="J171" s="82">
        <f>+'SR - Regional'!H30</f>
        <v>24258</v>
      </c>
      <c r="K171" s="82">
        <f>+'SR - Regional'!I30</f>
        <v>24099</v>
      </c>
      <c r="L171" s="82">
        <f>+'SR - Regional'!J30</f>
        <v>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1</v>
      </c>
      <c r="H172" s="82">
        <f>+'SR - Regional'!F31</f>
        <v>1</v>
      </c>
      <c r="I172" s="82">
        <f>+'SR - Regional'!G31</f>
        <v>1</v>
      </c>
      <c r="J172" s="82">
        <f>+'SR - Regional'!H31</f>
        <v>1</v>
      </c>
      <c r="K172" s="82">
        <f>+'SR - Regional'!I31</f>
        <v>1</v>
      </c>
      <c r="L172" s="82">
        <f>+'SR - Regional'!J31</f>
        <v>0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53</v>
      </c>
      <c r="H173" s="82">
        <f>+'SR - Regional'!F32</f>
        <v>53</v>
      </c>
      <c r="I173" s="82">
        <f>+'SR - Regional'!G32</f>
        <v>51</v>
      </c>
      <c r="J173" s="82">
        <f>+'SR - Regional'!H32</f>
        <v>51</v>
      </c>
      <c r="K173" s="82">
        <f>+'SR - Regional'!I32</f>
        <v>51</v>
      </c>
      <c r="L173" s="82">
        <f>+'SR - Regional'!J32</f>
        <v>0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638</v>
      </c>
      <c r="H174" s="82">
        <f>+'SR - Regional'!F34</f>
        <v>633</v>
      </c>
      <c r="I174" s="82">
        <f>+'SR - Regional'!G34</f>
        <v>631</v>
      </c>
      <c r="J174" s="82">
        <f>+'SR - Regional'!H34</f>
        <v>627</v>
      </c>
      <c r="K174" s="82">
        <f>+'SR - Regional'!I34</f>
        <v>622</v>
      </c>
      <c r="L174" s="82">
        <f>+'SR - Regional'!J34</f>
        <v>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5438</v>
      </c>
      <c r="H175" s="82">
        <f>+'SR - Regional'!F35</f>
        <v>5414</v>
      </c>
      <c r="I175" s="82">
        <f>+'SR - Regional'!G35</f>
        <v>5392</v>
      </c>
      <c r="J175" s="82">
        <f>+'SR - Regional'!H35</f>
        <v>5353</v>
      </c>
      <c r="K175" s="82">
        <f>+'SR - Regional'!I35</f>
        <v>5320</v>
      </c>
      <c r="L175" s="82">
        <f>+'SR - Regional'!J35</f>
        <v>0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81</v>
      </c>
      <c r="H176" s="82">
        <f>+'SR - Regional'!F36</f>
        <v>81</v>
      </c>
      <c r="I176" s="82">
        <f>+'SR - Regional'!G36</f>
        <v>81</v>
      </c>
      <c r="J176" s="82">
        <f>+'SR - Regional'!H36</f>
        <v>81</v>
      </c>
      <c r="K176" s="82">
        <f>+'SR - Regional'!I36</f>
        <v>81</v>
      </c>
      <c r="L176" s="82">
        <f>+'SR - Regional'!J36</f>
        <v>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4</v>
      </c>
      <c r="H177" s="82">
        <f>+'SR - Regional'!F37</f>
        <v>4</v>
      </c>
      <c r="I177" s="82">
        <f>+'SR - Regional'!G37</f>
        <v>4</v>
      </c>
      <c r="J177" s="82">
        <f>+'SR - Regional'!H37</f>
        <v>4</v>
      </c>
      <c r="K177" s="82">
        <f>+'SR - Regional'!I37</f>
        <v>3</v>
      </c>
      <c r="L177" s="82">
        <f>+'SR - Regional'!J37</f>
        <v>0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167</v>
      </c>
      <c r="H178" s="82">
        <f>+'SR - Regional'!F38</f>
        <v>164</v>
      </c>
      <c r="I178" s="82">
        <f>+'SR - Regional'!G38</f>
        <v>162</v>
      </c>
      <c r="J178" s="82">
        <f>+'SR - Regional'!H38</f>
        <v>163</v>
      </c>
      <c r="K178" s="82">
        <f>+'SR - Regional'!I38</f>
        <v>161</v>
      </c>
      <c r="L178" s="82">
        <f>+'SR - Regional'!J38</f>
        <v>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211</v>
      </c>
      <c r="H179" s="82">
        <f>+'SR - Regional'!F40</f>
        <v>209</v>
      </c>
      <c r="I179" s="82">
        <f>+'SR - Regional'!G40</f>
        <v>209</v>
      </c>
      <c r="J179" s="82">
        <f>+'SR - Regional'!H40</f>
        <v>208</v>
      </c>
      <c r="K179" s="82">
        <f>+'SR - Regional'!I40</f>
        <v>205</v>
      </c>
      <c r="L179" s="82">
        <f>+'SR - Regional'!J40</f>
        <v>0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151</v>
      </c>
      <c r="H180" s="82">
        <f>+'SR - Regional'!F42</f>
        <v>150</v>
      </c>
      <c r="I180" s="82">
        <f>+'SR - Regional'!G42</f>
        <v>148</v>
      </c>
      <c r="J180" s="82">
        <f>+'SR - Regional'!H42</f>
        <v>147</v>
      </c>
      <c r="K180" s="82">
        <f>+'SR - Regional'!I42</f>
        <v>144</v>
      </c>
      <c r="L180" s="82">
        <f>+'SR - Regional'!J42</f>
        <v>0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48</v>
      </c>
      <c r="H181" s="82">
        <f>+'SR - Regional'!F43</f>
        <v>47</v>
      </c>
      <c r="I181" s="82">
        <f>+'SR - Regional'!G43</f>
        <v>47</v>
      </c>
      <c r="J181" s="82">
        <f>+'SR - Regional'!H43</f>
        <v>46</v>
      </c>
      <c r="K181" s="82">
        <f>+'SR - Regional'!I43</f>
        <v>46</v>
      </c>
      <c r="L181" s="82">
        <f>+'SR - Regional'!J43</f>
        <v>0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3913</v>
      </c>
      <c r="H182" s="82">
        <f>+'SR - Regional'!F44</f>
        <v>3896</v>
      </c>
      <c r="I182" s="82">
        <f>+'SR - Regional'!G44</f>
        <v>3887</v>
      </c>
      <c r="J182" s="82">
        <f>+'SR - Regional'!H44</f>
        <v>3873</v>
      </c>
      <c r="K182" s="82">
        <f>+'SR - Regional'!I44</f>
        <v>3849</v>
      </c>
      <c r="L182" s="82">
        <f>+'SR - Regional'!J44</f>
        <v>0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904</v>
      </c>
      <c r="H183" s="82">
        <f>+'SR - Regional'!F45</f>
        <v>900</v>
      </c>
      <c r="I183" s="82">
        <f>+'SR - Regional'!G45</f>
        <v>895</v>
      </c>
      <c r="J183" s="82">
        <f>+'SR - Regional'!H45</f>
        <v>890</v>
      </c>
      <c r="K183" s="82">
        <f>+'SR - Regional'!I45</f>
        <v>887</v>
      </c>
      <c r="L183" s="82">
        <f>+'SR - Regional'!J45</f>
        <v>0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394</v>
      </c>
      <c r="H184" s="82">
        <f>+'SR - Regional'!F46</f>
        <v>389</v>
      </c>
      <c r="I184" s="82">
        <f>+'SR - Regional'!G46</f>
        <v>390</v>
      </c>
      <c r="J184" s="82">
        <f>+'SR - Regional'!H46</f>
        <v>387</v>
      </c>
      <c r="K184" s="82">
        <f>+'SR - Regional'!I46</f>
        <v>386</v>
      </c>
      <c r="L184" s="82">
        <f>+'SR - Regional'!J46</f>
        <v>0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29</v>
      </c>
      <c r="H185" s="82">
        <f>+'SR - Regional'!F47</f>
        <v>29</v>
      </c>
      <c r="I185" s="82">
        <f>+'SR - Regional'!G47</f>
        <v>29</v>
      </c>
      <c r="J185" s="82">
        <f>+'SR - Regional'!H47</f>
        <v>29</v>
      </c>
      <c r="K185" s="82">
        <f>+'SR - Regional'!I47</f>
        <v>29</v>
      </c>
      <c r="L185" s="82">
        <f>+'SR - Regional'!J47</f>
        <v>0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162</v>
      </c>
      <c r="H186" s="82">
        <f>+'SR - Regional'!F48</f>
        <v>159</v>
      </c>
      <c r="I186" s="82">
        <f>+'SR - Regional'!G48</f>
        <v>160</v>
      </c>
      <c r="J186" s="82">
        <f>+'SR - Regional'!H48</f>
        <v>160</v>
      </c>
      <c r="K186" s="82">
        <f>+'SR - Regional'!I48</f>
        <v>159</v>
      </c>
      <c r="L186" s="82">
        <f>+'SR - Regional'!J48</f>
        <v>0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541</v>
      </c>
      <c r="H187" s="82">
        <f>+'SR - Regional'!F50</f>
        <v>535</v>
      </c>
      <c r="I187" s="82">
        <f>+'SR - Regional'!G50</f>
        <v>534</v>
      </c>
      <c r="J187" s="82">
        <f>+'SR - Regional'!H50</f>
        <v>532</v>
      </c>
      <c r="K187" s="82">
        <f>+'SR - Regional'!I50</f>
        <v>531</v>
      </c>
      <c r="L187" s="82">
        <f>+'SR - Regional'!J50</f>
        <v>0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407</v>
      </c>
      <c r="H188" s="82">
        <f>+'SR - Regional'!F51</f>
        <v>405</v>
      </c>
      <c r="I188" s="82">
        <f>+'SR - Regional'!G51</f>
        <v>405</v>
      </c>
      <c r="J188" s="82">
        <f>+'SR - Regional'!H51</f>
        <v>401</v>
      </c>
      <c r="K188" s="82">
        <f>+'SR - Regional'!I51</f>
        <v>396</v>
      </c>
      <c r="L188" s="82">
        <f>+'SR - Regional'!J51</f>
        <v>0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70</v>
      </c>
      <c r="H189" s="82">
        <f>+'SR - Regional'!F52</f>
        <v>70</v>
      </c>
      <c r="I189" s="82">
        <f>+'SR - Regional'!G52</f>
        <v>69</v>
      </c>
      <c r="J189" s="82">
        <f>+'SR - Regional'!H52</f>
        <v>69</v>
      </c>
      <c r="K189" s="82">
        <f>+'SR - Regional'!I52</f>
        <v>69</v>
      </c>
      <c r="L189" s="82">
        <f>+'SR - Regional'!J52</f>
        <v>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14</v>
      </c>
      <c r="H190" s="82">
        <f>+'SR - Regional'!F53</f>
        <v>14</v>
      </c>
      <c r="I190" s="82">
        <f>+'SR - Regional'!G53</f>
        <v>14</v>
      </c>
      <c r="J190" s="82">
        <f>+'SR - Regional'!H53</f>
        <v>14</v>
      </c>
      <c r="K190" s="82">
        <f>+'SR - Regional'!I53</f>
        <v>14</v>
      </c>
      <c r="L190" s="82">
        <f>+'SR - Regional'!J53</f>
        <v>0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9</v>
      </c>
      <c r="H191" s="82">
        <f>+'SR - Regional'!F54</f>
        <v>9</v>
      </c>
      <c r="I191" s="82">
        <f>+'SR - Regional'!G54</f>
        <v>9</v>
      </c>
      <c r="J191" s="82">
        <f>+'SR - Regional'!H54</f>
        <v>9</v>
      </c>
      <c r="K191" s="82">
        <f>+'SR - Regional'!I54</f>
        <v>9</v>
      </c>
      <c r="L191" s="82">
        <f>+'SR - Regional'!J54</f>
        <v>0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100</v>
      </c>
      <c r="H192" s="82">
        <f>+'SR - Regional'!F55</f>
        <v>100</v>
      </c>
      <c r="I192" s="82">
        <f>+'SR - Regional'!G55</f>
        <v>100</v>
      </c>
      <c r="J192" s="82">
        <f>+'SR - Regional'!H55</f>
        <v>100</v>
      </c>
      <c r="K192" s="82">
        <f>+'SR - Regional'!I55</f>
        <v>97</v>
      </c>
      <c r="L192" s="82">
        <f>+'SR - Regional'!J55</f>
        <v>0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147</v>
      </c>
      <c r="H193" s="82">
        <f>+'SR - Regional'!F56</f>
        <v>146</v>
      </c>
      <c r="I193" s="82">
        <f>+'SR - Regional'!G56</f>
        <v>145</v>
      </c>
      <c r="J193" s="82">
        <f>+'SR - Regional'!H56</f>
        <v>145</v>
      </c>
      <c r="K193" s="82">
        <f>+'SR - Regional'!I56</f>
        <v>143</v>
      </c>
      <c r="L193" s="82">
        <f>+'SR - Regional'!J56</f>
        <v>0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114</v>
      </c>
      <c r="H194" s="82">
        <f>+'SR - Regional'!F57</f>
        <v>114</v>
      </c>
      <c r="I194" s="82">
        <f>+'SR - Regional'!G57</f>
        <v>112</v>
      </c>
      <c r="J194" s="82">
        <f>+'SR - Regional'!H57</f>
        <v>112</v>
      </c>
      <c r="K194" s="82">
        <f>+'SR - Regional'!I57</f>
        <v>111</v>
      </c>
      <c r="L194" s="82">
        <f>+'SR - Regional'!J57</f>
        <v>0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84</v>
      </c>
      <c r="H195" s="82">
        <f>+'SR - Regional'!F58</f>
        <v>83</v>
      </c>
      <c r="I195" s="82">
        <f>+'SR - Regional'!G58</f>
        <v>84</v>
      </c>
      <c r="J195" s="82">
        <f>+'SR - Regional'!H58</f>
        <v>84</v>
      </c>
      <c r="K195" s="82">
        <f>+'SR - Regional'!I58</f>
        <v>83</v>
      </c>
      <c r="L195" s="82">
        <f>+'SR - Regional'!J58</f>
        <v>0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21</v>
      </c>
      <c r="H196" s="82">
        <f>+'SR - Regional'!F59</f>
        <v>21</v>
      </c>
      <c r="I196" s="82">
        <f>+'SR - Regional'!G59</f>
        <v>21</v>
      </c>
      <c r="J196" s="82">
        <f>+'SR - Regional'!H59</f>
        <v>20</v>
      </c>
      <c r="K196" s="82">
        <f>+'SR - Regional'!I59</f>
        <v>21</v>
      </c>
      <c r="L196" s="82">
        <f>+'SR - Regional'!J59</f>
        <v>0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10143</v>
      </c>
      <c r="H197" s="82">
        <f>+'SR - Regional'!F60</f>
        <v>10090</v>
      </c>
      <c r="I197" s="82">
        <f>+'SR - Regional'!G60</f>
        <v>10057</v>
      </c>
      <c r="J197" s="82">
        <f>+'SR - Regional'!H60</f>
        <v>10020</v>
      </c>
      <c r="K197" s="82">
        <f>+'SR - Regional'!I60</f>
        <v>9967</v>
      </c>
      <c r="L197" s="82">
        <f>+'SR - Regional'!J60</f>
        <v>0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204</v>
      </c>
      <c r="H198" s="82">
        <f>+'SR - Regional'!F61</f>
        <v>202</v>
      </c>
      <c r="I198" s="82">
        <f>+'SR - Regional'!G61</f>
        <v>201</v>
      </c>
      <c r="J198" s="82">
        <f>+'SR - Regional'!H61</f>
        <v>197</v>
      </c>
      <c r="K198" s="82">
        <f>+'SR - Regional'!I61</f>
        <v>197</v>
      </c>
      <c r="L198" s="82">
        <f>+'SR - Regional'!J61</f>
        <v>0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178</v>
      </c>
      <c r="H199" s="82">
        <f>+'SR - Regional'!F63</f>
        <v>178</v>
      </c>
      <c r="I199" s="82">
        <f>+'SR - Regional'!G63</f>
        <v>176</v>
      </c>
      <c r="J199" s="82">
        <f>+'SR - Regional'!H63</f>
        <v>174</v>
      </c>
      <c r="K199" s="82">
        <f>+'SR - Regional'!I63</f>
        <v>174</v>
      </c>
      <c r="L199" s="82">
        <f>+'SR - Regional'!J63</f>
        <v>0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8</v>
      </c>
      <c r="H200" s="82">
        <f>+'SR - Regional'!F64</f>
        <v>8</v>
      </c>
      <c r="I200" s="82">
        <f>+'SR - Regional'!G64</f>
        <v>8</v>
      </c>
      <c r="J200" s="82">
        <f>+'SR - Regional'!H64</f>
        <v>8</v>
      </c>
      <c r="K200" s="82">
        <f>+'SR - Regional'!I64</f>
        <v>8</v>
      </c>
      <c r="L200" s="82">
        <f>+'SR - Regional'!J64</f>
        <v>0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2558</v>
      </c>
      <c r="H201" s="82">
        <f>+'SR - Regional'!F65</f>
        <v>2551</v>
      </c>
      <c r="I201" s="82">
        <f>+'SR - Regional'!G65</f>
        <v>2552</v>
      </c>
      <c r="J201" s="82">
        <f>+'SR - Regional'!H65</f>
        <v>2550</v>
      </c>
      <c r="K201" s="82">
        <f>+'SR - Regional'!I65</f>
        <v>2535</v>
      </c>
      <c r="L201" s="82">
        <f>+'SR - Regional'!J65</f>
        <v>0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110</v>
      </c>
      <c r="H202" s="82">
        <f>+'SR - Regional'!F66</f>
        <v>109</v>
      </c>
      <c r="I202" s="82">
        <f>+'SR - Regional'!G66</f>
        <v>108</v>
      </c>
      <c r="J202" s="82">
        <f>+'SR - Regional'!H66</f>
        <v>106</v>
      </c>
      <c r="K202" s="82">
        <f>+'SR - Regional'!I66</f>
        <v>106</v>
      </c>
      <c r="L202" s="82">
        <f>+'SR - Regional'!J66</f>
        <v>0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307</v>
      </c>
      <c r="H203" s="82">
        <f>+'SR - Regional'!F67</f>
        <v>303</v>
      </c>
      <c r="I203" s="82">
        <f>+'SR - Regional'!G67</f>
        <v>300</v>
      </c>
      <c r="J203" s="82">
        <f>+'SR - Regional'!H67</f>
        <v>296</v>
      </c>
      <c r="K203" s="82">
        <f>+'SR - Regional'!I67</f>
        <v>293</v>
      </c>
      <c r="L203" s="82">
        <f>+'SR - Regional'!J67</f>
        <v>0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4267</v>
      </c>
      <c r="H204">
        <f>'SR - PU - PG - CSS'!E13</f>
        <v>4275</v>
      </c>
      <c r="I204">
        <f>'SR - PU - PG - CSS'!F13</f>
        <v>4207</v>
      </c>
      <c r="J204">
        <f>'SR - PU - PG - CSS'!G13</f>
        <v>4193</v>
      </c>
      <c r="K204">
        <f>'SR - PU - PG - CSS'!H13</f>
        <v>4188</v>
      </c>
      <c r="L204">
        <f>'SR - PU - PG - CSS'!I13</f>
        <v>0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41875</v>
      </c>
      <c r="H207" s="82">
        <f>+'SR - Incremento IP'!E13</f>
        <v>41605</v>
      </c>
      <c r="I207" s="82">
        <f>+'SR - Incremento IP'!F13</f>
        <v>41398</v>
      </c>
      <c r="J207" s="82">
        <f>+'SR - Incremento IP'!G13</f>
        <v>41188</v>
      </c>
      <c r="K207" s="82">
        <f>+'SR - Incremento IP'!H13</f>
        <v>40882</v>
      </c>
      <c r="L207" s="82">
        <f>+'SR - Incremento IP'!I13</f>
        <v>0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32664</v>
      </c>
      <c r="H208" s="82">
        <f>+'SR - Incremento IP'!E14</f>
        <v>32548</v>
      </c>
      <c r="I208" s="82">
        <f>+'SR - Incremento IP'!F14</f>
        <v>32494</v>
      </c>
      <c r="J208" s="82">
        <f>+'SR - Incremento IP'!G14</f>
        <v>32419</v>
      </c>
      <c r="K208" s="82">
        <f>+'SR - Incremento IP'!H14</f>
        <v>32262</v>
      </c>
      <c r="L208" s="82">
        <f>+'SR - Incremento IP'!I14</f>
        <v>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zoomScale="70" zoomScaleNormal="70" workbookViewId="0">
      <selection activeCell="G30" sqref="G30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8" customWidth="1"/>
    <col min="6" max="6" width="8" style="63" customWidth="1"/>
    <col min="7" max="7" width="7.875" customWidth="1"/>
    <col min="8" max="8" width="8.375" customWidth="1"/>
    <col min="9" max="9" width="8" customWidth="1"/>
    <col min="10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09" t="s">
        <v>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13" t="s">
        <v>1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18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20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17" t="s">
        <v>4</v>
      </c>
      <c r="B10" s="23" t="s">
        <v>3</v>
      </c>
      <c r="C10" s="121">
        <v>2024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2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6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5" t="s">
        <v>159</v>
      </c>
      <c r="B12" s="25" t="s">
        <v>22</v>
      </c>
      <c r="C12" s="26">
        <v>41323</v>
      </c>
      <c r="D12" s="26">
        <v>41176</v>
      </c>
      <c r="E12" s="26">
        <v>40966</v>
      </c>
      <c r="F12" s="26">
        <v>40713</v>
      </c>
      <c r="G12" s="26">
        <v>40527</v>
      </c>
      <c r="H12" s="26">
        <v>40315</v>
      </c>
      <c r="I12" s="26">
        <v>40030</v>
      </c>
      <c r="J12" s="26"/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16"/>
      <c r="B13" s="25" t="s">
        <v>23</v>
      </c>
      <c r="C13" s="26">
        <v>32056</v>
      </c>
      <c r="D13" s="26">
        <v>32017</v>
      </c>
      <c r="E13" s="26">
        <v>31965</v>
      </c>
      <c r="F13" s="26">
        <v>31854</v>
      </c>
      <c r="G13" s="26">
        <v>31814</v>
      </c>
      <c r="H13" s="26">
        <v>31749</v>
      </c>
      <c r="I13" s="26">
        <v>31601</v>
      </c>
      <c r="J13" s="26"/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124" t="s">
        <v>160</v>
      </c>
      <c r="B14" s="125"/>
      <c r="C14" s="53">
        <f t="shared" ref="C14:O14" si="0">SUM(C12:C13)</f>
        <v>73379</v>
      </c>
      <c r="D14" s="53">
        <f t="shared" si="0"/>
        <v>73193</v>
      </c>
      <c r="E14" s="53">
        <f t="shared" si="0"/>
        <v>72931</v>
      </c>
      <c r="F14" s="53">
        <f t="shared" si="0"/>
        <v>72567</v>
      </c>
      <c r="G14" s="53">
        <f t="shared" si="0"/>
        <v>72341</v>
      </c>
      <c r="H14" s="53">
        <f t="shared" si="0"/>
        <v>72064</v>
      </c>
      <c r="I14" s="53">
        <f t="shared" si="0"/>
        <v>71631</v>
      </c>
      <c r="J14" s="53">
        <f t="shared" si="0"/>
        <v>0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115" t="s">
        <v>26</v>
      </c>
      <c r="B15" s="25" t="s">
        <v>22</v>
      </c>
      <c r="C15" s="26">
        <v>950</v>
      </c>
      <c r="D15" s="26">
        <v>948</v>
      </c>
      <c r="E15" s="26">
        <v>926</v>
      </c>
      <c r="F15" s="26">
        <v>910</v>
      </c>
      <c r="G15" s="26">
        <v>889</v>
      </c>
      <c r="H15" s="26">
        <v>873</v>
      </c>
      <c r="I15" s="26">
        <v>852</v>
      </c>
      <c r="J15" s="26"/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16"/>
      <c r="B16" s="25" t="s">
        <v>23</v>
      </c>
      <c r="C16" s="26">
        <v>716</v>
      </c>
      <c r="D16" s="26">
        <v>713</v>
      </c>
      <c r="E16" s="26">
        <v>700</v>
      </c>
      <c r="F16" s="26">
        <v>695</v>
      </c>
      <c r="G16" s="26">
        <v>681</v>
      </c>
      <c r="H16" s="26">
        <v>670</v>
      </c>
      <c r="I16" s="26">
        <v>661</v>
      </c>
      <c r="J16" s="26"/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124" t="s">
        <v>160</v>
      </c>
      <c r="B17" s="125"/>
      <c r="C17" s="53">
        <f t="shared" ref="C17:O17" si="1">SUM(C15:C16)</f>
        <v>1666</v>
      </c>
      <c r="D17" s="53">
        <f t="shared" si="1"/>
        <v>1661</v>
      </c>
      <c r="E17" s="53">
        <f t="shared" si="1"/>
        <v>1626</v>
      </c>
      <c r="F17" s="53">
        <f t="shared" si="1"/>
        <v>1605</v>
      </c>
      <c r="G17" s="53">
        <f t="shared" si="1"/>
        <v>1570</v>
      </c>
      <c r="H17" s="53">
        <f t="shared" si="1"/>
        <v>1543</v>
      </c>
      <c r="I17" s="53">
        <f t="shared" si="1"/>
        <v>1513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23" t="s">
        <v>25</v>
      </c>
      <c r="B18" s="120"/>
      <c r="C18" s="27">
        <f t="shared" ref="C18:O18" si="2">C17+C14</f>
        <v>75045</v>
      </c>
      <c r="D18" s="27">
        <f t="shared" si="2"/>
        <v>74854</v>
      </c>
      <c r="E18" s="27">
        <f t="shared" si="2"/>
        <v>74557</v>
      </c>
      <c r="F18" s="27">
        <f t="shared" si="2"/>
        <v>74172</v>
      </c>
      <c r="G18" s="27">
        <f t="shared" si="2"/>
        <v>73911</v>
      </c>
      <c r="H18" s="27">
        <f t="shared" si="2"/>
        <v>73607</v>
      </c>
      <c r="I18" s="27">
        <f t="shared" si="2"/>
        <v>73144</v>
      </c>
      <c r="J18" s="27">
        <f t="shared" si="2"/>
        <v>0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2" t="s">
        <v>27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20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15" t="s">
        <v>30</v>
      </c>
      <c r="B21" s="25" t="s">
        <v>22</v>
      </c>
      <c r="C21" s="26">
        <v>2477</v>
      </c>
      <c r="D21" s="26">
        <v>2459</v>
      </c>
      <c r="E21" s="26">
        <v>2467</v>
      </c>
      <c r="F21" s="26">
        <v>2311</v>
      </c>
      <c r="G21" s="26">
        <v>2299</v>
      </c>
      <c r="H21" s="26">
        <v>2315</v>
      </c>
      <c r="I21" s="26">
        <v>2284</v>
      </c>
      <c r="J21" s="26"/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16"/>
      <c r="B22" s="25" t="s">
        <v>23</v>
      </c>
      <c r="C22" s="26">
        <v>1140</v>
      </c>
      <c r="D22" s="26">
        <v>1132</v>
      </c>
      <c r="E22" s="26">
        <v>1138</v>
      </c>
      <c r="F22" s="26">
        <v>1076</v>
      </c>
      <c r="G22" s="26">
        <v>1048</v>
      </c>
      <c r="H22" s="26">
        <v>1067</v>
      </c>
      <c r="I22" s="26">
        <v>1072</v>
      </c>
      <c r="J22" s="26"/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124" t="s">
        <v>160</v>
      </c>
      <c r="B23" s="125"/>
      <c r="C23" s="53">
        <f t="shared" ref="C23:O23" si="3">SUM(C21:C22)</f>
        <v>3617</v>
      </c>
      <c r="D23" s="53">
        <f t="shared" si="3"/>
        <v>3591</v>
      </c>
      <c r="E23" s="53">
        <f t="shared" si="3"/>
        <v>3605</v>
      </c>
      <c r="F23" s="53">
        <f t="shared" si="3"/>
        <v>3387</v>
      </c>
      <c r="G23" s="53">
        <f t="shared" si="3"/>
        <v>3347</v>
      </c>
      <c r="H23" s="53">
        <f t="shared" si="3"/>
        <v>3382</v>
      </c>
      <c r="I23" s="53">
        <f t="shared" si="3"/>
        <v>3356</v>
      </c>
      <c r="J23" s="53">
        <f t="shared" si="3"/>
        <v>0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115" t="s">
        <v>33</v>
      </c>
      <c r="B24" s="25" t="s">
        <v>22</v>
      </c>
      <c r="C24" s="26">
        <v>305</v>
      </c>
      <c r="D24" s="26">
        <v>1059</v>
      </c>
      <c r="E24" s="26">
        <v>1359</v>
      </c>
      <c r="F24" s="26">
        <v>1473</v>
      </c>
      <c r="G24" s="26">
        <v>1533</v>
      </c>
      <c r="H24" s="26">
        <v>1577</v>
      </c>
      <c r="I24" s="26">
        <v>1619</v>
      </c>
      <c r="J24" s="26"/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16"/>
      <c r="B25" s="25" t="s">
        <v>23</v>
      </c>
      <c r="C25" s="26">
        <v>277</v>
      </c>
      <c r="D25" s="26">
        <v>924</v>
      </c>
      <c r="E25" s="26">
        <v>1171</v>
      </c>
      <c r="F25" s="26">
        <v>1243</v>
      </c>
      <c r="G25" s="26">
        <v>1286</v>
      </c>
      <c r="H25" s="26">
        <v>1335</v>
      </c>
      <c r="I25" s="26">
        <v>1352</v>
      </c>
      <c r="J25" s="26"/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124" t="s">
        <v>160</v>
      </c>
      <c r="B26" s="125"/>
      <c r="C26" s="54">
        <f t="shared" ref="C26:O26" si="4">SUM(C24:C25)</f>
        <v>582</v>
      </c>
      <c r="D26" s="54">
        <f t="shared" si="4"/>
        <v>1983</v>
      </c>
      <c r="E26" s="54">
        <f t="shared" si="4"/>
        <v>2530</v>
      </c>
      <c r="F26" s="54">
        <f t="shared" si="4"/>
        <v>2716</v>
      </c>
      <c r="G26" s="54">
        <f t="shared" si="4"/>
        <v>2819</v>
      </c>
      <c r="H26" s="54">
        <f t="shared" si="4"/>
        <v>2912</v>
      </c>
      <c r="I26" s="54">
        <f t="shared" si="4"/>
        <v>2971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126" t="s">
        <v>25</v>
      </c>
      <c r="B27" s="120"/>
      <c r="C27" s="27">
        <f t="shared" ref="C27:O27" si="5">C26+C23</f>
        <v>4199</v>
      </c>
      <c r="D27" s="27">
        <f t="shared" si="5"/>
        <v>5574</v>
      </c>
      <c r="E27" s="27">
        <f t="shared" si="5"/>
        <v>6135</v>
      </c>
      <c r="F27" s="27">
        <f t="shared" si="5"/>
        <v>6103</v>
      </c>
      <c r="G27" s="27">
        <f t="shared" si="5"/>
        <v>6166</v>
      </c>
      <c r="H27" s="27">
        <f t="shared" si="5"/>
        <v>6294</v>
      </c>
      <c r="I27" s="27">
        <f t="shared" si="5"/>
        <v>6327</v>
      </c>
      <c r="J27" s="27">
        <f t="shared" si="5"/>
        <v>0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23:B23"/>
    <mergeCell ref="A26:B26"/>
    <mergeCell ref="A27:B27"/>
    <mergeCell ref="A15:A16"/>
    <mergeCell ref="A24:A25"/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topLeftCell="A9" workbookViewId="0">
      <selection activeCell="I24" sqref="I24:I25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1" t="s">
        <v>5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>
        <v>41892</v>
      </c>
      <c r="E12" s="29">
        <v>41623</v>
      </c>
      <c r="F12" s="29">
        <v>41416</v>
      </c>
      <c r="G12" s="29">
        <v>41188</v>
      </c>
      <c r="H12" s="29">
        <v>40882</v>
      </c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>
        <v>32665</v>
      </c>
      <c r="E13" s="29">
        <v>32549</v>
      </c>
      <c r="F13" s="29">
        <v>32495</v>
      </c>
      <c r="G13" s="29">
        <v>32419</v>
      </c>
      <c r="H13" s="29">
        <v>32262</v>
      </c>
      <c r="I13" s="29"/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74557</v>
      </c>
      <c r="E14" s="36">
        <f t="shared" si="0"/>
        <v>74172</v>
      </c>
      <c r="F14" s="36">
        <f t="shared" si="0"/>
        <v>73911</v>
      </c>
      <c r="G14" s="36">
        <f t="shared" si="0"/>
        <v>73607</v>
      </c>
      <c r="H14" s="36">
        <f t="shared" si="0"/>
        <v>73144</v>
      </c>
      <c r="I14" s="36">
        <f t="shared" si="0"/>
        <v>0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1" t="s">
        <v>28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2" t="s">
        <v>31</v>
      </c>
      <c r="B19" s="31" t="s">
        <v>3</v>
      </c>
      <c r="C19" s="133">
        <v>2024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43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40" t="s">
        <v>22</v>
      </c>
      <c r="B21" s="34" t="s">
        <v>35</v>
      </c>
      <c r="C21" s="29">
        <v>22654</v>
      </c>
      <c r="D21" s="29">
        <v>22546</v>
      </c>
      <c r="E21" s="29">
        <v>22395</v>
      </c>
      <c r="F21" s="29">
        <v>22210</v>
      </c>
      <c r="G21" s="108">
        <v>22073</v>
      </c>
      <c r="H21" s="29">
        <v>21904</v>
      </c>
      <c r="I21" s="29">
        <v>21715</v>
      </c>
      <c r="J21" s="29"/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1"/>
      <c r="B22" s="34" t="s">
        <v>34</v>
      </c>
      <c r="C22" s="29">
        <v>19619</v>
      </c>
      <c r="D22" s="29">
        <v>19578</v>
      </c>
      <c r="E22" s="29">
        <v>19497</v>
      </c>
      <c r="F22" s="29">
        <v>19413</v>
      </c>
      <c r="G22" s="108">
        <v>19343</v>
      </c>
      <c r="H22" s="29">
        <v>19284</v>
      </c>
      <c r="I22" s="29">
        <v>19167</v>
      </c>
      <c r="J22" s="29"/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6" t="s">
        <v>160</v>
      </c>
      <c r="B23" s="137"/>
      <c r="C23" s="55">
        <f t="shared" ref="C23:O23" si="1">SUM(C21:C22)</f>
        <v>42273</v>
      </c>
      <c r="D23" s="55">
        <f t="shared" si="1"/>
        <v>42124</v>
      </c>
      <c r="E23" s="55">
        <f t="shared" si="1"/>
        <v>41892</v>
      </c>
      <c r="F23" s="55">
        <f t="shared" si="1"/>
        <v>41623</v>
      </c>
      <c r="G23" s="55">
        <f t="shared" si="1"/>
        <v>41416</v>
      </c>
      <c r="H23" s="55">
        <f t="shared" si="1"/>
        <v>41188</v>
      </c>
      <c r="I23" s="55">
        <f t="shared" si="1"/>
        <v>40882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0" t="s">
        <v>23</v>
      </c>
      <c r="B24" s="34" t="s">
        <v>35</v>
      </c>
      <c r="C24" s="29">
        <v>1970</v>
      </c>
      <c r="D24" s="29">
        <v>1976</v>
      </c>
      <c r="E24" s="29">
        <v>1969</v>
      </c>
      <c r="F24" s="29">
        <v>1967</v>
      </c>
      <c r="G24" s="29">
        <v>1961</v>
      </c>
      <c r="H24" s="29">
        <v>1961</v>
      </c>
      <c r="I24" s="29">
        <v>1947</v>
      </c>
      <c r="J24" s="29"/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1"/>
      <c r="B25" s="34" t="s">
        <v>34</v>
      </c>
      <c r="C25" s="29">
        <v>30802</v>
      </c>
      <c r="D25" s="29">
        <v>30754</v>
      </c>
      <c r="E25" s="29">
        <v>30696</v>
      </c>
      <c r="F25" s="29">
        <v>30582</v>
      </c>
      <c r="G25" s="29">
        <v>30534</v>
      </c>
      <c r="H25" s="29">
        <v>30458</v>
      </c>
      <c r="I25" s="29">
        <v>30315</v>
      </c>
      <c r="J25" s="29"/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6" t="s">
        <v>160</v>
      </c>
      <c r="B26" s="137"/>
      <c r="C26" s="55">
        <f t="shared" ref="C26:O26" si="2">SUM(C24:C25)</f>
        <v>32772</v>
      </c>
      <c r="D26" s="55">
        <f t="shared" si="2"/>
        <v>32730</v>
      </c>
      <c r="E26" s="55">
        <f t="shared" si="2"/>
        <v>32665</v>
      </c>
      <c r="F26" s="55">
        <f t="shared" si="2"/>
        <v>32549</v>
      </c>
      <c r="G26" s="55">
        <f t="shared" si="2"/>
        <v>32495</v>
      </c>
      <c r="H26" s="55">
        <f t="shared" si="2"/>
        <v>32419</v>
      </c>
      <c r="I26" s="55">
        <f t="shared" si="2"/>
        <v>32262</v>
      </c>
      <c r="J26" s="55">
        <f t="shared" si="2"/>
        <v>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74557</v>
      </c>
      <c r="F27" s="36">
        <f t="shared" si="3"/>
        <v>74172</v>
      </c>
      <c r="G27" s="36">
        <f t="shared" si="3"/>
        <v>73911</v>
      </c>
      <c r="H27" s="36">
        <f t="shared" si="3"/>
        <v>73607</v>
      </c>
      <c r="I27" s="36">
        <f t="shared" si="3"/>
        <v>73144</v>
      </c>
      <c r="J27" s="36">
        <f t="shared" si="3"/>
        <v>0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B19" zoomScaleNormal="100" workbookViewId="0">
      <selection activeCell="H33" sqref="H33:H34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1" t="s">
        <v>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44" t="s">
        <v>21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4" t="s">
        <v>22</v>
      </c>
      <c r="B13" s="29">
        <v>40174</v>
      </c>
      <c r="C13" s="29">
        <v>40038</v>
      </c>
      <c r="D13" s="101">
        <v>39814</v>
      </c>
      <c r="E13" s="29">
        <v>39558</v>
      </c>
      <c r="F13" s="29">
        <v>39361</v>
      </c>
      <c r="G13" s="29">
        <v>39144</v>
      </c>
      <c r="H13" s="29">
        <v>38844</v>
      </c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102">
        <v>28348</v>
      </c>
      <c r="E14" s="29">
        <v>28255</v>
      </c>
      <c r="F14" s="29">
        <v>28210</v>
      </c>
      <c r="G14" s="29">
        <v>28142</v>
      </c>
      <c r="H14" s="29">
        <v>28006</v>
      </c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68162</v>
      </c>
      <c r="E15" s="55">
        <f t="shared" si="0"/>
        <v>67813</v>
      </c>
      <c r="F15" s="55">
        <f t="shared" si="0"/>
        <v>67571</v>
      </c>
      <c r="G15" s="55">
        <f t="shared" si="0"/>
        <v>67286</v>
      </c>
      <c r="H15" s="55">
        <f t="shared" si="0"/>
        <v>66850</v>
      </c>
      <c r="I15" s="55">
        <f t="shared" si="0"/>
        <v>0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46" t="s">
        <v>24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4" t="s">
        <v>22</v>
      </c>
      <c r="B17" s="29">
        <v>2099</v>
      </c>
      <c r="C17" s="29">
        <v>2086</v>
      </c>
      <c r="D17" s="101">
        <v>2078</v>
      </c>
      <c r="E17" s="29">
        <v>2065</v>
      </c>
      <c r="F17" s="29">
        <v>2055</v>
      </c>
      <c r="G17" s="29">
        <v>2044</v>
      </c>
      <c r="H17" s="29">
        <v>2038</v>
      </c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102">
        <v>4317</v>
      </c>
      <c r="E18" s="29">
        <v>4294</v>
      </c>
      <c r="F18" s="29">
        <v>4285</v>
      </c>
      <c r="G18" s="29">
        <v>4277</v>
      </c>
      <c r="H18" s="29">
        <v>4256</v>
      </c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>SUM(D17:D18)</f>
        <v>6395</v>
      </c>
      <c r="E19" s="55">
        <f t="shared" si="2"/>
        <v>6359</v>
      </c>
      <c r="F19" s="55">
        <f t="shared" si="2"/>
        <v>6340</v>
      </c>
      <c r="G19" s="55">
        <f t="shared" si="2"/>
        <v>6321</v>
      </c>
      <c r="H19" s="55">
        <f t="shared" si="2"/>
        <v>6294</v>
      </c>
      <c r="I19" s="55">
        <f t="shared" si="2"/>
        <v>0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>SUM(D13+D14+D17+D18)</f>
        <v>74557</v>
      </c>
      <c r="E20" s="36">
        <f t="shared" si="4"/>
        <v>74172</v>
      </c>
      <c r="F20" s="36">
        <f t="shared" si="4"/>
        <v>73911</v>
      </c>
      <c r="G20" s="36">
        <f t="shared" si="4"/>
        <v>73607</v>
      </c>
      <c r="H20" s="36">
        <f t="shared" si="4"/>
        <v>73144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1" t="s">
        <v>29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33">
        <v>2024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4" t="s">
        <v>34</v>
      </c>
      <c r="B29" s="29">
        <v>46092</v>
      </c>
      <c r="C29" s="29">
        <v>46006</v>
      </c>
      <c r="D29" s="101">
        <v>45876</v>
      </c>
      <c r="E29" s="29">
        <v>45703</v>
      </c>
      <c r="F29" s="29">
        <v>45594</v>
      </c>
      <c r="G29" s="29">
        <v>45469</v>
      </c>
      <c r="H29" s="29">
        <v>45229</v>
      </c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102">
        <v>22286</v>
      </c>
      <c r="E30" s="29">
        <v>22110</v>
      </c>
      <c r="F30" s="29">
        <v>21977</v>
      </c>
      <c r="G30" s="29">
        <v>21817</v>
      </c>
      <c r="H30" s="29">
        <v>21621</v>
      </c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>SUM(D29:D30)</f>
        <v>68162</v>
      </c>
      <c r="E31" s="55">
        <f t="shared" si="5"/>
        <v>67813</v>
      </c>
      <c r="F31" s="55">
        <f t="shared" si="5"/>
        <v>67571</v>
      </c>
      <c r="G31" s="55">
        <f t="shared" si="5"/>
        <v>67286</v>
      </c>
      <c r="H31" s="55">
        <f t="shared" si="5"/>
        <v>66850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4" t="s">
        <v>34</v>
      </c>
      <c r="B33" s="29">
        <v>4329</v>
      </c>
      <c r="C33" s="29">
        <v>4326</v>
      </c>
      <c r="D33" s="101">
        <v>4317</v>
      </c>
      <c r="E33" s="29">
        <v>4292</v>
      </c>
      <c r="F33" s="29">
        <v>4283</v>
      </c>
      <c r="G33" s="29">
        <v>4273</v>
      </c>
      <c r="H33" s="29">
        <v>4253</v>
      </c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102">
        <v>2078</v>
      </c>
      <c r="E34" s="29">
        <v>2067</v>
      </c>
      <c r="F34" s="29">
        <v>2057</v>
      </c>
      <c r="G34" s="29">
        <v>2048</v>
      </c>
      <c r="H34" s="29">
        <v>2041</v>
      </c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6395</v>
      </c>
      <c r="E35" s="55">
        <f t="shared" ref="E35" si="10">SUM(E33:E34)</f>
        <v>6359</v>
      </c>
      <c r="F35" s="55">
        <f t="shared" ref="F35" si="11">SUM(F33:F34)</f>
        <v>6340</v>
      </c>
      <c r="G35" s="55">
        <f t="shared" ref="G35" si="12">SUM(G33:G34)</f>
        <v>6321</v>
      </c>
      <c r="H35" s="55">
        <f t="shared" ref="H35" si="13">SUM(H33:H34)</f>
        <v>6294</v>
      </c>
      <c r="I35" s="55">
        <f t="shared" ref="I35" si="14">SUM(I33:I34)</f>
        <v>0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>SUM(D29+D30+D33+D34)</f>
        <v>74557</v>
      </c>
      <c r="E36" s="36">
        <f t="shared" si="19"/>
        <v>74172</v>
      </c>
      <c r="F36" s="36">
        <f t="shared" si="19"/>
        <v>73911</v>
      </c>
      <c r="G36" s="36">
        <f t="shared" si="19"/>
        <v>73607</v>
      </c>
      <c r="H36" s="36">
        <f t="shared" si="19"/>
        <v>73144</v>
      </c>
      <c r="I36" s="36">
        <f t="shared" si="19"/>
        <v>0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A76" zoomScale="115" zoomScaleNormal="115" workbookViewId="0">
      <selection activeCell="H82" sqref="H82:H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 spans="1:23" ht="14.25" x14ac:dyDescent="0.2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53" t="s">
        <v>37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50">
        <v>2024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2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ht="15.75" thickBot="1" x14ac:dyDescent="0.25">
      <c r="A12" s="157" t="s">
        <v>21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</row>
    <row r="13" spans="1:23" ht="15.75" thickBot="1" x14ac:dyDescent="0.3">
      <c r="A13" s="38" t="s">
        <v>38</v>
      </c>
      <c r="B13" s="29">
        <v>1</v>
      </c>
      <c r="C13" s="29">
        <v>1</v>
      </c>
      <c r="D13" s="103">
        <v>1</v>
      </c>
      <c r="E13" s="29">
        <v>1</v>
      </c>
      <c r="F13" s="29">
        <v>1</v>
      </c>
      <c r="G13" s="29">
        <v>1</v>
      </c>
      <c r="H13" s="29">
        <v>1</v>
      </c>
      <c r="I13" s="29"/>
      <c r="J13" s="29"/>
      <c r="K13" s="29"/>
      <c r="L13" s="29"/>
      <c r="M13" s="29"/>
      <c r="N13" s="29"/>
    </row>
    <row r="14" spans="1:23" ht="14.25" customHeight="1" thickBot="1" x14ac:dyDescent="0.3">
      <c r="A14" s="38" t="s">
        <v>39</v>
      </c>
      <c r="B14" s="29">
        <v>1097</v>
      </c>
      <c r="C14" s="29">
        <v>1096</v>
      </c>
      <c r="D14" s="104">
        <v>1091</v>
      </c>
      <c r="E14" s="29">
        <v>1083</v>
      </c>
      <c r="F14" s="29">
        <v>1077</v>
      </c>
      <c r="G14" s="29">
        <v>1072</v>
      </c>
      <c r="H14" s="29">
        <v>1069</v>
      </c>
      <c r="I14" s="29"/>
      <c r="J14" s="29"/>
      <c r="K14" s="29"/>
      <c r="L14" s="29"/>
      <c r="M14" s="29"/>
      <c r="N14" s="29"/>
    </row>
    <row r="15" spans="1:23" ht="14.25" customHeight="1" thickBot="1" x14ac:dyDescent="0.3">
      <c r="A15" s="38" t="s">
        <v>40</v>
      </c>
      <c r="B15" s="29">
        <v>0</v>
      </c>
      <c r="C15" s="29">
        <v>0</v>
      </c>
      <c r="D15" s="103">
        <v>0</v>
      </c>
      <c r="E15" s="29">
        <v>0</v>
      </c>
      <c r="F15" s="29">
        <v>0</v>
      </c>
      <c r="G15" s="29">
        <v>0</v>
      </c>
      <c r="H15" s="29">
        <v>0</v>
      </c>
      <c r="I15" s="29"/>
      <c r="J15" s="29"/>
      <c r="K15" s="29"/>
      <c r="L15" s="29"/>
      <c r="M15" s="29"/>
      <c r="N15" s="29"/>
    </row>
    <row r="16" spans="1:23" ht="14.25" customHeight="1" thickBot="1" x14ac:dyDescent="0.3">
      <c r="A16" s="38" t="s">
        <v>41</v>
      </c>
      <c r="B16" s="29">
        <v>121</v>
      </c>
      <c r="C16" s="29">
        <v>126</v>
      </c>
      <c r="D16" s="103">
        <v>124</v>
      </c>
      <c r="E16" s="29">
        <v>123</v>
      </c>
      <c r="F16" s="29">
        <v>123</v>
      </c>
      <c r="G16" s="29">
        <v>124</v>
      </c>
      <c r="H16" s="29">
        <v>122</v>
      </c>
      <c r="I16" s="29"/>
      <c r="J16" s="29"/>
      <c r="K16" s="29"/>
      <c r="L16" s="29"/>
      <c r="M16" s="29"/>
      <c r="N16" s="29"/>
    </row>
    <row r="17" spans="1:14" ht="14.25" customHeight="1" thickBot="1" x14ac:dyDescent="0.3">
      <c r="A17" s="38" t="s">
        <v>42</v>
      </c>
      <c r="B17" s="29">
        <v>335</v>
      </c>
      <c r="C17" s="29">
        <v>336</v>
      </c>
      <c r="D17" s="103">
        <v>338</v>
      </c>
      <c r="E17" s="29">
        <v>339</v>
      </c>
      <c r="F17" s="29">
        <v>339</v>
      </c>
      <c r="G17" s="29">
        <v>339</v>
      </c>
      <c r="H17" s="29">
        <v>338</v>
      </c>
      <c r="I17" s="29"/>
      <c r="J17" s="29"/>
      <c r="K17" s="29"/>
      <c r="L17" s="29"/>
      <c r="M17" s="29"/>
      <c r="N17" s="29"/>
    </row>
    <row r="18" spans="1:14" ht="14.25" customHeight="1" thickBot="1" x14ac:dyDescent="0.3">
      <c r="A18" s="38" t="s">
        <v>43</v>
      </c>
      <c r="B18" s="29">
        <v>3</v>
      </c>
      <c r="C18" s="29">
        <v>3</v>
      </c>
      <c r="D18" s="103">
        <v>3</v>
      </c>
      <c r="E18" s="29">
        <v>3</v>
      </c>
      <c r="F18" s="29">
        <v>3</v>
      </c>
      <c r="G18" s="29">
        <v>3</v>
      </c>
      <c r="H18" s="29">
        <v>3</v>
      </c>
      <c r="I18" s="29"/>
      <c r="J18" s="29"/>
      <c r="K18" s="29"/>
      <c r="L18" s="29"/>
      <c r="M18" s="29"/>
      <c r="N18" s="29"/>
    </row>
    <row r="19" spans="1:14" ht="14.25" customHeight="1" thickBot="1" x14ac:dyDescent="0.3">
      <c r="A19" s="38" t="s">
        <v>44</v>
      </c>
      <c r="B19" s="29">
        <v>39077</v>
      </c>
      <c r="C19" s="29">
        <v>38942</v>
      </c>
      <c r="D19" s="104">
        <v>38723</v>
      </c>
      <c r="E19" s="29">
        <v>38475</v>
      </c>
      <c r="F19" s="29">
        <v>38284</v>
      </c>
      <c r="G19" s="29">
        <v>38072</v>
      </c>
      <c r="H19" s="29">
        <v>37775</v>
      </c>
      <c r="I19" s="29"/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104">
        <v>27882</v>
      </c>
      <c r="E20" s="29">
        <v>27789</v>
      </c>
      <c r="F20" s="29">
        <v>27744</v>
      </c>
      <c r="G20" s="29">
        <v>27675</v>
      </c>
      <c r="H20" s="29">
        <v>27542</v>
      </c>
      <c r="I20" s="29"/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68162</v>
      </c>
      <c r="E21" s="53">
        <f t="shared" si="0"/>
        <v>67813</v>
      </c>
      <c r="F21" s="53">
        <f t="shared" si="0"/>
        <v>67571</v>
      </c>
      <c r="G21" s="53">
        <f t="shared" si="0"/>
        <v>67286</v>
      </c>
      <c r="H21" s="53">
        <f t="shared" si="0"/>
        <v>66850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thickBot="1" x14ac:dyDescent="0.25">
      <c r="A22" s="148" t="s">
        <v>24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</row>
    <row r="23" spans="1:14" ht="15.75" customHeight="1" thickBot="1" x14ac:dyDescent="0.3">
      <c r="A23" s="38" t="s">
        <v>46</v>
      </c>
      <c r="B23" s="29">
        <v>1982</v>
      </c>
      <c r="C23" s="29">
        <v>1970</v>
      </c>
      <c r="D23" s="104">
        <v>1962</v>
      </c>
      <c r="E23" s="29">
        <v>1950</v>
      </c>
      <c r="F23" s="29">
        <v>1940</v>
      </c>
      <c r="G23" s="29">
        <v>1929</v>
      </c>
      <c r="H23" s="29">
        <v>1923</v>
      </c>
      <c r="I23" s="29"/>
      <c r="J23" s="29"/>
      <c r="K23" s="29"/>
      <c r="L23" s="29"/>
      <c r="M23" s="29"/>
      <c r="N23" s="29"/>
    </row>
    <row r="24" spans="1:14" ht="15.75" customHeight="1" thickBot="1" x14ac:dyDescent="0.3">
      <c r="A24" s="38" t="s">
        <v>47</v>
      </c>
      <c r="B24" s="29">
        <v>117</v>
      </c>
      <c r="C24" s="29">
        <v>116</v>
      </c>
      <c r="D24" s="103">
        <v>116</v>
      </c>
      <c r="E24" s="29">
        <v>115</v>
      </c>
      <c r="F24" s="29">
        <v>115</v>
      </c>
      <c r="G24" s="29">
        <v>115</v>
      </c>
      <c r="H24" s="29">
        <v>115</v>
      </c>
      <c r="I24" s="29"/>
      <c r="J24" s="29"/>
      <c r="K24" s="29"/>
      <c r="L24" s="29"/>
      <c r="M24" s="29"/>
      <c r="N24" s="29"/>
    </row>
    <row r="25" spans="1:14" ht="15.75" customHeight="1" thickBot="1" x14ac:dyDescent="0.3">
      <c r="A25" s="38" t="s">
        <v>40</v>
      </c>
      <c r="B25" s="29">
        <v>0</v>
      </c>
      <c r="C25" s="29">
        <v>0</v>
      </c>
      <c r="D25" s="103">
        <v>0</v>
      </c>
      <c r="E25" s="29">
        <v>0</v>
      </c>
      <c r="F25" s="29">
        <v>0</v>
      </c>
      <c r="G25" s="29">
        <v>0</v>
      </c>
      <c r="H25" s="29">
        <v>0</v>
      </c>
      <c r="I25" s="29"/>
      <c r="J25" s="29"/>
      <c r="K25" s="29"/>
      <c r="L25" s="29"/>
      <c r="M25" s="29"/>
      <c r="N25" s="29"/>
    </row>
    <row r="26" spans="1:14" ht="15.75" customHeight="1" thickBot="1" x14ac:dyDescent="0.3">
      <c r="A26" s="38" t="s">
        <v>41</v>
      </c>
      <c r="B26" s="29">
        <v>21</v>
      </c>
      <c r="C26" s="29">
        <v>22</v>
      </c>
      <c r="D26" s="103">
        <v>22</v>
      </c>
      <c r="E26" s="29">
        <v>23</v>
      </c>
      <c r="F26" s="29">
        <v>23</v>
      </c>
      <c r="G26" s="29">
        <v>23</v>
      </c>
      <c r="H26" s="29">
        <v>22</v>
      </c>
      <c r="I26" s="29"/>
      <c r="J26" s="29"/>
      <c r="K26" s="29"/>
      <c r="L26" s="29"/>
      <c r="M26" s="29"/>
      <c r="N26" s="29"/>
    </row>
    <row r="27" spans="1:14" ht="15.75" customHeight="1" thickBot="1" x14ac:dyDescent="0.3">
      <c r="A27" s="38" t="s">
        <v>42</v>
      </c>
      <c r="B27" s="29">
        <v>79</v>
      </c>
      <c r="C27" s="29">
        <v>79</v>
      </c>
      <c r="D27" s="103">
        <v>79</v>
      </c>
      <c r="E27" s="29">
        <v>78</v>
      </c>
      <c r="F27" s="29">
        <v>78</v>
      </c>
      <c r="G27" s="29">
        <v>78</v>
      </c>
      <c r="H27" s="29">
        <v>78</v>
      </c>
      <c r="I27" s="29"/>
      <c r="J27" s="29"/>
      <c r="K27" s="29"/>
      <c r="L27" s="29"/>
      <c r="M27" s="29"/>
      <c r="N27" s="29"/>
    </row>
    <row r="28" spans="1:14" ht="15.75" customHeight="1" thickBot="1" x14ac:dyDescent="0.3">
      <c r="A28" s="38" t="s">
        <v>43</v>
      </c>
      <c r="B28" s="29">
        <v>1</v>
      </c>
      <c r="C28" s="29">
        <v>1</v>
      </c>
      <c r="D28" s="103">
        <v>1</v>
      </c>
      <c r="E28" s="29">
        <v>1</v>
      </c>
      <c r="F28" s="29">
        <v>1</v>
      </c>
      <c r="G28" s="29">
        <v>1</v>
      </c>
      <c r="H28" s="29">
        <v>1</v>
      </c>
      <c r="I28" s="29"/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104">
        <v>4215</v>
      </c>
      <c r="E29" s="29">
        <v>4192</v>
      </c>
      <c r="F29" s="29">
        <v>4183</v>
      </c>
      <c r="G29" s="29">
        <v>4175</v>
      </c>
      <c r="H29" s="29">
        <v>4155</v>
      </c>
      <c r="I29" s="29"/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6395</v>
      </c>
      <c r="E30" s="53">
        <f t="shared" si="2"/>
        <v>6359</v>
      </c>
      <c r="F30" s="53">
        <f t="shared" si="2"/>
        <v>6340</v>
      </c>
      <c r="G30" s="53">
        <f t="shared" si="2"/>
        <v>6321</v>
      </c>
      <c r="H30" s="53">
        <f t="shared" si="2"/>
        <v>6294</v>
      </c>
      <c r="I30" s="53">
        <f t="shared" si="2"/>
        <v>0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74557</v>
      </c>
      <c r="E31" s="20">
        <f t="shared" si="4"/>
        <v>74172</v>
      </c>
      <c r="F31" s="20">
        <f t="shared" si="4"/>
        <v>73911</v>
      </c>
      <c r="G31" s="20">
        <f t="shared" si="4"/>
        <v>73607</v>
      </c>
      <c r="H31" s="20">
        <f t="shared" si="4"/>
        <v>73144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53" t="s">
        <v>57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55" t="s">
        <v>59</v>
      </c>
      <c r="B36" s="150">
        <v>2024</v>
      </c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2"/>
    </row>
    <row r="37" spans="1:14" ht="15.75" customHeight="1" x14ac:dyDescent="0.2">
      <c r="A37" s="156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thickBot="1" x14ac:dyDescent="0.25">
      <c r="A38" s="157" t="s">
        <v>62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1:14" ht="15.75" customHeight="1" thickBot="1" x14ac:dyDescent="0.3">
      <c r="A39" s="38" t="s">
        <v>38</v>
      </c>
      <c r="B39" s="29">
        <v>89</v>
      </c>
      <c r="C39" s="29">
        <v>89</v>
      </c>
      <c r="D39" s="103">
        <v>89</v>
      </c>
      <c r="E39" s="29">
        <v>89</v>
      </c>
      <c r="F39" s="29">
        <v>89</v>
      </c>
      <c r="G39" s="29">
        <v>89</v>
      </c>
      <c r="H39" s="29">
        <v>89</v>
      </c>
      <c r="I39" s="29"/>
      <c r="J39" s="29"/>
      <c r="K39" s="29"/>
      <c r="L39" s="29"/>
      <c r="M39" s="29"/>
      <c r="N39" s="29"/>
    </row>
    <row r="40" spans="1:14" ht="15.75" customHeight="1" thickBot="1" x14ac:dyDescent="0.3">
      <c r="A40" s="38" t="s">
        <v>39</v>
      </c>
      <c r="B40" s="29">
        <v>74</v>
      </c>
      <c r="C40" s="29">
        <v>74</v>
      </c>
      <c r="D40" s="103">
        <v>74</v>
      </c>
      <c r="E40" s="29">
        <v>74</v>
      </c>
      <c r="F40" s="29">
        <v>74</v>
      </c>
      <c r="G40" s="29">
        <v>74</v>
      </c>
      <c r="H40" s="29">
        <v>74</v>
      </c>
      <c r="I40" s="29"/>
      <c r="J40" s="29"/>
      <c r="K40" s="29"/>
      <c r="L40" s="29"/>
      <c r="M40" s="29"/>
      <c r="N40" s="29"/>
    </row>
    <row r="41" spans="1:14" ht="15.75" customHeight="1" thickBot="1" x14ac:dyDescent="0.3">
      <c r="A41" s="38" t="s">
        <v>40</v>
      </c>
      <c r="B41" s="29">
        <v>0</v>
      </c>
      <c r="C41" s="29">
        <v>0</v>
      </c>
      <c r="D41" s="103">
        <v>0</v>
      </c>
      <c r="E41" s="29">
        <v>0</v>
      </c>
      <c r="F41" s="29">
        <v>0</v>
      </c>
      <c r="G41" s="29">
        <v>0</v>
      </c>
      <c r="H41" s="29">
        <v>0</v>
      </c>
      <c r="I41" s="29"/>
      <c r="J41" s="29"/>
      <c r="K41" s="29"/>
      <c r="L41" s="29"/>
      <c r="M41" s="29"/>
      <c r="N41" s="29"/>
    </row>
    <row r="42" spans="1:14" ht="15.75" customHeight="1" thickBot="1" x14ac:dyDescent="0.3">
      <c r="A42" s="38" t="s">
        <v>41</v>
      </c>
      <c r="B42" s="29">
        <v>38</v>
      </c>
      <c r="C42" s="29">
        <v>37</v>
      </c>
      <c r="D42" s="103">
        <v>38</v>
      </c>
      <c r="E42" s="29">
        <v>38</v>
      </c>
      <c r="F42" s="29">
        <v>38</v>
      </c>
      <c r="G42" s="29">
        <v>38</v>
      </c>
      <c r="H42" s="29">
        <v>38</v>
      </c>
      <c r="I42" s="29"/>
      <c r="J42" s="29"/>
      <c r="K42" s="29"/>
      <c r="L42" s="29"/>
      <c r="M42" s="29"/>
      <c r="N42" s="29"/>
    </row>
    <row r="43" spans="1:14" ht="15.75" customHeight="1" thickBot="1" x14ac:dyDescent="0.3">
      <c r="A43" s="38" t="s">
        <v>42</v>
      </c>
      <c r="B43" s="29">
        <v>48</v>
      </c>
      <c r="C43" s="29">
        <v>48</v>
      </c>
      <c r="D43" s="103">
        <v>48</v>
      </c>
      <c r="E43" s="29">
        <v>48</v>
      </c>
      <c r="F43" s="29">
        <v>49</v>
      </c>
      <c r="G43" s="29">
        <v>49</v>
      </c>
      <c r="H43" s="29">
        <v>49</v>
      </c>
      <c r="I43" s="29"/>
      <c r="J43" s="29"/>
      <c r="K43" s="29"/>
      <c r="L43" s="29"/>
      <c r="M43" s="29"/>
      <c r="N43" s="29"/>
    </row>
    <row r="44" spans="1:14" ht="15.75" customHeight="1" thickBot="1" x14ac:dyDescent="0.3">
      <c r="A44" s="38" t="s">
        <v>43</v>
      </c>
      <c r="B44" s="29">
        <v>86</v>
      </c>
      <c r="C44" s="29">
        <v>86</v>
      </c>
      <c r="D44" s="103">
        <v>86</v>
      </c>
      <c r="E44" s="29">
        <v>86</v>
      </c>
      <c r="F44" s="29">
        <v>86</v>
      </c>
      <c r="G44" s="29">
        <v>87</v>
      </c>
      <c r="H44" s="29">
        <v>87</v>
      </c>
      <c r="I44" s="29"/>
      <c r="J44" s="29"/>
      <c r="K44" s="29"/>
      <c r="L44" s="29"/>
      <c r="M44" s="29"/>
      <c r="N44" s="29"/>
    </row>
    <row r="45" spans="1:14" ht="15.75" customHeight="1" thickBot="1" x14ac:dyDescent="0.3">
      <c r="A45" s="38" t="s">
        <v>44</v>
      </c>
      <c r="B45" s="29">
        <v>81</v>
      </c>
      <c r="C45" s="29">
        <v>81</v>
      </c>
      <c r="D45" s="103">
        <v>81</v>
      </c>
      <c r="E45" s="29">
        <v>81</v>
      </c>
      <c r="F45" s="29">
        <v>81</v>
      </c>
      <c r="G45" s="29">
        <v>81</v>
      </c>
      <c r="H45" s="29">
        <v>81</v>
      </c>
      <c r="I45" s="29"/>
      <c r="J45" s="29"/>
      <c r="K45" s="29"/>
      <c r="L45" s="29"/>
      <c r="M45" s="29"/>
      <c r="N45" s="29"/>
    </row>
    <row r="46" spans="1:14" ht="15.75" customHeight="1" thickBot="1" x14ac:dyDescent="0.3">
      <c r="A46" s="38" t="s">
        <v>45</v>
      </c>
      <c r="B46" s="29">
        <v>78</v>
      </c>
      <c r="C46" s="29">
        <v>78</v>
      </c>
      <c r="D46" s="105">
        <v>78</v>
      </c>
      <c r="E46" s="29">
        <v>78</v>
      </c>
      <c r="F46" s="29">
        <v>78</v>
      </c>
      <c r="G46" s="29">
        <v>78</v>
      </c>
      <c r="H46" s="29">
        <v>78</v>
      </c>
      <c r="I46" s="29"/>
      <c r="J46" s="29"/>
      <c r="K46" s="29"/>
      <c r="L46" s="29"/>
      <c r="M46" s="29"/>
      <c r="N46" s="29"/>
    </row>
    <row r="47" spans="1:14" ht="15.75" customHeight="1" thickBot="1" x14ac:dyDescent="0.25">
      <c r="A47" s="148" t="s">
        <v>71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</row>
    <row r="48" spans="1:14" ht="15.75" customHeight="1" thickBot="1" x14ac:dyDescent="0.3">
      <c r="A48" s="38" t="s">
        <v>38</v>
      </c>
      <c r="B48" s="29">
        <v>89</v>
      </c>
      <c r="C48" s="29">
        <v>89</v>
      </c>
      <c r="D48" s="103">
        <v>89</v>
      </c>
      <c r="E48" s="29">
        <v>89</v>
      </c>
      <c r="F48" s="29">
        <v>89</v>
      </c>
      <c r="G48" s="29">
        <v>89</v>
      </c>
      <c r="H48" s="29">
        <v>89</v>
      </c>
      <c r="I48" s="29"/>
      <c r="J48" s="29"/>
      <c r="K48" s="29"/>
      <c r="L48" s="29"/>
      <c r="M48" s="29"/>
      <c r="N48" s="29"/>
    </row>
    <row r="49" spans="1:14" ht="15.75" customHeight="1" thickBot="1" x14ac:dyDescent="0.3">
      <c r="A49" s="38" t="s">
        <v>39</v>
      </c>
      <c r="B49" s="29">
        <v>105</v>
      </c>
      <c r="C49" s="29">
        <v>105</v>
      </c>
      <c r="D49" s="103">
        <v>105</v>
      </c>
      <c r="E49" s="29">
        <v>105</v>
      </c>
      <c r="F49" s="29">
        <v>105</v>
      </c>
      <c r="G49" s="29">
        <v>105</v>
      </c>
      <c r="H49" s="29">
        <v>105</v>
      </c>
      <c r="I49" s="29"/>
      <c r="J49" s="29"/>
      <c r="K49" s="29"/>
      <c r="L49" s="29"/>
      <c r="M49" s="29"/>
      <c r="N49" s="29"/>
    </row>
    <row r="50" spans="1:14" ht="15.75" customHeight="1" thickBot="1" x14ac:dyDescent="0.3">
      <c r="A50" s="38" t="s">
        <v>40</v>
      </c>
      <c r="B50" s="29">
        <v>0</v>
      </c>
      <c r="C50" s="29">
        <v>0</v>
      </c>
      <c r="D50" s="103">
        <v>0</v>
      </c>
      <c r="E50" s="29">
        <v>0</v>
      </c>
      <c r="F50" s="29">
        <v>0</v>
      </c>
      <c r="G50" s="29">
        <v>0</v>
      </c>
      <c r="H50" s="29">
        <v>0</v>
      </c>
      <c r="I50" s="29"/>
      <c r="J50" s="29"/>
      <c r="K50" s="29"/>
      <c r="L50" s="29"/>
      <c r="M50" s="29"/>
      <c r="N50" s="29"/>
    </row>
    <row r="51" spans="1:14" ht="15.75" customHeight="1" thickBot="1" x14ac:dyDescent="0.3">
      <c r="A51" s="38" t="s">
        <v>41</v>
      </c>
      <c r="B51" s="29">
        <v>71</v>
      </c>
      <c r="C51" s="29">
        <v>71</v>
      </c>
      <c r="D51" s="103">
        <v>71</v>
      </c>
      <c r="E51" s="29">
        <v>71</v>
      </c>
      <c r="F51" s="29">
        <v>71</v>
      </c>
      <c r="G51" s="29">
        <v>71</v>
      </c>
      <c r="H51" s="29">
        <v>71</v>
      </c>
      <c r="I51" s="29"/>
      <c r="J51" s="29"/>
      <c r="K51" s="29"/>
      <c r="L51" s="29"/>
      <c r="M51" s="29"/>
      <c r="N51" s="29"/>
    </row>
    <row r="52" spans="1:14" ht="15.75" customHeight="1" thickBot="1" x14ac:dyDescent="0.3">
      <c r="A52" s="38" t="s">
        <v>42</v>
      </c>
      <c r="B52" s="29">
        <v>82</v>
      </c>
      <c r="C52" s="29">
        <v>82</v>
      </c>
      <c r="D52" s="103">
        <v>82</v>
      </c>
      <c r="E52" s="29">
        <v>82</v>
      </c>
      <c r="F52" s="29">
        <v>82</v>
      </c>
      <c r="G52" s="29">
        <v>82</v>
      </c>
      <c r="H52" s="29">
        <v>83</v>
      </c>
      <c r="I52" s="29"/>
      <c r="J52" s="29"/>
      <c r="K52" s="29"/>
      <c r="L52" s="29"/>
      <c r="M52" s="29"/>
      <c r="N52" s="29"/>
    </row>
    <row r="53" spans="1:14" ht="15.75" customHeight="1" thickBot="1" x14ac:dyDescent="0.3">
      <c r="A53" s="38" t="s">
        <v>43</v>
      </c>
      <c r="B53" s="29">
        <v>91</v>
      </c>
      <c r="C53" s="29">
        <v>91</v>
      </c>
      <c r="D53" s="103">
        <v>91</v>
      </c>
      <c r="E53" s="29">
        <v>91</v>
      </c>
      <c r="F53" s="29">
        <v>91</v>
      </c>
      <c r="G53" s="29">
        <v>92</v>
      </c>
      <c r="H53" s="29">
        <v>92</v>
      </c>
      <c r="I53" s="29"/>
      <c r="J53" s="29"/>
      <c r="K53" s="29"/>
      <c r="L53" s="29"/>
      <c r="M53" s="29"/>
      <c r="N53" s="29"/>
    </row>
    <row r="54" spans="1:14" ht="15.75" customHeight="1" thickBot="1" x14ac:dyDescent="0.3">
      <c r="A54" s="38" t="s">
        <v>44</v>
      </c>
      <c r="B54" s="29">
        <v>106</v>
      </c>
      <c r="C54" s="29">
        <v>106</v>
      </c>
      <c r="D54" s="103">
        <v>106</v>
      </c>
      <c r="E54" s="29">
        <v>106</v>
      </c>
      <c r="F54" s="29">
        <v>106</v>
      </c>
      <c r="G54" s="29">
        <v>106</v>
      </c>
      <c r="H54" s="29">
        <v>106</v>
      </c>
      <c r="I54" s="29"/>
      <c r="J54" s="29"/>
      <c r="K54" s="29"/>
      <c r="L54" s="29"/>
      <c r="M54" s="29"/>
      <c r="N54" s="29"/>
    </row>
    <row r="55" spans="1:14" ht="15.75" customHeight="1" thickBot="1" x14ac:dyDescent="0.3">
      <c r="A55" s="38" t="s">
        <v>45</v>
      </c>
      <c r="B55" s="29">
        <v>104</v>
      </c>
      <c r="C55" s="29">
        <v>104</v>
      </c>
      <c r="D55" s="105">
        <v>104</v>
      </c>
      <c r="E55" s="29">
        <v>104</v>
      </c>
      <c r="F55" s="29">
        <v>104</v>
      </c>
      <c r="G55" s="29">
        <v>104</v>
      </c>
      <c r="H55" s="29">
        <v>104</v>
      </c>
      <c r="I55" s="29"/>
      <c r="J55" s="29"/>
      <c r="K55" s="29"/>
      <c r="L55" s="29"/>
      <c r="M55" s="29"/>
      <c r="N55" s="29"/>
    </row>
    <row r="56" spans="1:14" ht="15.75" customHeight="1" thickBot="1" x14ac:dyDescent="0.25">
      <c r="A56" s="148" t="s">
        <v>81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</row>
    <row r="57" spans="1:14" ht="15.75" customHeight="1" thickBot="1" x14ac:dyDescent="0.3">
      <c r="A57" s="38" t="s">
        <v>38</v>
      </c>
      <c r="B57" s="29">
        <v>89</v>
      </c>
      <c r="C57" s="29">
        <v>89</v>
      </c>
      <c r="D57" s="103">
        <v>89</v>
      </c>
      <c r="E57" s="29">
        <v>89</v>
      </c>
      <c r="F57" s="29">
        <v>89</v>
      </c>
      <c r="G57" s="29">
        <v>89</v>
      </c>
      <c r="H57" s="29">
        <v>89</v>
      </c>
      <c r="I57" s="29"/>
      <c r="J57" s="29"/>
      <c r="K57" s="29"/>
      <c r="L57" s="29"/>
      <c r="M57" s="29"/>
      <c r="N57" s="29"/>
    </row>
    <row r="58" spans="1:14" ht="15.75" customHeight="1" thickBot="1" x14ac:dyDescent="0.3">
      <c r="A58" s="38" t="s">
        <v>39</v>
      </c>
      <c r="B58" s="29">
        <v>53</v>
      </c>
      <c r="C58" s="29">
        <v>53</v>
      </c>
      <c r="D58" s="103">
        <v>53</v>
      </c>
      <c r="E58" s="29">
        <v>53</v>
      </c>
      <c r="F58" s="29">
        <v>53</v>
      </c>
      <c r="G58" s="29">
        <v>53</v>
      </c>
      <c r="H58" s="29">
        <v>53</v>
      </c>
      <c r="I58" s="29"/>
      <c r="J58" s="29"/>
      <c r="K58" s="29"/>
      <c r="L58" s="29"/>
      <c r="M58" s="29"/>
      <c r="N58" s="29"/>
    </row>
    <row r="59" spans="1:14" ht="15.75" customHeight="1" thickBot="1" x14ac:dyDescent="0.3">
      <c r="A59" s="38" t="s">
        <v>40</v>
      </c>
      <c r="B59" s="29">
        <v>0</v>
      </c>
      <c r="C59" s="29">
        <v>0</v>
      </c>
      <c r="D59" s="103">
        <v>0</v>
      </c>
      <c r="E59" s="29">
        <v>0</v>
      </c>
      <c r="F59" s="29">
        <v>0</v>
      </c>
      <c r="G59" s="29">
        <v>0</v>
      </c>
      <c r="H59" s="29">
        <v>0</v>
      </c>
      <c r="I59" s="29"/>
      <c r="J59" s="29"/>
      <c r="K59" s="29"/>
      <c r="L59" s="29"/>
      <c r="M59" s="29"/>
      <c r="N59" s="29"/>
    </row>
    <row r="60" spans="1:14" ht="15.75" customHeight="1" thickBot="1" x14ac:dyDescent="0.3">
      <c r="A60" s="38" t="s">
        <v>41</v>
      </c>
      <c r="B60" s="29">
        <v>9</v>
      </c>
      <c r="C60" s="29">
        <v>9</v>
      </c>
      <c r="D60" s="103">
        <v>9</v>
      </c>
      <c r="E60" s="29">
        <v>9</v>
      </c>
      <c r="F60" s="29">
        <v>9</v>
      </c>
      <c r="G60" s="29">
        <v>9</v>
      </c>
      <c r="H60" s="29">
        <v>9</v>
      </c>
      <c r="I60" s="29"/>
      <c r="J60" s="29"/>
      <c r="K60" s="29"/>
      <c r="L60" s="29"/>
      <c r="M60" s="29"/>
      <c r="N60" s="29"/>
    </row>
    <row r="61" spans="1:14" ht="15.75" customHeight="1" thickBot="1" x14ac:dyDescent="0.3">
      <c r="A61" s="38" t="s">
        <v>42</v>
      </c>
      <c r="B61" s="29">
        <v>2</v>
      </c>
      <c r="C61" s="29">
        <v>3</v>
      </c>
      <c r="D61" s="103">
        <v>3</v>
      </c>
      <c r="E61" s="29">
        <v>3</v>
      </c>
      <c r="F61" s="29">
        <v>3</v>
      </c>
      <c r="G61" s="29">
        <v>3</v>
      </c>
      <c r="H61" s="29">
        <v>3</v>
      </c>
      <c r="I61" s="29"/>
      <c r="J61" s="29"/>
      <c r="K61" s="29"/>
      <c r="L61" s="29"/>
      <c r="M61" s="29"/>
      <c r="N61" s="29"/>
    </row>
    <row r="62" spans="1:14" ht="15.75" customHeight="1" thickBot="1" x14ac:dyDescent="0.3">
      <c r="A62" s="38" t="s">
        <v>43</v>
      </c>
      <c r="B62" s="29">
        <v>79</v>
      </c>
      <c r="C62" s="29">
        <v>79</v>
      </c>
      <c r="D62" s="103">
        <v>79</v>
      </c>
      <c r="E62" s="29">
        <v>79</v>
      </c>
      <c r="F62" s="29">
        <v>79</v>
      </c>
      <c r="G62" s="29">
        <v>79</v>
      </c>
      <c r="H62" s="29">
        <v>79</v>
      </c>
      <c r="I62" s="29"/>
      <c r="J62" s="29"/>
      <c r="K62" s="29"/>
      <c r="L62" s="29"/>
      <c r="M62" s="29"/>
      <c r="N62" s="29"/>
    </row>
    <row r="63" spans="1:14" ht="15.75" customHeight="1" thickBot="1" x14ac:dyDescent="0.3">
      <c r="A63" s="38" t="s">
        <v>44</v>
      </c>
      <c r="B63" s="29">
        <v>68</v>
      </c>
      <c r="C63" s="29">
        <v>68</v>
      </c>
      <c r="D63" s="103">
        <v>68</v>
      </c>
      <c r="E63" s="29">
        <v>68</v>
      </c>
      <c r="F63" s="29">
        <v>68</v>
      </c>
      <c r="G63" s="29">
        <v>68</v>
      </c>
      <c r="H63" s="29">
        <v>68</v>
      </c>
      <c r="I63" s="29"/>
      <c r="J63" s="29"/>
      <c r="K63" s="29"/>
      <c r="L63" s="29"/>
      <c r="M63" s="29"/>
      <c r="N63" s="29"/>
    </row>
    <row r="64" spans="1:14" ht="15.75" customHeight="1" thickBot="1" x14ac:dyDescent="0.3">
      <c r="A64" s="38" t="s">
        <v>45</v>
      </c>
      <c r="B64" s="29">
        <v>36</v>
      </c>
      <c r="C64" s="29">
        <v>36</v>
      </c>
      <c r="D64" s="105">
        <v>36</v>
      </c>
      <c r="E64" s="29">
        <v>36</v>
      </c>
      <c r="F64" s="29">
        <v>36</v>
      </c>
      <c r="G64" s="29">
        <v>36</v>
      </c>
      <c r="H64" s="29">
        <v>36</v>
      </c>
      <c r="I64" s="29"/>
      <c r="J64" s="29"/>
      <c r="K64" s="29"/>
      <c r="L64" s="29"/>
      <c r="M64" s="29"/>
      <c r="N64" s="29"/>
    </row>
    <row r="65" spans="1:14" ht="15.75" customHeight="1" thickBot="1" x14ac:dyDescent="0.25">
      <c r="A65" s="148" t="s">
        <v>92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</row>
    <row r="66" spans="1:14" ht="15.75" customHeight="1" thickBot="1" x14ac:dyDescent="0.3">
      <c r="A66" s="38" t="s">
        <v>46</v>
      </c>
      <c r="B66" s="29">
        <v>71</v>
      </c>
      <c r="C66" s="29">
        <v>71</v>
      </c>
      <c r="D66" s="103">
        <v>71</v>
      </c>
      <c r="E66" s="29">
        <v>71</v>
      </c>
      <c r="F66" s="29">
        <v>71</v>
      </c>
      <c r="G66" s="29">
        <v>71</v>
      </c>
      <c r="H66" s="29">
        <v>71</v>
      </c>
      <c r="I66" s="29"/>
      <c r="J66" s="29"/>
      <c r="K66" s="29"/>
      <c r="L66" s="29"/>
      <c r="M66" s="29"/>
      <c r="N66" s="29"/>
    </row>
    <row r="67" spans="1:14" ht="15.75" customHeight="1" thickBot="1" x14ac:dyDescent="0.3">
      <c r="A67" s="38" t="s">
        <v>47</v>
      </c>
      <c r="B67" s="29">
        <v>71</v>
      </c>
      <c r="C67" s="29">
        <v>71</v>
      </c>
      <c r="D67" s="103">
        <v>71</v>
      </c>
      <c r="E67" s="29">
        <v>71</v>
      </c>
      <c r="F67" s="29">
        <v>71</v>
      </c>
      <c r="G67" s="29">
        <v>71</v>
      </c>
      <c r="H67" s="29">
        <v>71</v>
      </c>
      <c r="I67" s="29"/>
      <c r="J67" s="29"/>
      <c r="K67" s="29"/>
      <c r="L67" s="29"/>
      <c r="M67" s="29"/>
      <c r="N67" s="29"/>
    </row>
    <row r="68" spans="1:14" ht="15.75" customHeight="1" thickBot="1" x14ac:dyDescent="0.3">
      <c r="A68" s="38" t="s">
        <v>40</v>
      </c>
      <c r="B68" s="29">
        <v>0</v>
      </c>
      <c r="C68" s="29">
        <v>0</v>
      </c>
      <c r="D68" s="103">
        <v>0</v>
      </c>
      <c r="E68" s="29">
        <v>0</v>
      </c>
      <c r="F68" s="29">
        <v>0</v>
      </c>
      <c r="G68" s="29">
        <v>0</v>
      </c>
      <c r="H68" s="29">
        <v>0</v>
      </c>
      <c r="I68" s="29"/>
      <c r="J68" s="29"/>
      <c r="K68" s="29"/>
      <c r="L68" s="29"/>
      <c r="M68" s="29"/>
      <c r="N68" s="29"/>
    </row>
    <row r="69" spans="1:14" ht="15.75" customHeight="1" thickBot="1" x14ac:dyDescent="0.3">
      <c r="A69" s="38" t="s">
        <v>41</v>
      </c>
      <c r="B69" s="29">
        <v>37</v>
      </c>
      <c r="C69" s="29">
        <v>39</v>
      </c>
      <c r="D69" s="103">
        <v>39</v>
      </c>
      <c r="E69" s="29">
        <v>40</v>
      </c>
      <c r="F69" s="29">
        <v>40</v>
      </c>
      <c r="G69" s="29">
        <v>40</v>
      </c>
      <c r="H69" s="29">
        <v>41</v>
      </c>
      <c r="I69" s="29"/>
      <c r="J69" s="29"/>
      <c r="K69" s="29"/>
      <c r="L69" s="29"/>
      <c r="M69" s="29"/>
      <c r="N69" s="29"/>
    </row>
    <row r="70" spans="1:14" ht="15.75" customHeight="1" thickBot="1" x14ac:dyDescent="0.3">
      <c r="A70" s="38" t="s">
        <v>42</v>
      </c>
      <c r="B70" s="29">
        <v>52</v>
      </c>
      <c r="C70" s="29">
        <v>52</v>
      </c>
      <c r="D70" s="103">
        <v>52</v>
      </c>
      <c r="E70" s="29">
        <v>52</v>
      </c>
      <c r="F70" s="29">
        <v>52</v>
      </c>
      <c r="G70" s="29">
        <v>52</v>
      </c>
      <c r="H70" s="29">
        <v>52</v>
      </c>
      <c r="I70" s="29"/>
      <c r="J70" s="29"/>
      <c r="K70" s="29"/>
      <c r="L70" s="29"/>
      <c r="M70" s="29"/>
      <c r="N70" s="29"/>
    </row>
    <row r="71" spans="1:14" ht="15.75" customHeight="1" thickBot="1" x14ac:dyDescent="0.3">
      <c r="A71" s="38" t="s">
        <v>43</v>
      </c>
      <c r="B71" s="29">
        <v>82</v>
      </c>
      <c r="C71" s="29">
        <v>82</v>
      </c>
      <c r="D71" s="103">
        <v>82</v>
      </c>
      <c r="E71" s="29">
        <v>82</v>
      </c>
      <c r="F71" s="29">
        <v>82</v>
      </c>
      <c r="G71" s="29">
        <v>82</v>
      </c>
      <c r="H71" s="29">
        <v>82</v>
      </c>
      <c r="I71" s="29"/>
      <c r="J71" s="29"/>
      <c r="K71" s="29"/>
      <c r="L71" s="29"/>
      <c r="M71" s="29"/>
      <c r="N71" s="29"/>
    </row>
    <row r="72" spans="1:14" ht="15.75" customHeight="1" thickBot="1" x14ac:dyDescent="0.3">
      <c r="A72" s="38" t="s">
        <v>45</v>
      </c>
      <c r="B72" s="29">
        <v>74</v>
      </c>
      <c r="C72" s="29">
        <v>74</v>
      </c>
      <c r="D72" s="105">
        <v>74</v>
      </c>
      <c r="E72" s="29">
        <v>74</v>
      </c>
      <c r="F72" s="29">
        <v>74</v>
      </c>
      <c r="G72" s="29">
        <v>74</v>
      </c>
      <c r="H72" s="29">
        <v>74</v>
      </c>
      <c r="I72" s="29"/>
      <c r="J72" s="29"/>
      <c r="K72" s="29"/>
      <c r="L72" s="29"/>
      <c r="M72" s="29"/>
      <c r="N72" s="29"/>
    </row>
    <row r="73" spans="1:14" ht="15.75" customHeight="1" thickBot="1" x14ac:dyDescent="0.25">
      <c r="A73" s="148" t="s">
        <v>97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ht="15.75" customHeight="1" thickBot="1" x14ac:dyDescent="0.3">
      <c r="A74" s="38" t="s">
        <v>46</v>
      </c>
      <c r="B74" s="29">
        <v>98</v>
      </c>
      <c r="C74" s="29">
        <v>98</v>
      </c>
      <c r="D74" s="103">
        <v>99</v>
      </c>
      <c r="E74" s="29">
        <v>99</v>
      </c>
      <c r="F74" s="29">
        <v>99</v>
      </c>
      <c r="G74" s="29">
        <v>98</v>
      </c>
      <c r="H74" s="29">
        <v>98</v>
      </c>
      <c r="I74" s="29"/>
      <c r="J74" s="29"/>
      <c r="K74" s="29"/>
      <c r="L74" s="29"/>
      <c r="M74" s="29"/>
      <c r="N74" s="29"/>
    </row>
    <row r="75" spans="1:14" ht="15.75" customHeight="1" thickBot="1" x14ac:dyDescent="0.3">
      <c r="A75" s="38" t="s">
        <v>47</v>
      </c>
      <c r="B75" s="29">
        <v>88</v>
      </c>
      <c r="C75" s="29">
        <v>88</v>
      </c>
      <c r="D75" s="103">
        <v>88</v>
      </c>
      <c r="E75" s="29">
        <v>88</v>
      </c>
      <c r="F75" s="29">
        <v>89</v>
      </c>
      <c r="G75" s="29">
        <v>89</v>
      </c>
      <c r="H75" s="29">
        <v>89</v>
      </c>
      <c r="I75" s="29"/>
      <c r="J75" s="29"/>
      <c r="K75" s="29"/>
      <c r="L75" s="29"/>
      <c r="M75" s="29"/>
      <c r="N75" s="29"/>
    </row>
    <row r="76" spans="1:14" ht="15.75" customHeight="1" thickBot="1" x14ac:dyDescent="0.3">
      <c r="A76" s="38" t="s">
        <v>40</v>
      </c>
      <c r="B76" s="29">
        <v>0</v>
      </c>
      <c r="C76" s="29">
        <v>0</v>
      </c>
      <c r="D76" s="103">
        <v>0</v>
      </c>
      <c r="E76" s="29">
        <v>0</v>
      </c>
      <c r="F76" s="29">
        <v>0</v>
      </c>
      <c r="G76" s="29">
        <v>0</v>
      </c>
      <c r="H76" s="29">
        <v>0</v>
      </c>
      <c r="I76" s="29"/>
      <c r="J76" s="29"/>
      <c r="K76" s="29"/>
      <c r="L76" s="29"/>
      <c r="M76" s="29"/>
      <c r="N76" s="29"/>
    </row>
    <row r="77" spans="1:14" ht="15.75" customHeight="1" thickBot="1" x14ac:dyDescent="0.3">
      <c r="A77" s="38" t="s">
        <v>41</v>
      </c>
      <c r="B77" s="29">
        <v>77</v>
      </c>
      <c r="C77" s="29">
        <v>77</v>
      </c>
      <c r="D77" s="103">
        <v>77</v>
      </c>
      <c r="E77" s="29">
        <v>77</v>
      </c>
      <c r="F77" s="29">
        <v>77</v>
      </c>
      <c r="G77" s="29">
        <v>77</v>
      </c>
      <c r="H77" s="29">
        <v>77</v>
      </c>
      <c r="I77" s="29"/>
      <c r="J77" s="29"/>
      <c r="K77" s="29"/>
      <c r="L77" s="29"/>
      <c r="M77" s="29"/>
      <c r="N77" s="29"/>
    </row>
    <row r="78" spans="1:14" ht="15.75" customHeight="1" thickBot="1" x14ac:dyDescent="0.3">
      <c r="A78" s="38" t="s">
        <v>42</v>
      </c>
      <c r="B78" s="29">
        <v>73</v>
      </c>
      <c r="C78" s="29">
        <v>73</v>
      </c>
      <c r="D78" s="103">
        <v>73</v>
      </c>
      <c r="E78" s="29">
        <v>73</v>
      </c>
      <c r="F78" s="29">
        <v>73</v>
      </c>
      <c r="G78" s="29">
        <v>73</v>
      </c>
      <c r="H78" s="29">
        <v>74</v>
      </c>
      <c r="I78" s="29"/>
      <c r="J78" s="29"/>
      <c r="K78" s="29"/>
      <c r="L78" s="29"/>
      <c r="M78" s="29"/>
      <c r="N78" s="29"/>
    </row>
    <row r="79" spans="1:14" ht="15.75" customHeight="1" thickBot="1" x14ac:dyDescent="0.3">
      <c r="A79" s="38" t="s">
        <v>43</v>
      </c>
      <c r="B79" s="29">
        <v>82</v>
      </c>
      <c r="C79" s="29">
        <v>82</v>
      </c>
      <c r="D79" s="103">
        <v>82</v>
      </c>
      <c r="E79" s="29">
        <v>82</v>
      </c>
      <c r="F79" s="29">
        <v>82</v>
      </c>
      <c r="G79" s="29">
        <v>82</v>
      </c>
      <c r="H79" s="29">
        <v>82</v>
      </c>
      <c r="I79" s="29"/>
      <c r="J79" s="29"/>
      <c r="K79" s="29"/>
      <c r="L79" s="29"/>
      <c r="M79" s="29"/>
      <c r="N79" s="29"/>
    </row>
    <row r="80" spans="1:14" ht="15.75" customHeight="1" thickBot="1" x14ac:dyDescent="0.3">
      <c r="A80" s="38" t="s">
        <v>45</v>
      </c>
      <c r="B80" s="29">
        <v>102</v>
      </c>
      <c r="C80" s="29">
        <v>102</v>
      </c>
      <c r="D80" s="105">
        <v>102</v>
      </c>
      <c r="E80" s="29">
        <v>102</v>
      </c>
      <c r="F80" s="29">
        <v>102</v>
      </c>
      <c r="G80" s="29">
        <v>102</v>
      </c>
      <c r="H80" s="29">
        <v>102</v>
      </c>
      <c r="I80" s="29"/>
      <c r="J80" s="29"/>
      <c r="K80" s="29"/>
      <c r="L80" s="29"/>
      <c r="M80" s="29"/>
      <c r="N80" s="29"/>
    </row>
    <row r="81" spans="1:14" ht="15.75" customHeight="1" thickBot="1" x14ac:dyDescent="0.25">
      <c r="A81" s="148" t="s">
        <v>105</v>
      </c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ht="15.75" customHeight="1" thickBot="1" x14ac:dyDescent="0.3">
      <c r="A82" s="38" t="s">
        <v>46</v>
      </c>
      <c r="B82" s="29">
        <v>45</v>
      </c>
      <c r="C82" s="29">
        <v>45</v>
      </c>
      <c r="D82" s="103">
        <v>45</v>
      </c>
      <c r="E82" s="29">
        <v>45</v>
      </c>
      <c r="F82" s="29">
        <v>45</v>
      </c>
      <c r="G82" s="29">
        <v>46</v>
      </c>
      <c r="H82" s="29">
        <v>46</v>
      </c>
      <c r="I82" s="29"/>
      <c r="J82" s="29"/>
      <c r="K82" s="29"/>
      <c r="L82" s="29"/>
      <c r="M82" s="29"/>
      <c r="N82" s="29"/>
    </row>
    <row r="83" spans="1:14" ht="15.75" customHeight="1" thickBot="1" x14ac:dyDescent="0.3">
      <c r="A83" s="38" t="s">
        <v>47</v>
      </c>
      <c r="B83" s="29">
        <v>49</v>
      </c>
      <c r="C83" s="29">
        <v>49</v>
      </c>
      <c r="D83" s="103">
        <v>49</v>
      </c>
      <c r="E83" s="29">
        <v>50</v>
      </c>
      <c r="F83" s="29">
        <v>50</v>
      </c>
      <c r="G83" s="29">
        <v>50</v>
      </c>
      <c r="H83" s="29">
        <v>50</v>
      </c>
      <c r="I83" s="29"/>
      <c r="J83" s="29"/>
      <c r="K83" s="29"/>
      <c r="L83" s="29"/>
      <c r="M83" s="29"/>
      <c r="N83" s="29"/>
    </row>
    <row r="84" spans="1:14" ht="15.75" customHeight="1" thickBot="1" x14ac:dyDescent="0.3">
      <c r="A84" s="38" t="s">
        <v>40</v>
      </c>
      <c r="B84" s="29">
        <v>0</v>
      </c>
      <c r="C84" s="29">
        <v>0</v>
      </c>
      <c r="D84" s="103">
        <v>0</v>
      </c>
      <c r="E84" s="29">
        <v>0</v>
      </c>
      <c r="F84" s="29">
        <v>0</v>
      </c>
      <c r="G84" s="29">
        <v>0</v>
      </c>
      <c r="H84" s="29">
        <v>0</v>
      </c>
      <c r="I84" s="29"/>
      <c r="J84" s="29"/>
      <c r="K84" s="29"/>
      <c r="L84" s="29"/>
      <c r="M84" s="29"/>
      <c r="N84" s="29"/>
    </row>
    <row r="85" spans="1:14" ht="15.75" customHeight="1" thickBot="1" x14ac:dyDescent="0.3">
      <c r="A85" s="38" t="s">
        <v>41</v>
      </c>
      <c r="B85" s="29">
        <v>14</v>
      </c>
      <c r="C85" s="29">
        <v>14</v>
      </c>
      <c r="D85" s="103">
        <v>14</v>
      </c>
      <c r="E85" s="29">
        <v>14</v>
      </c>
      <c r="F85" s="29">
        <v>14</v>
      </c>
      <c r="G85" s="29">
        <v>14</v>
      </c>
      <c r="H85" s="29">
        <v>14</v>
      </c>
      <c r="I85" s="29"/>
      <c r="J85" s="29"/>
      <c r="K85" s="29"/>
      <c r="L85" s="29"/>
      <c r="M85" s="29"/>
      <c r="N85" s="29"/>
    </row>
    <row r="86" spans="1:14" ht="15.75" customHeight="1" thickBot="1" x14ac:dyDescent="0.3">
      <c r="A86" s="38" t="s">
        <v>42</v>
      </c>
      <c r="B86" s="29">
        <v>15</v>
      </c>
      <c r="C86" s="29">
        <v>15</v>
      </c>
      <c r="D86" s="103">
        <v>15</v>
      </c>
      <c r="E86" s="29">
        <v>16</v>
      </c>
      <c r="F86" s="29">
        <v>16</v>
      </c>
      <c r="G86" s="29">
        <v>16</v>
      </c>
      <c r="H86" s="29">
        <v>16</v>
      </c>
      <c r="I86" s="29"/>
      <c r="J86" s="29"/>
      <c r="K86" s="29"/>
      <c r="L86" s="29"/>
      <c r="M86" s="29"/>
      <c r="N86" s="29"/>
    </row>
    <row r="87" spans="1:14" ht="15.75" customHeight="1" thickBot="1" x14ac:dyDescent="0.3">
      <c r="A87" s="38" t="s">
        <v>43</v>
      </c>
      <c r="B87" s="29">
        <v>82</v>
      </c>
      <c r="C87" s="29">
        <v>82</v>
      </c>
      <c r="D87" s="103">
        <v>82</v>
      </c>
      <c r="E87" s="29">
        <v>82</v>
      </c>
      <c r="F87" s="29">
        <v>82</v>
      </c>
      <c r="G87" s="29">
        <v>82</v>
      </c>
      <c r="H87" s="29">
        <v>82</v>
      </c>
      <c r="I87" s="29"/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103">
        <v>34</v>
      </c>
      <c r="E88" s="29">
        <v>34</v>
      </c>
      <c r="F88" s="29">
        <v>34</v>
      </c>
      <c r="G88" s="29">
        <v>34</v>
      </c>
      <c r="H88" s="29">
        <v>34</v>
      </c>
      <c r="I88" s="29"/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45" activePane="bottomLeft" state="frozen"/>
      <selection pane="bottomLeft" activeCell="H12" sqref="H12:H4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9" t="s">
        <v>0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1" t="s">
        <v>48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4" t="s">
        <v>50</v>
      </c>
      <c r="B12" s="29">
        <v>1709</v>
      </c>
      <c r="C12" s="29">
        <v>1702</v>
      </c>
      <c r="D12" s="106">
        <v>1699</v>
      </c>
      <c r="E12" s="29">
        <v>1689</v>
      </c>
      <c r="F12" s="29">
        <v>1684</v>
      </c>
      <c r="G12" s="29">
        <v>1680</v>
      </c>
      <c r="H12" s="29">
        <v>1672</v>
      </c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4" t="s">
        <v>51</v>
      </c>
      <c r="B13" s="29">
        <v>6</v>
      </c>
      <c r="C13" s="29">
        <v>6</v>
      </c>
      <c r="D13" s="103">
        <v>5</v>
      </c>
      <c r="E13" s="29">
        <v>6</v>
      </c>
      <c r="F13" s="29">
        <v>6</v>
      </c>
      <c r="G13" s="29">
        <v>6</v>
      </c>
      <c r="H13" s="29">
        <v>6</v>
      </c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4" t="s">
        <v>52</v>
      </c>
      <c r="B14" s="29">
        <v>360</v>
      </c>
      <c r="C14" s="29">
        <v>359</v>
      </c>
      <c r="D14" s="103">
        <v>355</v>
      </c>
      <c r="E14" s="29">
        <v>354</v>
      </c>
      <c r="F14" s="29">
        <v>335</v>
      </c>
      <c r="G14" s="29">
        <v>336</v>
      </c>
      <c r="H14" s="29">
        <v>332</v>
      </c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4" t="s">
        <v>53</v>
      </c>
      <c r="B15" s="29">
        <v>122</v>
      </c>
      <c r="C15" s="29">
        <v>121</v>
      </c>
      <c r="D15" s="103">
        <v>120</v>
      </c>
      <c r="E15" s="29">
        <v>120</v>
      </c>
      <c r="F15" s="29">
        <v>119</v>
      </c>
      <c r="G15" s="29">
        <v>117</v>
      </c>
      <c r="H15" s="29">
        <v>117</v>
      </c>
      <c r="I15" s="29"/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4" t="s">
        <v>54</v>
      </c>
      <c r="B16" s="29">
        <v>262</v>
      </c>
      <c r="C16" s="29">
        <v>261</v>
      </c>
      <c r="D16" s="103">
        <v>260</v>
      </c>
      <c r="E16" s="29">
        <v>259</v>
      </c>
      <c r="F16" s="29">
        <v>259</v>
      </c>
      <c r="G16" s="29">
        <v>258</v>
      </c>
      <c r="H16" s="29">
        <v>257</v>
      </c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4" t="s">
        <v>55</v>
      </c>
      <c r="B17" s="29">
        <v>119</v>
      </c>
      <c r="C17" s="29">
        <v>119</v>
      </c>
      <c r="D17" s="103">
        <v>119</v>
      </c>
      <c r="E17" s="29">
        <v>119</v>
      </c>
      <c r="F17" s="29">
        <v>118</v>
      </c>
      <c r="G17" s="29">
        <v>118</v>
      </c>
      <c r="H17" s="29">
        <v>117</v>
      </c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4" t="s">
        <v>56</v>
      </c>
      <c r="B18" s="29">
        <v>352</v>
      </c>
      <c r="C18" s="29">
        <v>351</v>
      </c>
      <c r="D18" s="103">
        <v>349</v>
      </c>
      <c r="E18" s="29">
        <v>347</v>
      </c>
      <c r="F18" s="29">
        <v>345</v>
      </c>
      <c r="G18" s="29">
        <v>343</v>
      </c>
      <c r="H18" s="29">
        <v>342</v>
      </c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4" t="s">
        <v>58</v>
      </c>
      <c r="B19" s="29">
        <v>929</v>
      </c>
      <c r="C19" s="29">
        <v>929</v>
      </c>
      <c r="D19" s="103">
        <v>922</v>
      </c>
      <c r="E19" s="29">
        <v>920</v>
      </c>
      <c r="F19" s="29">
        <v>916</v>
      </c>
      <c r="G19" s="29">
        <v>917</v>
      </c>
      <c r="H19" s="29">
        <v>907</v>
      </c>
      <c r="I19" s="29"/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4" t="s">
        <v>60</v>
      </c>
      <c r="B20" s="29">
        <v>576</v>
      </c>
      <c r="C20" s="29">
        <v>576</v>
      </c>
      <c r="D20" s="103">
        <v>574</v>
      </c>
      <c r="E20" s="29">
        <v>570</v>
      </c>
      <c r="F20" s="29">
        <v>568</v>
      </c>
      <c r="G20" s="29">
        <v>566</v>
      </c>
      <c r="H20" s="29">
        <v>557</v>
      </c>
      <c r="I20" s="29"/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4" t="s">
        <v>61</v>
      </c>
      <c r="B21" s="29">
        <v>276</v>
      </c>
      <c r="C21" s="29">
        <v>278</v>
      </c>
      <c r="D21" s="103">
        <v>278</v>
      </c>
      <c r="E21" s="29">
        <v>277</v>
      </c>
      <c r="F21" s="29">
        <v>275</v>
      </c>
      <c r="G21" s="29">
        <v>275</v>
      </c>
      <c r="H21" s="29">
        <v>273</v>
      </c>
      <c r="I21" s="29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4" t="s">
        <v>63</v>
      </c>
      <c r="B22" s="29">
        <v>197</v>
      </c>
      <c r="C22" s="29">
        <v>196</v>
      </c>
      <c r="D22" s="103">
        <v>193</v>
      </c>
      <c r="E22" s="29">
        <v>193</v>
      </c>
      <c r="F22" s="29">
        <v>193</v>
      </c>
      <c r="G22" s="29">
        <v>191</v>
      </c>
      <c r="H22" s="29">
        <v>188</v>
      </c>
      <c r="I22" s="29"/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4" t="s">
        <v>64</v>
      </c>
      <c r="B23" s="29">
        <v>7</v>
      </c>
      <c r="C23" s="29">
        <v>7</v>
      </c>
      <c r="D23" s="103">
        <v>7</v>
      </c>
      <c r="E23" s="29">
        <v>7</v>
      </c>
      <c r="F23" s="29">
        <v>7</v>
      </c>
      <c r="G23" s="29">
        <v>7</v>
      </c>
      <c r="H23" s="29">
        <v>7</v>
      </c>
      <c r="I23" s="29"/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4" t="s">
        <v>65</v>
      </c>
      <c r="B24" s="29">
        <v>2885</v>
      </c>
      <c r="C24" s="29">
        <v>2870</v>
      </c>
      <c r="D24" s="104">
        <v>2862</v>
      </c>
      <c r="E24" s="29">
        <v>2842</v>
      </c>
      <c r="F24" s="29">
        <v>2851</v>
      </c>
      <c r="G24" s="29">
        <v>2842</v>
      </c>
      <c r="H24" s="29">
        <v>2822</v>
      </c>
      <c r="I24" s="29"/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4" t="s">
        <v>66</v>
      </c>
      <c r="B25" s="29">
        <v>462</v>
      </c>
      <c r="C25" s="29">
        <v>459</v>
      </c>
      <c r="D25" s="103">
        <v>455</v>
      </c>
      <c r="E25" s="29">
        <v>451</v>
      </c>
      <c r="F25" s="29">
        <v>452</v>
      </c>
      <c r="G25" s="29">
        <v>448</v>
      </c>
      <c r="H25" s="29">
        <v>442</v>
      </c>
      <c r="I25" s="29"/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4" t="s">
        <v>67</v>
      </c>
      <c r="B26" s="29">
        <v>7086</v>
      </c>
      <c r="C26" s="29">
        <v>7072</v>
      </c>
      <c r="D26" s="104">
        <v>7033</v>
      </c>
      <c r="E26" s="29">
        <v>6972</v>
      </c>
      <c r="F26" s="29">
        <v>6941</v>
      </c>
      <c r="G26" s="29">
        <v>6899</v>
      </c>
      <c r="H26" s="29">
        <v>6860</v>
      </c>
      <c r="I26" s="29"/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4" t="s">
        <v>68</v>
      </c>
      <c r="B27" s="29">
        <v>3161</v>
      </c>
      <c r="C27" s="29">
        <v>3148</v>
      </c>
      <c r="D27" s="104">
        <v>3135</v>
      </c>
      <c r="E27" s="29">
        <v>3123</v>
      </c>
      <c r="F27" s="29">
        <v>3113</v>
      </c>
      <c r="G27" s="29">
        <v>3105</v>
      </c>
      <c r="H27" s="29">
        <v>3081</v>
      </c>
      <c r="I27" s="29"/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4" t="s">
        <v>69</v>
      </c>
      <c r="B28" s="29">
        <v>4199</v>
      </c>
      <c r="C28" s="29">
        <v>4189</v>
      </c>
      <c r="D28" s="104">
        <v>4167</v>
      </c>
      <c r="E28" s="29">
        <v>4150</v>
      </c>
      <c r="F28" s="29">
        <v>4134</v>
      </c>
      <c r="G28" s="29">
        <v>4121</v>
      </c>
      <c r="H28" s="29">
        <v>4093</v>
      </c>
      <c r="I28" s="29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4" t="s">
        <v>70</v>
      </c>
      <c r="B29" s="29">
        <v>4424</v>
      </c>
      <c r="C29" s="29">
        <v>4415</v>
      </c>
      <c r="D29" s="104">
        <v>4396</v>
      </c>
      <c r="E29" s="29">
        <v>4386</v>
      </c>
      <c r="F29" s="29">
        <v>4372</v>
      </c>
      <c r="G29" s="29">
        <v>4351</v>
      </c>
      <c r="H29" s="29">
        <v>4338</v>
      </c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4" t="s">
        <v>72</v>
      </c>
      <c r="B30" s="29">
        <v>988</v>
      </c>
      <c r="C30" s="29">
        <v>984</v>
      </c>
      <c r="D30" s="103">
        <v>983</v>
      </c>
      <c r="E30" s="29">
        <v>974</v>
      </c>
      <c r="F30" s="29">
        <v>970</v>
      </c>
      <c r="G30" s="29">
        <v>966</v>
      </c>
      <c r="H30" s="29">
        <v>957</v>
      </c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4" t="s">
        <v>73</v>
      </c>
      <c r="B31" s="29">
        <v>3130</v>
      </c>
      <c r="C31" s="29">
        <v>3121</v>
      </c>
      <c r="D31" s="104">
        <v>3106</v>
      </c>
      <c r="E31" s="29">
        <v>3088</v>
      </c>
      <c r="F31" s="29">
        <v>3070</v>
      </c>
      <c r="G31" s="29">
        <v>3055</v>
      </c>
      <c r="H31" s="29">
        <v>3035</v>
      </c>
      <c r="I31" s="29"/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4" t="s">
        <v>74</v>
      </c>
      <c r="B32" s="29">
        <v>2282</v>
      </c>
      <c r="C32" s="29">
        <v>2281</v>
      </c>
      <c r="D32" s="104">
        <v>2274</v>
      </c>
      <c r="E32" s="29">
        <v>2258</v>
      </c>
      <c r="F32" s="29">
        <v>2253</v>
      </c>
      <c r="G32" s="29">
        <v>2247</v>
      </c>
      <c r="H32" s="29">
        <v>2234</v>
      </c>
      <c r="I32" s="29"/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4" t="s">
        <v>75</v>
      </c>
      <c r="B33" s="29">
        <v>20</v>
      </c>
      <c r="C33" s="29">
        <v>20</v>
      </c>
      <c r="D33" s="103">
        <v>20</v>
      </c>
      <c r="E33" s="29">
        <v>20</v>
      </c>
      <c r="F33" s="29">
        <v>20</v>
      </c>
      <c r="G33" s="29">
        <v>20</v>
      </c>
      <c r="H33" s="29">
        <v>19</v>
      </c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4" t="s">
        <v>76</v>
      </c>
      <c r="B34" s="29">
        <v>5306</v>
      </c>
      <c r="C34" s="29">
        <v>5284</v>
      </c>
      <c r="D34" s="104">
        <v>5268</v>
      </c>
      <c r="E34" s="29">
        <v>5234</v>
      </c>
      <c r="F34" s="29">
        <v>5206</v>
      </c>
      <c r="G34" s="29">
        <v>5170</v>
      </c>
      <c r="H34" s="29">
        <v>5141</v>
      </c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4" t="s">
        <v>77</v>
      </c>
      <c r="B35" s="29">
        <v>1455</v>
      </c>
      <c r="C35" s="29">
        <v>1448</v>
      </c>
      <c r="D35" s="104">
        <v>1442</v>
      </c>
      <c r="E35" s="29">
        <v>1430</v>
      </c>
      <c r="F35" s="29">
        <v>1427</v>
      </c>
      <c r="G35" s="29">
        <v>1423</v>
      </c>
      <c r="H35" s="29">
        <v>1415</v>
      </c>
      <c r="I35" s="29"/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4" t="s">
        <v>78</v>
      </c>
      <c r="B36" s="29">
        <v>20064</v>
      </c>
      <c r="C36" s="29">
        <v>20017</v>
      </c>
      <c r="D36" s="104">
        <v>19944</v>
      </c>
      <c r="E36" s="29">
        <v>19869</v>
      </c>
      <c r="F36" s="29">
        <v>19796</v>
      </c>
      <c r="G36" s="29">
        <v>19742</v>
      </c>
      <c r="H36" s="29">
        <v>19614</v>
      </c>
      <c r="I36" s="29"/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4" t="s">
        <v>79</v>
      </c>
      <c r="B37" s="29">
        <v>1033</v>
      </c>
      <c r="C37" s="29">
        <v>1032</v>
      </c>
      <c r="D37" s="104">
        <v>1027</v>
      </c>
      <c r="E37" s="29">
        <v>1020</v>
      </c>
      <c r="F37" s="29">
        <v>1016</v>
      </c>
      <c r="G37" s="29">
        <v>1012</v>
      </c>
      <c r="H37" s="29">
        <v>1008</v>
      </c>
      <c r="I37" s="29"/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4" t="s">
        <v>80</v>
      </c>
      <c r="B38" s="29">
        <v>536</v>
      </c>
      <c r="C38" s="29">
        <v>533</v>
      </c>
      <c r="D38" s="103">
        <v>532</v>
      </c>
      <c r="E38" s="29">
        <v>530</v>
      </c>
      <c r="F38" s="29">
        <v>530</v>
      </c>
      <c r="G38" s="29">
        <v>527</v>
      </c>
      <c r="H38" s="29">
        <v>524</v>
      </c>
      <c r="I38" s="29"/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4" t="s">
        <v>82</v>
      </c>
      <c r="B39" s="29">
        <v>2724</v>
      </c>
      <c r="C39" s="29">
        <v>2721</v>
      </c>
      <c r="D39" s="104">
        <v>2718</v>
      </c>
      <c r="E39" s="29">
        <v>2699</v>
      </c>
      <c r="F39" s="29">
        <v>2694</v>
      </c>
      <c r="G39" s="29">
        <v>2676</v>
      </c>
      <c r="H39" s="29">
        <v>2653</v>
      </c>
      <c r="I39" s="29"/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4" t="s">
        <v>83</v>
      </c>
      <c r="B40" s="29">
        <v>2093</v>
      </c>
      <c r="C40" s="29">
        <v>2094</v>
      </c>
      <c r="D40" s="104">
        <v>2094</v>
      </c>
      <c r="E40" s="29">
        <v>2083</v>
      </c>
      <c r="F40" s="29">
        <v>2074</v>
      </c>
      <c r="G40" s="29">
        <v>2066</v>
      </c>
      <c r="H40" s="29">
        <v>2055</v>
      </c>
      <c r="I40" s="29"/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4" t="s">
        <v>84</v>
      </c>
      <c r="B41" s="29">
        <v>226</v>
      </c>
      <c r="C41" s="29">
        <v>226</v>
      </c>
      <c r="D41" s="103">
        <v>224</v>
      </c>
      <c r="E41" s="29">
        <v>222</v>
      </c>
      <c r="F41" s="29">
        <v>222</v>
      </c>
      <c r="G41" s="29">
        <v>220</v>
      </c>
      <c r="H41" s="29">
        <v>218</v>
      </c>
      <c r="I41" s="29"/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4" t="s">
        <v>85</v>
      </c>
      <c r="B42" s="29">
        <v>2587</v>
      </c>
      <c r="C42" s="29">
        <v>2576</v>
      </c>
      <c r="D42" s="104">
        <v>2564</v>
      </c>
      <c r="E42" s="29">
        <v>2546</v>
      </c>
      <c r="F42" s="29">
        <v>2538</v>
      </c>
      <c r="G42" s="29">
        <v>2529</v>
      </c>
      <c r="H42" s="29">
        <v>2515</v>
      </c>
      <c r="I42" s="29"/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4" t="s">
        <v>86</v>
      </c>
      <c r="B43" s="29">
        <v>858</v>
      </c>
      <c r="C43" s="29">
        <v>855</v>
      </c>
      <c r="D43" s="103">
        <v>847</v>
      </c>
      <c r="E43" s="29">
        <v>845</v>
      </c>
      <c r="F43" s="29">
        <v>845</v>
      </c>
      <c r="G43" s="29">
        <v>837</v>
      </c>
      <c r="H43" s="29">
        <v>832</v>
      </c>
      <c r="I43" s="29"/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4" t="s">
        <v>87</v>
      </c>
      <c r="B44" s="29">
        <v>1433</v>
      </c>
      <c r="C44" s="29">
        <v>1433</v>
      </c>
      <c r="D44" s="104">
        <v>1426</v>
      </c>
      <c r="E44" s="29">
        <v>1424</v>
      </c>
      <c r="F44" s="29">
        <v>1421</v>
      </c>
      <c r="G44" s="29">
        <v>1412</v>
      </c>
      <c r="H44" s="29">
        <v>1402</v>
      </c>
      <c r="I44" s="29"/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4" t="s">
        <v>88</v>
      </c>
      <c r="B45" s="29">
        <v>316</v>
      </c>
      <c r="C45" s="29">
        <v>313</v>
      </c>
      <c r="D45" s="103">
        <v>313</v>
      </c>
      <c r="E45" s="29">
        <v>314</v>
      </c>
      <c r="F45" s="29">
        <v>315</v>
      </c>
      <c r="G45" s="29">
        <v>315</v>
      </c>
      <c r="H45" s="29">
        <v>313</v>
      </c>
      <c r="I45" s="29"/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4" t="s">
        <v>89</v>
      </c>
      <c r="B46" s="29">
        <v>1587</v>
      </c>
      <c r="C46" s="29">
        <v>1584</v>
      </c>
      <c r="D46" s="104">
        <v>1571</v>
      </c>
      <c r="E46" s="29">
        <v>1563</v>
      </c>
      <c r="F46" s="29">
        <v>1559</v>
      </c>
      <c r="G46" s="29">
        <v>1552</v>
      </c>
      <c r="H46" s="29">
        <v>1547</v>
      </c>
      <c r="I46" s="29"/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4" t="s">
        <v>90</v>
      </c>
      <c r="B47" s="29">
        <v>253</v>
      </c>
      <c r="C47" s="29">
        <v>252</v>
      </c>
      <c r="D47" s="103">
        <v>255</v>
      </c>
      <c r="E47" s="29">
        <v>251</v>
      </c>
      <c r="F47" s="29">
        <v>250</v>
      </c>
      <c r="G47" s="29">
        <v>247</v>
      </c>
      <c r="H47" s="29">
        <v>246</v>
      </c>
      <c r="I47" s="29"/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4" t="s">
        <v>91</v>
      </c>
      <c r="B48" s="29">
        <v>462</v>
      </c>
      <c r="C48" s="29">
        <v>461</v>
      </c>
      <c r="D48" s="103">
        <v>460</v>
      </c>
      <c r="E48" s="29">
        <v>458</v>
      </c>
      <c r="F48" s="29">
        <v>458</v>
      </c>
      <c r="G48" s="29">
        <v>451</v>
      </c>
      <c r="H48" s="29">
        <v>448</v>
      </c>
      <c r="I48" s="29"/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103">
        <v>560</v>
      </c>
      <c r="E49" s="29">
        <v>559</v>
      </c>
      <c r="F49" s="29">
        <v>559</v>
      </c>
      <c r="G49" s="29">
        <v>560</v>
      </c>
      <c r="H49" s="29">
        <v>557</v>
      </c>
      <c r="I49" s="29"/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74557</v>
      </c>
      <c r="E50" s="36">
        <f t="shared" si="0"/>
        <v>74172</v>
      </c>
      <c r="F50" s="36">
        <f t="shared" si="0"/>
        <v>73911</v>
      </c>
      <c r="G50" s="36">
        <f t="shared" si="0"/>
        <v>73607</v>
      </c>
      <c r="H50" s="36">
        <f t="shared" si="0"/>
        <v>73144</v>
      </c>
      <c r="I50" s="36">
        <f t="shared" si="0"/>
        <v>0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114" activePane="bottomLeft" state="frozen"/>
      <selection pane="bottomLeft" activeCell="H115" sqref="H115:H123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5" width="8.5" customWidth="1"/>
    <col min="6" max="6" width="8.125" customWidth="1"/>
    <col min="7" max="7" width="8.625" customWidth="1"/>
    <col min="8" max="9" width="8.5" customWidth="1"/>
    <col min="10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3" t="s">
        <v>94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50" t="s">
        <v>3</v>
      </c>
      <c r="B10" s="164"/>
      <c r="C10" s="150">
        <v>2024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95">
        <v>69</v>
      </c>
      <c r="D12" s="96">
        <v>69</v>
      </c>
      <c r="E12" s="107">
        <v>70</v>
      </c>
      <c r="F12" s="21">
        <v>69</v>
      </c>
      <c r="G12" s="21">
        <v>68</v>
      </c>
      <c r="H12" s="21">
        <v>68</v>
      </c>
      <c r="I12" s="21">
        <v>67</v>
      </c>
      <c r="J12" s="21"/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95">
        <v>38</v>
      </c>
      <c r="D13" s="96">
        <v>38</v>
      </c>
      <c r="E13" s="103">
        <v>37</v>
      </c>
      <c r="F13" s="21">
        <v>37</v>
      </c>
      <c r="G13" s="21">
        <v>37</v>
      </c>
      <c r="H13" s="21">
        <v>37</v>
      </c>
      <c r="I13" s="21">
        <v>37</v>
      </c>
      <c r="J13" s="21"/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95">
        <v>44</v>
      </c>
      <c r="D14" s="96">
        <v>44</v>
      </c>
      <c r="E14" s="103">
        <v>44</v>
      </c>
      <c r="F14" s="21">
        <v>43</v>
      </c>
      <c r="G14" s="21">
        <v>43</v>
      </c>
      <c r="H14" s="21">
        <v>43</v>
      </c>
      <c r="I14" s="21">
        <v>43</v>
      </c>
      <c r="J14" s="21"/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95">
        <v>199</v>
      </c>
      <c r="D15" s="96">
        <v>200</v>
      </c>
      <c r="E15" s="103">
        <v>201</v>
      </c>
      <c r="F15" s="21">
        <v>198</v>
      </c>
      <c r="G15" s="21">
        <v>197</v>
      </c>
      <c r="H15" s="21">
        <v>194</v>
      </c>
      <c r="I15" s="21">
        <v>193</v>
      </c>
      <c r="J15" s="21"/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95">
        <v>25</v>
      </c>
      <c r="D16" s="96">
        <v>25</v>
      </c>
      <c r="E16" s="103">
        <v>24</v>
      </c>
      <c r="F16" s="21">
        <v>24</v>
      </c>
      <c r="G16" s="21">
        <v>24</v>
      </c>
      <c r="H16" s="21">
        <v>24</v>
      </c>
      <c r="I16" s="21">
        <v>24</v>
      </c>
      <c r="J16" s="21"/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95">
        <v>11</v>
      </c>
      <c r="D17" s="96">
        <v>11</v>
      </c>
      <c r="E17" s="103">
        <v>11</v>
      </c>
      <c r="F17" s="21">
        <v>11</v>
      </c>
      <c r="G17" s="21">
        <v>11</v>
      </c>
      <c r="H17" s="21">
        <v>11</v>
      </c>
      <c r="I17" s="21">
        <v>10</v>
      </c>
      <c r="J17" s="21"/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95">
        <v>658</v>
      </c>
      <c r="D18" s="97">
        <v>655</v>
      </c>
      <c r="E18" s="103">
        <v>649</v>
      </c>
      <c r="F18" s="21">
        <v>643</v>
      </c>
      <c r="G18" s="21">
        <v>641</v>
      </c>
      <c r="H18" s="21">
        <v>636</v>
      </c>
      <c r="I18" s="21">
        <v>632</v>
      </c>
      <c r="J18" s="21"/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67" t="s">
        <v>161</v>
      </c>
      <c r="B19" s="168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1036</v>
      </c>
      <c r="F19" s="40">
        <f t="shared" si="0"/>
        <v>1025</v>
      </c>
      <c r="G19" s="40">
        <f t="shared" si="0"/>
        <v>1021</v>
      </c>
      <c r="H19" s="40">
        <f t="shared" si="0"/>
        <v>1013</v>
      </c>
      <c r="I19" s="40">
        <f t="shared" si="0"/>
        <v>1006</v>
      </c>
      <c r="J19" s="40">
        <f t="shared" si="0"/>
        <v>0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98">
        <v>93</v>
      </c>
      <c r="D20" s="99">
        <v>93</v>
      </c>
      <c r="E20" s="21">
        <v>94</v>
      </c>
      <c r="F20" s="21">
        <v>94</v>
      </c>
      <c r="G20" s="21">
        <v>96</v>
      </c>
      <c r="H20" s="21">
        <v>96</v>
      </c>
      <c r="I20" s="21">
        <v>96</v>
      </c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0">
        <v>3987</v>
      </c>
      <c r="D21" s="101">
        <v>3973</v>
      </c>
      <c r="E21" s="21">
        <v>3955</v>
      </c>
      <c r="F21" s="21">
        <v>3941</v>
      </c>
      <c r="G21" s="21">
        <v>3933</v>
      </c>
      <c r="H21" s="21">
        <v>3912</v>
      </c>
      <c r="I21" s="21">
        <v>3891</v>
      </c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95">
        <v>1</v>
      </c>
      <c r="D22" s="97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67" t="s">
        <v>161</v>
      </c>
      <c r="B23" s="168"/>
      <c r="C23" s="40">
        <f>+C22+C21+C20</f>
        <v>4081</v>
      </c>
      <c r="D23" s="40">
        <f t="shared" ref="D23:O23" si="1">+D22+D21+D20</f>
        <v>4067</v>
      </c>
      <c r="E23" s="40">
        <f t="shared" si="1"/>
        <v>4050</v>
      </c>
      <c r="F23" s="40">
        <f t="shared" si="1"/>
        <v>4036</v>
      </c>
      <c r="G23" s="40">
        <f t="shared" si="1"/>
        <v>4030</v>
      </c>
      <c r="H23" s="40">
        <f t="shared" si="1"/>
        <v>4009</v>
      </c>
      <c r="I23" s="40">
        <f t="shared" si="1"/>
        <v>3988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98">
        <v>85</v>
      </c>
      <c r="D24" s="99">
        <v>85</v>
      </c>
      <c r="E24" s="21">
        <v>85</v>
      </c>
      <c r="F24" s="21">
        <v>84</v>
      </c>
      <c r="G24" s="21">
        <v>84</v>
      </c>
      <c r="H24" s="21">
        <v>85</v>
      </c>
      <c r="I24" s="21">
        <v>82</v>
      </c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95">
        <v>34</v>
      </c>
      <c r="D25" s="96">
        <v>33</v>
      </c>
      <c r="E25" s="21">
        <v>34</v>
      </c>
      <c r="F25" s="21">
        <v>34</v>
      </c>
      <c r="G25" s="21">
        <v>34</v>
      </c>
      <c r="H25" s="21">
        <v>34</v>
      </c>
      <c r="I25" s="21">
        <v>34</v>
      </c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0">
        <v>16605</v>
      </c>
      <c r="D26" s="101">
        <v>16578</v>
      </c>
      <c r="E26" s="21">
        <v>16527</v>
      </c>
      <c r="F26" s="21">
        <v>16460</v>
      </c>
      <c r="G26" s="21">
        <v>16382</v>
      </c>
      <c r="H26" s="21">
        <v>16323</v>
      </c>
      <c r="I26" s="21">
        <v>16213</v>
      </c>
      <c r="J26" s="21"/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95">
        <v>735</v>
      </c>
      <c r="D27" s="97">
        <v>733</v>
      </c>
      <c r="E27" s="21">
        <v>728</v>
      </c>
      <c r="F27" s="21">
        <v>723</v>
      </c>
      <c r="G27" s="21">
        <v>722</v>
      </c>
      <c r="H27" s="21">
        <v>715</v>
      </c>
      <c r="I27" s="21">
        <v>711</v>
      </c>
      <c r="J27" s="21"/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67" t="s">
        <v>161</v>
      </c>
      <c r="B28" s="168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17374</v>
      </c>
      <c r="F28" s="40">
        <f t="shared" si="2"/>
        <v>17301</v>
      </c>
      <c r="G28" s="40">
        <f t="shared" si="2"/>
        <v>17222</v>
      </c>
      <c r="H28" s="40">
        <f t="shared" si="2"/>
        <v>17157</v>
      </c>
      <c r="I28" s="40">
        <f t="shared" si="2"/>
        <v>17040</v>
      </c>
      <c r="J28" s="40">
        <f t="shared" si="2"/>
        <v>0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98">
        <v>324</v>
      </c>
      <c r="D29" s="99">
        <v>324</v>
      </c>
      <c r="E29" s="21">
        <v>323</v>
      </c>
      <c r="F29" s="21">
        <v>320</v>
      </c>
      <c r="G29" s="21">
        <v>317</v>
      </c>
      <c r="H29" s="21">
        <v>313</v>
      </c>
      <c r="I29" s="21">
        <v>313</v>
      </c>
      <c r="J29" s="21"/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0">
        <v>24764</v>
      </c>
      <c r="D30" s="101">
        <v>24672</v>
      </c>
      <c r="E30" s="21">
        <v>24565</v>
      </c>
      <c r="F30" s="21">
        <v>24423</v>
      </c>
      <c r="G30" s="21">
        <v>24339</v>
      </c>
      <c r="H30" s="21">
        <v>24258</v>
      </c>
      <c r="I30" s="21">
        <v>24099</v>
      </c>
      <c r="J30" s="21"/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95">
        <v>1</v>
      </c>
      <c r="D31" s="96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/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95">
        <v>54</v>
      </c>
      <c r="D32" s="97">
        <v>54</v>
      </c>
      <c r="E32" s="21">
        <v>53</v>
      </c>
      <c r="F32" s="21">
        <v>53</v>
      </c>
      <c r="G32" s="21">
        <v>51</v>
      </c>
      <c r="H32" s="21">
        <v>51</v>
      </c>
      <c r="I32" s="21">
        <v>51</v>
      </c>
      <c r="J32" s="21"/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67" t="s">
        <v>161</v>
      </c>
      <c r="B33" s="168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24942</v>
      </c>
      <c r="F33" s="40">
        <f t="shared" si="3"/>
        <v>24797</v>
      </c>
      <c r="G33" s="40">
        <f t="shared" si="3"/>
        <v>24708</v>
      </c>
      <c r="H33" s="40">
        <f t="shared" si="3"/>
        <v>24623</v>
      </c>
      <c r="I33" s="40">
        <f t="shared" si="3"/>
        <v>24464</v>
      </c>
      <c r="J33" s="40">
        <f t="shared" si="3"/>
        <v>0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98">
        <v>646</v>
      </c>
      <c r="D34" s="99">
        <v>640</v>
      </c>
      <c r="E34" s="21">
        <v>638</v>
      </c>
      <c r="F34" s="21">
        <v>633</v>
      </c>
      <c r="G34" s="21">
        <v>631</v>
      </c>
      <c r="H34" s="21">
        <v>627</v>
      </c>
      <c r="I34" s="21">
        <v>622</v>
      </c>
      <c r="J34" s="21"/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0">
        <v>5485</v>
      </c>
      <c r="D35" s="101">
        <v>5474</v>
      </c>
      <c r="E35" s="21">
        <v>5438</v>
      </c>
      <c r="F35" s="21">
        <v>5414</v>
      </c>
      <c r="G35" s="21">
        <v>5392</v>
      </c>
      <c r="H35" s="21">
        <v>5353</v>
      </c>
      <c r="I35" s="21">
        <v>5320</v>
      </c>
      <c r="J35" s="21"/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95">
        <v>82</v>
      </c>
      <c r="D36" s="96">
        <v>82</v>
      </c>
      <c r="E36" s="21">
        <v>81</v>
      </c>
      <c r="F36" s="21">
        <v>81</v>
      </c>
      <c r="G36" s="21">
        <v>81</v>
      </c>
      <c r="H36" s="21">
        <v>81</v>
      </c>
      <c r="I36" s="21">
        <v>81</v>
      </c>
      <c r="J36" s="21"/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95">
        <v>4</v>
      </c>
      <c r="D37" s="97">
        <v>4</v>
      </c>
      <c r="E37" s="21">
        <v>4</v>
      </c>
      <c r="F37" s="21">
        <v>4</v>
      </c>
      <c r="G37" s="21">
        <v>4</v>
      </c>
      <c r="H37" s="21">
        <v>4</v>
      </c>
      <c r="I37" s="21">
        <v>3</v>
      </c>
      <c r="J37" s="21"/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>
        <v>167</v>
      </c>
      <c r="F38" s="21">
        <v>164</v>
      </c>
      <c r="G38" s="21">
        <v>162</v>
      </c>
      <c r="H38" s="21">
        <v>163</v>
      </c>
      <c r="I38" s="21">
        <v>161</v>
      </c>
      <c r="J38" s="21"/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67" t="s">
        <v>161</v>
      </c>
      <c r="B39" s="168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6328</v>
      </c>
      <c r="F39" s="40">
        <f t="shared" si="4"/>
        <v>6296</v>
      </c>
      <c r="G39" s="40">
        <f t="shared" si="4"/>
        <v>6270</v>
      </c>
      <c r="H39" s="40">
        <f t="shared" si="4"/>
        <v>6228</v>
      </c>
      <c r="I39" s="40">
        <f t="shared" si="4"/>
        <v>6187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>
        <v>211</v>
      </c>
      <c r="F40" s="21">
        <v>209</v>
      </c>
      <c r="G40" s="21">
        <v>209</v>
      </c>
      <c r="H40" s="21">
        <v>208</v>
      </c>
      <c r="I40" s="21">
        <v>205</v>
      </c>
      <c r="J40" s="21"/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67" t="s">
        <v>161</v>
      </c>
      <c r="B41" s="168"/>
      <c r="C41" s="40">
        <f>+C40</f>
        <v>212</v>
      </c>
      <c r="D41" s="40">
        <f t="shared" ref="D41:O41" si="5">+D40</f>
        <v>211</v>
      </c>
      <c r="E41" s="40">
        <f t="shared" si="5"/>
        <v>211</v>
      </c>
      <c r="F41" s="40">
        <f t="shared" si="5"/>
        <v>209</v>
      </c>
      <c r="G41" s="40">
        <f t="shared" si="5"/>
        <v>209</v>
      </c>
      <c r="H41" s="40">
        <f t="shared" si="5"/>
        <v>208</v>
      </c>
      <c r="I41" s="40">
        <f t="shared" si="5"/>
        <v>205</v>
      </c>
      <c r="J41" s="40">
        <f t="shared" si="5"/>
        <v>0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>
        <v>151</v>
      </c>
      <c r="F42" s="21">
        <v>150</v>
      </c>
      <c r="G42" s="21">
        <v>148</v>
      </c>
      <c r="H42" s="21">
        <v>147</v>
      </c>
      <c r="I42" s="21">
        <v>144</v>
      </c>
      <c r="J42" s="21"/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>
        <v>48</v>
      </c>
      <c r="F43" s="21">
        <v>47</v>
      </c>
      <c r="G43" s="21">
        <v>47</v>
      </c>
      <c r="H43" s="21">
        <v>46</v>
      </c>
      <c r="I43" s="21">
        <v>46</v>
      </c>
      <c r="J43" s="21"/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>
        <v>3913</v>
      </c>
      <c r="F44" s="21">
        <v>3896</v>
      </c>
      <c r="G44" s="21">
        <v>3887</v>
      </c>
      <c r="H44" s="21">
        <v>3873</v>
      </c>
      <c r="I44" s="21">
        <v>3849</v>
      </c>
      <c r="J44" s="21"/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>
        <v>904</v>
      </c>
      <c r="F45" s="21">
        <v>900</v>
      </c>
      <c r="G45" s="21">
        <v>895</v>
      </c>
      <c r="H45" s="21">
        <v>890</v>
      </c>
      <c r="I45" s="21">
        <v>887</v>
      </c>
      <c r="J45" s="21"/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>
        <v>394</v>
      </c>
      <c r="F46" s="21">
        <v>389</v>
      </c>
      <c r="G46" s="21">
        <v>390</v>
      </c>
      <c r="H46" s="21">
        <v>387</v>
      </c>
      <c r="I46" s="21">
        <v>386</v>
      </c>
      <c r="J46" s="21"/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>
        <v>29</v>
      </c>
      <c r="F47" s="21">
        <v>29</v>
      </c>
      <c r="G47" s="21">
        <v>29</v>
      </c>
      <c r="H47" s="21">
        <v>29</v>
      </c>
      <c r="I47" s="21">
        <v>29</v>
      </c>
      <c r="J47" s="21"/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>
        <v>162</v>
      </c>
      <c r="F48" s="93">
        <v>159</v>
      </c>
      <c r="G48" s="93">
        <v>160</v>
      </c>
      <c r="H48" s="93">
        <v>160</v>
      </c>
      <c r="I48" s="93">
        <v>159</v>
      </c>
      <c r="J48" s="93"/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67" t="s">
        <v>161</v>
      </c>
      <c r="B49" s="168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5601</v>
      </c>
      <c r="F49" s="79">
        <f t="shared" si="6"/>
        <v>5570</v>
      </c>
      <c r="G49" s="79">
        <f t="shared" si="6"/>
        <v>5556</v>
      </c>
      <c r="H49" s="79">
        <f t="shared" si="6"/>
        <v>5532</v>
      </c>
      <c r="I49" s="79">
        <f t="shared" si="6"/>
        <v>5500</v>
      </c>
      <c r="J49" s="79">
        <f t="shared" si="6"/>
        <v>0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>
        <v>541</v>
      </c>
      <c r="F50" s="21">
        <v>535</v>
      </c>
      <c r="G50" s="21">
        <v>534</v>
      </c>
      <c r="H50" s="21">
        <v>532</v>
      </c>
      <c r="I50" s="21">
        <v>531</v>
      </c>
      <c r="J50" s="21"/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>
        <v>407</v>
      </c>
      <c r="F51" s="21">
        <v>405</v>
      </c>
      <c r="G51" s="21">
        <v>405</v>
      </c>
      <c r="H51" s="21">
        <v>401</v>
      </c>
      <c r="I51" s="21">
        <v>396</v>
      </c>
      <c r="J51" s="21"/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>
        <v>70</v>
      </c>
      <c r="F52" s="21">
        <v>70</v>
      </c>
      <c r="G52" s="21">
        <v>69</v>
      </c>
      <c r="H52" s="21">
        <v>69</v>
      </c>
      <c r="I52" s="21">
        <v>69</v>
      </c>
      <c r="J52" s="21"/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>
        <v>14</v>
      </c>
      <c r="F53" s="21">
        <v>14</v>
      </c>
      <c r="G53" s="21">
        <v>14</v>
      </c>
      <c r="H53" s="21">
        <v>14</v>
      </c>
      <c r="I53" s="21">
        <v>14</v>
      </c>
      <c r="J53" s="21"/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>
        <v>9</v>
      </c>
      <c r="F54" s="21">
        <v>9</v>
      </c>
      <c r="G54" s="21">
        <v>9</v>
      </c>
      <c r="H54" s="21">
        <v>9</v>
      </c>
      <c r="I54" s="21">
        <v>9</v>
      </c>
      <c r="J54" s="21"/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>
        <v>100</v>
      </c>
      <c r="F55" s="21">
        <v>100</v>
      </c>
      <c r="G55" s="21">
        <v>100</v>
      </c>
      <c r="H55" s="21">
        <v>100</v>
      </c>
      <c r="I55" s="21">
        <v>97</v>
      </c>
      <c r="J55" s="21"/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>
        <v>147</v>
      </c>
      <c r="F56" s="21">
        <v>146</v>
      </c>
      <c r="G56" s="21">
        <v>145</v>
      </c>
      <c r="H56" s="21">
        <v>145</v>
      </c>
      <c r="I56" s="21">
        <v>143</v>
      </c>
      <c r="J56" s="21"/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>
        <v>114</v>
      </c>
      <c r="F57" s="21">
        <v>114</v>
      </c>
      <c r="G57" s="21">
        <v>112</v>
      </c>
      <c r="H57" s="21">
        <v>112</v>
      </c>
      <c r="I57" s="21">
        <v>111</v>
      </c>
      <c r="J57" s="21"/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>
        <v>84</v>
      </c>
      <c r="F58" s="21">
        <v>83</v>
      </c>
      <c r="G58" s="21">
        <v>84</v>
      </c>
      <c r="H58" s="21">
        <v>84</v>
      </c>
      <c r="I58" s="21">
        <v>83</v>
      </c>
      <c r="J58" s="21"/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>
        <v>21</v>
      </c>
      <c r="F59" s="21">
        <v>21</v>
      </c>
      <c r="G59" s="21">
        <v>21</v>
      </c>
      <c r="H59" s="21">
        <v>20</v>
      </c>
      <c r="I59" s="21">
        <v>21</v>
      </c>
      <c r="J59" s="21"/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>
        <v>10143</v>
      </c>
      <c r="F60" s="21">
        <v>10090</v>
      </c>
      <c r="G60" s="21">
        <v>10057</v>
      </c>
      <c r="H60" s="21">
        <v>10020</v>
      </c>
      <c r="I60" s="21">
        <v>9967</v>
      </c>
      <c r="J60" s="21"/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>
        <v>204</v>
      </c>
      <c r="F61" s="21">
        <v>202</v>
      </c>
      <c r="G61" s="21">
        <v>201</v>
      </c>
      <c r="H61" s="21">
        <v>197</v>
      </c>
      <c r="I61" s="21">
        <v>197</v>
      </c>
      <c r="J61" s="21"/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67" t="s">
        <v>161</v>
      </c>
      <c r="B62" s="168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11854</v>
      </c>
      <c r="F62" s="79">
        <f t="shared" si="7"/>
        <v>11789</v>
      </c>
      <c r="G62" s="79">
        <f t="shared" si="7"/>
        <v>11751</v>
      </c>
      <c r="H62" s="79">
        <f t="shared" si="7"/>
        <v>11703</v>
      </c>
      <c r="I62" s="79">
        <f t="shared" si="7"/>
        <v>11638</v>
      </c>
      <c r="J62" s="79">
        <f t="shared" si="7"/>
        <v>0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21">
        <v>183</v>
      </c>
      <c r="D63" s="21">
        <v>180</v>
      </c>
      <c r="E63" s="107">
        <v>178</v>
      </c>
      <c r="F63" s="21">
        <v>178</v>
      </c>
      <c r="G63" s="21">
        <v>176</v>
      </c>
      <c r="H63" s="21">
        <v>174</v>
      </c>
      <c r="I63" s="21">
        <v>174</v>
      </c>
      <c r="J63" s="21"/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21">
        <v>8</v>
      </c>
      <c r="D64" s="21">
        <v>8</v>
      </c>
      <c r="E64" s="103">
        <v>8</v>
      </c>
      <c r="F64" s="21">
        <v>8</v>
      </c>
      <c r="G64" s="21">
        <v>8</v>
      </c>
      <c r="H64" s="21">
        <v>8</v>
      </c>
      <c r="I64" s="21">
        <v>8</v>
      </c>
      <c r="J64" s="21"/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21">
        <v>2567</v>
      </c>
      <c r="D65" s="21">
        <v>2562</v>
      </c>
      <c r="E65" s="104">
        <v>2558</v>
      </c>
      <c r="F65" s="21">
        <v>2551</v>
      </c>
      <c r="G65" s="21">
        <v>2552</v>
      </c>
      <c r="H65" s="21">
        <v>2550</v>
      </c>
      <c r="I65" s="21">
        <v>2535</v>
      </c>
      <c r="J65" s="21"/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21">
        <v>110</v>
      </c>
      <c r="D66" s="21">
        <v>110</v>
      </c>
      <c r="E66" s="103">
        <v>110</v>
      </c>
      <c r="F66" s="21">
        <v>109</v>
      </c>
      <c r="G66" s="21">
        <v>108</v>
      </c>
      <c r="H66" s="21">
        <v>106</v>
      </c>
      <c r="I66" s="21">
        <v>106</v>
      </c>
      <c r="J66" s="21"/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103">
        <v>307</v>
      </c>
      <c r="F67" s="21">
        <v>303</v>
      </c>
      <c r="G67" s="21">
        <v>300</v>
      </c>
      <c r="H67" s="21">
        <v>296</v>
      </c>
      <c r="I67" s="21">
        <v>293</v>
      </c>
      <c r="J67" s="21"/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67" t="s">
        <v>161</v>
      </c>
      <c r="B68" s="168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3161</v>
      </c>
      <c r="F68" s="79">
        <f t="shared" si="8"/>
        <v>3149</v>
      </c>
      <c r="G68" s="79">
        <f t="shared" si="8"/>
        <v>3144</v>
      </c>
      <c r="H68" s="79">
        <f t="shared" si="8"/>
        <v>3134</v>
      </c>
      <c r="I68" s="79">
        <f t="shared" si="8"/>
        <v>3116</v>
      </c>
      <c r="J68" s="79">
        <f t="shared" si="8"/>
        <v>0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63" t="s">
        <v>25</v>
      </c>
      <c r="B69" s="164"/>
      <c r="C69" s="20">
        <f t="shared" ref="C69:O69" si="9">+C68+C62+C49+C41+C39+C33+C28+C23+C19</f>
        <v>75045</v>
      </c>
      <c r="D69" s="20">
        <f t="shared" si="9"/>
        <v>74854</v>
      </c>
      <c r="E69" s="20">
        <f t="shared" si="9"/>
        <v>74557</v>
      </c>
      <c r="F69" s="20">
        <f>+F68+F62+F49+F41+F39+F33+F28+F23+F19</f>
        <v>74172</v>
      </c>
      <c r="G69" s="20">
        <f t="shared" si="9"/>
        <v>73911</v>
      </c>
      <c r="H69" s="20">
        <f t="shared" si="9"/>
        <v>73607</v>
      </c>
      <c r="I69" s="20">
        <f t="shared" si="9"/>
        <v>73144</v>
      </c>
      <c r="J69" s="20">
        <f t="shared" si="9"/>
        <v>0</v>
      </c>
      <c r="K69" s="20">
        <f t="shared" si="9"/>
        <v>0</v>
      </c>
      <c r="L69" s="20">
        <f t="shared" si="9"/>
        <v>0</v>
      </c>
      <c r="M69" s="20">
        <f t="shared" si="9"/>
        <v>0</v>
      </c>
      <c r="N69" s="20">
        <f t="shared" si="9"/>
        <v>0</v>
      </c>
      <c r="O69" s="20">
        <f t="shared" si="9"/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76" t="s">
        <v>162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78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74">
        <v>2024</v>
      </c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69" t="s">
        <v>21</v>
      </c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>
        <v>776</v>
      </c>
      <c r="E76" s="21">
        <v>754</v>
      </c>
      <c r="F76" s="21">
        <v>729</v>
      </c>
      <c r="G76" s="21">
        <v>719</v>
      </c>
      <c r="H76" s="21">
        <v>693</v>
      </c>
      <c r="I76" s="21"/>
      <c r="J76" s="21"/>
      <c r="K76" s="21"/>
      <c r="L76" s="21"/>
      <c r="M76" s="21"/>
      <c r="N76" s="21"/>
      <c r="O76" s="56">
        <f>SUM(B76:N76)</f>
        <v>5272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>
        <v>228</v>
      </c>
      <c r="E77" s="21">
        <v>232</v>
      </c>
      <c r="F77" s="21">
        <v>231</v>
      </c>
      <c r="G77" s="21">
        <v>229</v>
      </c>
      <c r="H77" s="21">
        <v>228</v>
      </c>
      <c r="I77" s="21"/>
      <c r="J77" s="21"/>
      <c r="K77" s="21"/>
      <c r="L77" s="21"/>
      <c r="M77" s="21"/>
      <c r="N77" s="21"/>
      <c r="O77" s="56">
        <f t="shared" ref="O77:O85" si="10">SUM(B77:N77)</f>
        <v>1603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>
        <v>166</v>
      </c>
      <c r="E78" s="21">
        <v>166</v>
      </c>
      <c r="F78" s="21">
        <v>162</v>
      </c>
      <c r="G78" s="21">
        <v>159</v>
      </c>
      <c r="H78" s="21">
        <v>162</v>
      </c>
      <c r="I78" s="21"/>
      <c r="J78" s="21"/>
      <c r="K78" s="21"/>
      <c r="L78" s="21"/>
      <c r="M78" s="21"/>
      <c r="N78" s="21"/>
      <c r="O78" s="56">
        <f t="shared" si="10"/>
        <v>1166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>
        <v>70</v>
      </c>
      <c r="E79" s="21">
        <v>69</v>
      </c>
      <c r="F79" s="21">
        <v>67</v>
      </c>
      <c r="G79" s="21">
        <v>63</v>
      </c>
      <c r="H79" s="21">
        <v>61</v>
      </c>
      <c r="I79" s="21"/>
      <c r="J79" s="21"/>
      <c r="K79" s="21"/>
      <c r="L79" s="21"/>
      <c r="M79" s="21"/>
      <c r="N79" s="21"/>
      <c r="O79" s="56">
        <f t="shared" si="10"/>
        <v>471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>
        <v>112</v>
      </c>
      <c r="E80" s="21">
        <v>111</v>
      </c>
      <c r="F80" s="21">
        <v>109</v>
      </c>
      <c r="G80" s="21">
        <v>107</v>
      </c>
      <c r="H80" s="21">
        <v>104</v>
      </c>
      <c r="I80" s="21"/>
      <c r="J80" s="21"/>
      <c r="K80" s="21"/>
      <c r="L80" s="21"/>
      <c r="M80" s="21"/>
      <c r="N80" s="21"/>
      <c r="O80" s="56">
        <f t="shared" si="10"/>
        <v>770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>
        <v>113</v>
      </c>
      <c r="E81" s="21">
        <v>114</v>
      </c>
      <c r="F81" s="21">
        <v>113</v>
      </c>
      <c r="G81" s="21">
        <v>111</v>
      </c>
      <c r="H81" s="21">
        <v>111</v>
      </c>
      <c r="I81" s="21"/>
      <c r="J81" s="21"/>
      <c r="K81" s="21"/>
      <c r="L81" s="21"/>
      <c r="M81" s="21"/>
      <c r="N81" s="21"/>
      <c r="O81" s="56">
        <f t="shared" si="10"/>
        <v>793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>
        <v>78</v>
      </c>
      <c r="E82" s="21">
        <v>80</v>
      </c>
      <c r="F82" s="21">
        <v>80</v>
      </c>
      <c r="G82" s="21">
        <v>80</v>
      </c>
      <c r="H82" s="21">
        <v>79</v>
      </c>
      <c r="I82" s="21"/>
      <c r="J82" s="21"/>
      <c r="K82" s="21"/>
      <c r="L82" s="21"/>
      <c r="M82" s="21"/>
      <c r="N82" s="21"/>
      <c r="O82" s="56">
        <f t="shared" si="10"/>
        <v>550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>
        <v>38</v>
      </c>
      <c r="E83" s="21">
        <v>36</v>
      </c>
      <c r="F83" s="21">
        <v>36</v>
      </c>
      <c r="G83" s="21">
        <v>33</v>
      </c>
      <c r="H83" s="21">
        <v>33</v>
      </c>
      <c r="I83" s="21"/>
      <c r="J83" s="21"/>
      <c r="K83" s="21"/>
      <c r="L83" s="21"/>
      <c r="M83" s="21"/>
      <c r="N83" s="21"/>
      <c r="O83" s="56">
        <f t="shared" si="10"/>
        <v>248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>
        <v>4</v>
      </c>
      <c r="E84" s="21">
        <v>4</v>
      </c>
      <c r="F84" s="21">
        <v>4</v>
      </c>
      <c r="G84" s="21">
        <v>5</v>
      </c>
      <c r="H84" s="21">
        <v>5</v>
      </c>
      <c r="I84" s="21"/>
      <c r="J84" s="21"/>
      <c r="K84" s="21"/>
      <c r="L84" s="21"/>
      <c r="M84" s="21"/>
      <c r="N84" s="21"/>
      <c r="O84" s="56">
        <f t="shared" si="10"/>
        <v>30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1">SUM(B76:B84)</f>
        <v>1621</v>
      </c>
      <c r="C85" s="57">
        <f t="shared" si="11"/>
        <v>1618</v>
      </c>
      <c r="D85" s="57">
        <f t="shared" si="11"/>
        <v>1585</v>
      </c>
      <c r="E85" s="57">
        <f t="shared" si="11"/>
        <v>1566</v>
      </c>
      <c r="F85" s="57">
        <f t="shared" si="11"/>
        <v>1531</v>
      </c>
      <c r="G85" s="57">
        <f t="shared" si="11"/>
        <v>1506</v>
      </c>
      <c r="H85" s="57">
        <f t="shared" si="11"/>
        <v>1476</v>
      </c>
      <c r="I85" s="57">
        <f t="shared" si="11"/>
        <v>0</v>
      </c>
      <c r="J85" s="57">
        <f>SUM(J76:J84)</f>
        <v>0</v>
      </c>
      <c r="K85" s="57">
        <f t="shared" ref="K85:M85" si="12">SUM(K76:K84)</f>
        <v>0</v>
      </c>
      <c r="L85" s="57">
        <f t="shared" si="12"/>
        <v>0</v>
      </c>
      <c r="M85" s="57">
        <f t="shared" si="12"/>
        <v>0</v>
      </c>
      <c r="N85" s="57">
        <f t="shared" ref="N85" si="13">SUM(N76:N84)</f>
        <v>0</v>
      </c>
      <c r="O85" s="56">
        <f t="shared" si="10"/>
        <v>10903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69" t="s">
        <v>24</v>
      </c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>
        <v>10</v>
      </c>
      <c r="E87" s="21">
        <v>10</v>
      </c>
      <c r="F87" s="21">
        <v>11</v>
      </c>
      <c r="G87" s="21">
        <v>11</v>
      </c>
      <c r="H87" s="21">
        <v>11</v>
      </c>
      <c r="I87" s="21"/>
      <c r="J87" s="21"/>
      <c r="K87" s="21"/>
      <c r="L87" s="21"/>
      <c r="M87" s="21"/>
      <c r="N87" s="21"/>
      <c r="O87" s="56">
        <f t="shared" ref="O87:O97" si="14">SUM(B87:N87)</f>
        <v>76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>
        <v>2</v>
      </c>
      <c r="E88" s="21">
        <v>2</v>
      </c>
      <c r="F88" s="21">
        <v>2</v>
      </c>
      <c r="G88" s="21">
        <v>1</v>
      </c>
      <c r="H88" s="21">
        <v>1</v>
      </c>
      <c r="I88" s="21"/>
      <c r="J88" s="21"/>
      <c r="K88" s="21"/>
      <c r="L88" s="21"/>
      <c r="M88" s="21"/>
      <c r="N88" s="21"/>
      <c r="O88" s="56">
        <f t="shared" si="14"/>
        <v>12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>
        <v>1</v>
      </c>
      <c r="E89" s="21">
        <v>1</v>
      </c>
      <c r="F89" s="21">
        <v>1</v>
      </c>
      <c r="G89" s="21">
        <v>1</v>
      </c>
      <c r="H89" s="21">
        <v>1</v>
      </c>
      <c r="I89" s="21"/>
      <c r="J89" s="21"/>
      <c r="K89" s="21"/>
      <c r="L89" s="21"/>
      <c r="M89" s="21"/>
      <c r="N89" s="21"/>
      <c r="O89" s="56">
        <f t="shared" si="14"/>
        <v>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>
        <v>2</v>
      </c>
      <c r="E90" s="21">
        <v>2</v>
      </c>
      <c r="F90" s="21">
        <v>2</v>
      </c>
      <c r="G90" s="21">
        <v>2</v>
      </c>
      <c r="H90" s="21">
        <v>2</v>
      </c>
      <c r="I90" s="21"/>
      <c r="J90" s="21"/>
      <c r="K90" s="21"/>
      <c r="L90" s="21"/>
      <c r="M90" s="21"/>
      <c r="N90" s="21"/>
      <c r="O90" s="56">
        <f t="shared" si="14"/>
        <v>15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>
        <v>25</v>
      </c>
      <c r="E91" s="21">
        <v>23</v>
      </c>
      <c r="F91" s="21">
        <v>22</v>
      </c>
      <c r="G91" s="21">
        <v>21</v>
      </c>
      <c r="H91" s="21">
        <v>21</v>
      </c>
      <c r="I91" s="21"/>
      <c r="J91" s="21"/>
      <c r="K91" s="21"/>
      <c r="L91" s="21"/>
      <c r="M91" s="21"/>
      <c r="N91" s="21"/>
      <c r="O91" s="56">
        <f t="shared" si="14"/>
        <v>164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/>
      <c r="J92" s="21"/>
      <c r="K92" s="21"/>
      <c r="L92" s="21"/>
      <c r="M92" s="21"/>
      <c r="N92" s="21"/>
      <c r="O92" s="56">
        <f t="shared" si="14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>
        <v>1</v>
      </c>
      <c r="E93" s="21">
        <v>1</v>
      </c>
      <c r="F93" s="21">
        <v>1</v>
      </c>
      <c r="G93" s="21">
        <v>1</v>
      </c>
      <c r="H93" s="21">
        <v>1</v>
      </c>
      <c r="I93" s="21"/>
      <c r="J93" s="21"/>
      <c r="K93" s="21"/>
      <c r="L93" s="21"/>
      <c r="M93" s="21"/>
      <c r="N93" s="21"/>
      <c r="O93" s="56">
        <f t="shared" si="14"/>
        <v>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/>
      <c r="J94" s="21"/>
      <c r="K94" s="21"/>
      <c r="L94" s="21"/>
      <c r="M94" s="21"/>
      <c r="N94" s="21"/>
      <c r="O94" s="56">
        <f t="shared" si="1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/>
      <c r="J95" s="21"/>
      <c r="K95" s="21"/>
      <c r="L95" s="21"/>
      <c r="M95" s="21"/>
      <c r="N95" s="21"/>
      <c r="O95" s="56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5">SUM(B87:B95)</f>
        <v>45</v>
      </c>
      <c r="C96" s="57">
        <f t="shared" si="15"/>
        <v>43</v>
      </c>
      <c r="D96" s="57">
        <f t="shared" si="15"/>
        <v>41</v>
      </c>
      <c r="E96" s="57">
        <f t="shared" si="15"/>
        <v>39</v>
      </c>
      <c r="F96" s="57">
        <f t="shared" si="15"/>
        <v>39</v>
      </c>
      <c r="G96" s="57">
        <f t="shared" si="15"/>
        <v>37</v>
      </c>
      <c r="H96" s="57">
        <f t="shared" si="15"/>
        <v>37</v>
      </c>
      <c r="I96" s="57">
        <f t="shared" si="15"/>
        <v>0</v>
      </c>
      <c r="J96" s="57">
        <f t="shared" si="15"/>
        <v>0</v>
      </c>
      <c r="K96" s="57">
        <f t="shared" si="15"/>
        <v>0</v>
      </c>
      <c r="L96" s="57">
        <f t="shared" si="15"/>
        <v>0</v>
      </c>
      <c r="M96" s="57">
        <f t="shared" si="15"/>
        <v>0</v>
      </c>
      <c r="N96" s="57">
        <f t="shared" ref="N96" si="16">SUM(N87:N95)</f>
        <v>0</v>
      </c>
      <c r="O96" s="56">
        <f t="shared" si="14"/>
        <v>281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7">B96+B85</f>
        <v>1666</v>
      </c>
      <c r="C97" s="56">
        <f t="shared" si="17"/>
        <v>1661</v>
      </c>
      <c r="D97" s="56">
        <f t="shared" si="17"/>
        <v>1626</v>
      </c>
      <c r="E97" s="56">
        <f t="shared" si="17"/>
        <v>1605</v>
      </c>
      <c r="F97" s="56">
        <f t="shared" si="17"/>
        <v>1570</v>
      </c>
      <c r="G97" s="56">
        <f t="shared" si="17"/>
        <v>1543</v>
      </c>
      <c r="H97" s="56">
        <f t="shared" si="17"/>
        <v>1513</v>
      </c>
      <c r="I97" s="56">
        <f t="shared" si="17"/>
        <v>0</v>
      </c>
      <c r="J97" s="56">
        <f t="shared" si="17"/>
        <v>0</v>
      </c>
      <c r="K97" s="56">
        <f t="shared" si="17"/>
        <v>0</v>
      </c>
      <c r="L97" s="56">
        <f t="shared" si="17"/>
        <v>0</v>
      </c>
      <c r="M97" s="56">
        <f t="shared" si="17"/>
        <v>0</v>
      </c>
      <c r="N97" s="56">
        <f t="shared" si="17"/>
        <v>0</v>
      </c>
      <c r="O97" s="56">
        <f t="shared" si="14"/>
        <v>11184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80" t="s">
        <v>163</v>
      </c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78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73">
        <v>2024</v>
      </c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69" t="s">
        <v>21</v>
      </c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>
        <v>2045</v>
      </c>
      <c r="E104" s="21">
        <v>1845</v>
      </c>
      <c r="F104" s="21">
        <v>1800</v>
      </c>
      <c r="G104" s="21">
        <v>1831</v>
      </c>
      <c r="H104" s="21">
        <v>1830</v>
      </c>
      <c r="I104" s="21"/>
      <c r="J104" s="21"/>
      <c r="K104" s="21"/>
      <c r="L104" s="21"/>
      <c r="M104" s="21"/>
      <c r="N104" s="21"/>
      <c r="O104" s="56">
        <f>SUM(B104:N104)</f>
        <v>11397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>
        <v>456</v>
      </c>
      <c r="E105" s="21">
        <v>436</v>
      </c>
      <c r="F105" s="21">
        <v>450</v>
      </c>
      <c r="G105" s="21">
        <v>451</v>
      </c>
      <c r="H105" s="21">
        <v>409</v>
      </c>
      <c r="I105" s="21"/>
      <c r="J105" s="21"/>
      <c r="K105" s="21"/>
      <c r="L105" s="21"/>
      <c r="M105" s="21"/>
      <c r="N105" s="21"/>
      <c r="O105" s="56">
        <f t="shared" ref="O105:O125" si="18">SUM(B105:N105)</f>
        <v>3134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>
        <v>395</v>
      </c>
      <c r="E106" s="21">
        <v>388</v>
      </c>
      <c r="F106" s="21">
        <v>389</v>
      </c>
      <c r="G106" s="21">
        <v>388</v>
      </c>
      <c r="H106" s="21">
        <v>395</v>
      </c>
      <c r="I106" s="21"/>
      <c r="J106" s="21"/>
      <c r="K106" s="21"/>
      <c r="L106" s="21"/>
      <c r="M106" s="21"/>
      <c r="N106" s="21"/>
      <c r="O106" s="56">
        <f t="shared" si="18"/>
        <v>2741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>
        <v>92</v>
      </c>
      <c r="E107" s="21">
        <v>95</v>
      </c>
      <c r="F107" s="21">
        <v>92</v>
      </c>
      <c r="G107" s="21">
        <v>93</v>
      </c>
      <c r="H107" s="21">
        <v>94</v>
      </c>
      <c r="I107" s="21"/>
      <c r="J107" s="21"/>
      <c r="K107" s="21"/>
      <c r="L107" s="21"/>
      <c r="M107" s="21"/>
      <c r="N107" s="21"/>
      <c r="O107" s="56">
        <f t="shared" si="18"/>
        <v>663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>
        <v>81</v>
      </c>
      <c r="E108" s="21">
        <v>83</v>
      </c>
      <c r="F108" s="21">
        <v>86</v>
      </c>
      <c r="G108" s="21">
        <v>89</v>
      </c>
      <c r="H108" s="21">
        <v>91</v>
      </c>
      <c r="I108" s="21"/>
      <c r="J108" s="21"/>
      <c r="K108" s="21"/>
      <c r="L108" s="21"/>
      <c r="M108" s="21"/>
      <c r="N108" s="21"/>
      <c r="O108" s="56">
        <f t="shared" si="18"/>
        <v>581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>
        <v>161</v>
      </c>
      <c r="E109" s="21">
        <v>165</v>
      </c>
      <c r="F109" s="21">
        <v>167</v>
      </c>
      <c r="G109" s="21">
        <v>167</v>
      </c>
      <c r="H109" s="21">
        <v>168</v>
      </c>
      <c r="I109" s="21"/>
      <c r="J109" s="21"/>
      <c r="K109" s="21"/>
      <c r="L109" s="21"/>
      <c r="M109" s="21"/>
      <c r="N109" s="21"/>
      <c r="O109" s="56">
        <f t="shared" si="18"/>
        <v>1159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>
        <v>130</v>
      </c>
      <c r="E110" s="21">
        <v>135</v>
      </c>
      <c r="F110" s="21">
        <v>120</v>
      </c>
      <c r="G110" s="21">
        <v>119</v>
      </c>
      <c r="H110" s="21">
        <v>125</v>
      </c>
      <c r="I110" s="21"/>
      <c r="J110" s="21"/>
      <c r="K110" s="21"/>
      <c r="L110" s="21"/>
      <c r="M110" s="21"/>
      <c r="N110" s="21"/>
      <c r="O110" s="56">
        <f t="shared" si="18"/>
        <v>885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>
        <v>113</v>
      </c>
      <c r="E111" s="21">
        <v>112</v>
      </c>
      <c r="F111" s="21">
        <v>112</v>
      </c>
      <c r="G111" s="21">
        <v>111</v>
      </c>
      <c r="H111" s="21">
        <v>112</v>
      </c>
      <c r="I111" s="21"/>
      <c r="J111" s="21"/>
      <c r="K111" s="21"/>
      <c r="L111" s="21"/>
      <c r="M111" s="21"/>
      <c r="N111" s="21"/>
      <c r="O111" s="56">
        <f t="shared" si="18"/>
        <v>780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>
        <v>31</v>
      </c>
      <c r="E112" s="21">
        <v>30</v>
      </c>
      <c r="F112" s="21">
        <v>32</v>
      </c>
      <c r="G112" s="21">
        <v>33</v>
      </c>
      <c r="H112" s="21">
        <v>33</v>
      </c>
      <c r="I112" s="21"/>
      <c r="J112" s="21"/>
      <c r="K112" s="21"/>
      <c r="L112" s="21"/>
      <c r="M112" s="21"/>
      <c r="N112" s="21"/>
      <c r="O112" s="56">
        <f t="shared" si="18"/>
        <v>222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9">SUM(C104:C112)</f>
        <v>1464</v>
      </c>
      <c r="D113" s="57">
        <f t="shared" si="19"/>
        <v>3504</v>
      </c>
      <c r="E113" s="57">
        <f t="shared" si="19"/>
        <v>3289</v>
      </c>
      <c r="F113" s="57">
        <f t="shared" si="19"/>
        <v>3248</v>
      </c>
      <c r="G113" s="57">
        <f t="shared" si="19"/>
        <v>3282</v>
      </c>
      <c r="H113" s="57">
        <f t="shared" si="19"/>
        <v>3257</v>
      </c>
      <c r="I113" s="57">
        <f t="shared" si="19"/>
        <v>0</v>
      </c>
      <c r="J113" s="57">
        <f t="shared" si="19"/>
        <v>0</v>
      </c>
      <c r="K113" s="57">
        <f t="shared" si="19"/>
        <v>0</v>
      </c>
      <c r="L113" s="57">
        <f t="shared" si="19"/>
        <v>0</v>
      </c>
      <c r="M113" s="57">
        <f t="shared" si="19"/>
        <v>0</v>
      </c>
      <c r="N113" s="57">
        <f t="shared" si="19"/>
        <v>0</v>
      </c>
      <c r="O113" s="56">
        <f t="shared" si="18"/>
        <v>21562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71" t="s">
        <v>24</v>
      </c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>
        <v>31</v>
      </c>
      <c r="E115" s="21">
        <v>28</v>
      </c>
      <c r="F115" s="21">
        <v>26</v>
      </c>
      <c r="G115" s="21">
        <v>27</v>
      </c>
      <c r="H115" s="21">
        <v>27</v>
      </c>
      <c r="I115" s="21"/>
      <c r="J115" s="21"/>
      <c r="K115" s="21"/>
      <c r="L115" s="21"/>
      <c r="M115" s="21"/>
      <c r="N115" s="21"/>
      <c r="O115" s="56">
        <f t="shared" si="18"/>
        <v>198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>
        <v>10</v>
      </c>
      <c r="E116" s="21">
        <v>10</v>
      </c>
      <c r="F116" s="21">
        <v>10</v>
      </c>
      <c r="G116" s="21">
        <v>10</v>
      </c>
      <c r="H116" s="21">
        <v>10</v>
      </c>
      <c r="I116" s="21"/>
      <c r="J116" s="21"/>
      <c r="K116" s="21"/>
      <c r="L116" s="21"/>
      <c r="M116" s="21"/>
      <c r="N116" s="21"/>
      <c r="O116" s="56">
        <f t="shared" si="18"/>
        <v>71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>
        <v>10</v>
      </c>
      <c r="E117" s="21">
        <v>9</v>
      </c>
      <c r="F117" s="21">
        <v>10</v>
      </c>
      <c r="G117" s="21">
        <v>9</v>
      </c>
      <c r="H117" s="21">
        <v>10</v>
      </c>
      <c r="I117" s="21"/>
      <c r="J117" s="21"/>
      <c r="K117" s="21"/>
      <c r="L117" s="21"/>
      <c r="M117" s="21"/>
      <c r="N117" s="21"/>
      <c r="O117" s="56">
        <f t="shared" si="18"/>
        <v>67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>
        <v>22</v>
      </c>
      <c r="E118" s="21">
        <v>22</v>
      </c>
      <c r="F118" s="21">
        <v>22</v>
      </c>
      <c r="G118" s="21">
        <v>22</v>
      </c>
      <c r="H118" s="21">
        <v>22</v>
      </c>
      <c r="I118" s="21"/>
      <c r="J118" s="21"/>
      <c r="K118" s="21"/>
      <c r="L118" s="21"/>
      <c r="M118" s="21"/>
      <c r="N118" s="21"/>
      <c r="O118" s="56">
        <f t="shared" si="18"/>
        <v>154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>
        <v>24</v>
      </c>
      <c r="E119" s="21">
        <v>25</v>
      </c>
      <c r="F119" s="21">
        <v>27</v>
      </c>
      <c r="G119" s="21">
        <v>28</v>
      </c>
      <c r="H119" s="21">
        <v>26</v>
      </c>
      <c r="I119" s="21"/>
      <c r="J119" s="21"/>
      <c r="K119" s="21"/>
      <c r="L119" s="21"/>
      <c r="M119" s="21"/>
      <c r="N119" s="21"/>
      <c r="O119" s="56">
        <f t="shared" si="18"/>
        <v>178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>
        <v>3</v>
      </c>
      <c r="E120" s="21">
        <v>3</v>
      </c>
      <c r="F120" s="21">
        <v>3</v>
      </c>
      <c r="G120" s="21">
        <v>3</v>
      </c>
      <c r="H120" s="21">
        <v>3</v>
      </c>
      <c r="I120" s="21"/>
      <c r="J120" s="21"/>
      <c r="K120" s="21"/>
      <c r="L120" s="21"/>
      <c r="M120" s="21"/>
      <c r="N120" s="21"/>
      <c r="O120" s="56">
        <f t="shared" si="18"/>
        <v>21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>
        <v>1</v>
      </c>
      <c r="E121" s="21">
        <v>1</v>
      </c>
      <c r="F121" s="21">
        <v>1</v>
      </c>
      <c r="G121" s="21">
        <v>1</v>
      </c>
      <c r="H121" s="21">
        <v>1</v>
      </c>
      <c r="I121" s="21"/>
      <c r="J121" s="21"/>
      <c r="K121" s="21"/>
      <c r="L121" s="21"/>
      <c r="M121" s="21"/>
      <c r="N121" s="21"/>
      <c r="O121" s="56">
        <f t="shared" si="18"/>
        <v>7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/>
      <c r="J122" s="21"/>
      <c r="K122" s="21"/>
      <c r="L122" s="21"/>
      <c r="M122" s="21"/>
      <c r="N122" s="21"/>
      <c r="O122" s="56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/>
      <c r="J123" s="21"/>
      <c r="K123" s="21"/>
      <c r="L123" s="21"/>
      <c r="M123" s="21"/>
      <c r="N123" s="21"/>
      <c r="O123" s="56">
        <f t="shared" si="18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20">SUM(B115:B123)</f>
        <v>99</v>
      </c>
      <c r="C124" s="57">
        <f t="shared" si="20"/>
        <v>100</v>
      </c>
      <c r="D124" s="57">
        <f t="shared" si="20"/>
        <v>101</v>
      </c>
      <c r="E124" s="57">
        <f t="shared" si="20"/>
        <v>98</v>
      </c>
      <c r="F124" s="57">
        <f t="shared" si="20"/>
        <v>99</v>
      </c>
      <c r="G124" s="57">
        <f t="shared" si="20"/>
        <v>100</v>
      </c>
      <c r="H124" s="57">
        <f t="shared" si="20"/>
        <v>99</v>
      </c>
      <c r="I124" s="57">
        <f t="shared" si="20"/>
        <v>0</v>
      </c>
      <c r="J124" s="57">
        <f t="shared" si="20"/>
        <v>0</v>
      </c>
      <c r="K124" s="57">
        <f t="shared" si="20"/>
        <v>0</v>
      </c>
      <c r="L124" s="57">
        <f t="shared" si="20"/>
        <v>0</v>
      </c>
      <c r="M124" s="57">
        <f t="shared" si="20"/>
        <v>0</v>
      </c>
      <c r="N124" s="57">
        <f t="shared" si="20"/>
        <v>0</v>
      </c>
      <c r="O124" s="56">
        <f t="shared" si="18"/>
        <v>696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1">B124+B113</f>
        <v>3617</v>
      </c>
      <c r="C125" s="56">
        <f t="shared" si="21"/>
        <v>1564</v>
      </c>
      <c r="D125" s="56">
        <f t="shared" si="21"/>
        <v>3605</v>
      </c>
      <c r="E125" s="56">
        <f t="shared" si="21"/>
        <v>3387</v>
      </c>
      <c r="F125" s="56">
        <f t="shared" si="21"/>
        <v>3347</v>
      </c>
      <c r="G125" s="56">
        <f t="shared" si="21"/>
        <v>3382</v>
      </c>
      <c r="H125" s="56">
        <f t="shared" si="21"/>
        <v>3356</v>
      </c>
      <c r="I125" s="56">
        <f t="shared" si="21"/>
        <v>0</v>
      </c>
      <c r="J125" s="56">
        <f t="shared" si="21"/>
        <v>0</v>
      </c>
      <c r="K125" s="56">
        <f t="shared" si="21"/>
        <v>0</v>
      </c>
      <c r="L125" s="56">
        <f t="shared" si="21"/>
        <v>0</v>
      </c>
      <c r="M125" s="56">
        <f t="shared" si="21"/>
        <v>0</v>
      </c>
      <c r="N125" s="56">
        <f t="shared" si="21"/>
        <v>0</v>
      </c>
      <c r="O125" s="56">
        <f t="shared" si="18"/>
        <v>22258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71:O71"/>
    <mergeCell ref="B73:O73"/>
    <mergeCell ref="A72:O72"/>
    <mergeCell ref="A99:O99"/>
    <mergeCell ref="A100:O100"/>
    <mergeCell ref="A103:O103"/>
    <mergeCell ref="A114:O114"/>
    <mergeCell ref="A86:O86"/>
    <mergeCell ref="A75:O75"/>
    <mergeCell ref="B101:O101"/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3" sqref="H13:H1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4" t="s">
        <v>150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3" t="s">
        <v>151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5" t="s">
        <v>36</v>
      </c>
      <c r="B10" s="188">
        <v>2024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6"/>
      <c r="B11" s="182" t="s">
        <v>9</v>
      </c>
      <c r="C11" s="182" t="s">
        <v>10</v>
      </c>
      <c r="D11" s="182" t="s">
        <v>11</v>
      </c>
      <c r="E11" s="182" t="s">
        <v>12</v>
      </c>
      <c r="F11" s="182" t="s">
        <v>13</v>
      </c>
      <c r="G11" s="182" t="s">
        <v>14</v>
      </c>
      <c r="H11" s="182" t="s">
        <v>15</v>
      </c>
      <c r="I11" s="182" t="s">
        <v>16</v>
      </c>
      <c r="J11" s="182" t="s">
        <v>17</v>
      </c>
      <c r="K11" s="182" t="s">
        <v>18</v>
      </c>
      <c r="L11" s="182" t="s">
        <v>19</v>
      </c>
      <c r="M11" s="182" t="s">
        <v>20</v>
      </c>
      <c r="N11" s="18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90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8" t="s">
        <v>153</v>
      </c>
      <c r="B13" s="21">
        <v>4268</v>
      </c>
      <c r="C13" s="21">
        <v>4264</v>
      </c>
      <c r="D13" s="21">
        <v>4267</v>
      </c>
      <c r="E13" s="21">
        <v>4275</v>
      </c>
      <c r="F13" s="21">
        <v>4207</v>
      </c>
      <c r="G13" s="21">
        <v>4193</v>
      </c>
      <c r="H13" s="21">
        <v>4188</v>
      </c>
      <c r="I13" s="21"/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8" t="s">
        <v>154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/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8" t="s">
        <v>155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/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4267</v>
      </c>
      <c r="E16" s="20">
        <f t="shared" si="0"/>
        <v>4275</v>
      </c>
      <c r="F16" s="20">
        <f t="shared" si="0"/>
        <v>4207</v>
      </c>
      <c r="G16" s="20">
        <f t="shared" si="0"/>
        <v>4193</v>
      </c>
      <c r="H16" s="20">
        <f t="shared" si="0"/>
        <v>4188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  <mergeCell ref="I11:I12"/>
    <mergeCell ref="J11:J12"/>
    <mergeCell ref="L11:L12"/>
    <mergeCell ref="K11:K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H13" sqref="H13:H14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84" t="s">
        <v>156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"/>
      <c r="P5" s="1"/>
      <c r="Q5" s="1"/>
      <c r="R5" s="1"/>
      <c r="S5" s="1"/>
      <c r="T5" s="1"/>
    </row>
    <row r="6" spans="1:20" ht="34.5" customHeight="1" x14ac:dyDescent="0.25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3" t="s">
        <v>151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"/>
      <c r="P8" s="1"/>
      <c r="Q8" s="1"/>
      <c r="R8" s="1"/>
      <c r="S8" s="1"/>
      <c r="T8" s="1"/>
    </row>
    <row r="9" spans="1:20" x14ac:dyDescent="0.2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20" x14ac:dyDescent="0.25">
      <c r="A10" s="155" t="s">
        <v>36</v>
      </c>
      <c r="B10" s="188">
        <v>2024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20" ht="14.25" customHeight="1" x14ac:dyDescent="0.2">
      <c r="A11" s="156"/>
      <c r="B11" s="182" t="s">
        <v>9</v>
      </c>
      <c r="C11" s="182" t="s">
        <v>10</v>
      </c>
      <c r="D11" s="182" t="s">
        <v>11</v>
      </c>
      <c r="E11" s="182" t="s">
        <v>12</v>
      </c>
      <c r="F11" s="182" t="s">
        <v>13</v>
      </c>
      <c r="G11" s="182" t="s">
        <v>14</v>
      </c>
      <c r="H11" s="182" t="s">
        <v>15</v>
      </c>
      <c r="I11" s="182" t="s">
        <v>16</v>
      </c>
      <c r="J11" s="182" t="s">
        <v>17</v>
      </c>
      <c r="K11" s="182" t="s">
        <v>18</v>
      </c>
      <c r="L11" s="182" t="s">
        <v>19</v>
      </c>
      <c r="M11" s="182" t="s">
        <v>20</v>
      </c>
      <c r="N11" s="182" t="s">
        <v>7</v>
      </c>
    </row>
    <row r="12" spans="1:20" x14ac:dyDescent="0.2">
      <c r="A12" s="13" t="s">
        <v>152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20" x14ac:dyDescent="0.25">
      <c r="A13" s="43" t="s">
        <v>157</v>
      </c>
      <c r="B13" s="21">
        <v>42259</v>
      </c>
      <c r="C13" s="21">
        <v>42109</v>
      </c>
      <c r="D13" s="21">
        <v>41875</v>
      </c>
      <c r="E13" s="21">
        <v>41605</v>
      </c>
      <c r="F13" s="21">
        <v>41398</v>
      </c>
      <c r="G13" s="21">
        <v>41188</v>
      </c>
      <c r="H13" s="21">
        <v>40882</v>
      </c>
      <c r="I13" s="21"/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>
        <v>32664</v>
      </c>
      <c r="E14" s="21">
        <v>32548</v>
      </c>
      <c r="F14" s="21">
        <v>32494</v>
      </c>
      <c r="G14" s="21">
        <v>32419</v>
      </c>
      <c r="H14" s="21">
        <v>32262</v>
      </c>
      <c r="I14" s="21"/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74539</v>
      </c>
      <c r="E15" s="20">
        <f t="shared" si="0"/>
        <v>74153</v>
      </c>
      <c r="F15" s="20">
        <f t="shared" si="0"/>
        <v>73892</v>
      </c>
      <c r="G15" s="20">
        <f t="shared" si="0"/>
        <v>73607</v>
      </c>
      <c r="H15" s="20">
        <f t="shared" si="0"/>
        <v>73144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L11:L12"/>
    <mergeCell ref="H11:H12"/>
    <mergeCell ref="G11:G12"/>
    <mergeCell ref="I11:I12"/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2024-08-29T22:39:53Z</dcterms:modified>
</cp:coreProperties>
</file>