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\CC\2021\"/>
    </mc:Choice>
  </mc:AlternateContent>
  <bookViews>
    <workbookView xWindow="0" yWindow="0" windowWidth="11340" windowHeight="7170"/>
  </bookViews>
  <sheets>
    <sheet name="BD_CC_G_CC" sheetId="6" r:id="rId1"/>
    <sheet name="UCC" sheetId="1" r:id="rId2"/>
    <sheet name="UCC Pago CC" sheetId="2" r:id="rId3"/>
    <sheet name="ALTAS EN AFPS" sheetId="3" r:id="rId4"/>
    <sheet name="BAJAS EN AFPS" sheetId="4" state="hidden" r:id="rId5"/>
    <sheet name="MODIFICACIONES EN AFPS" sheetId="5" state="hidden" r:id="rId6"/>
  </sheets>
  <definedNames>
    <definedName name="_xlnm._FilterDatabase" localSheetId="0" hidden="1">BD_CC_G_CC!$A$1:$Q$38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6" l="1"/>
  <c r="F43" i="6"/>
  <c r="G43" i="6"/>
  <c r="H43" i="6"/>
  <c r="I43" i="6"/>
  <c r="J43" i="6"/>
  <c r="K43" i="6"/>
  <c r="L43" i="6"/>
  <c r="M43" i="6"/>
  <c r="N43" i="6"/>
  <c r="O43" i="6"/>
  <c r="E43" i="6"/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O17" i="2"/>
  <c r="O16" i="2"/>
  <c r="O15" i="2" l="1"/>
  <c r="E40" i="1" l="1"/>
  <c r="K40" i="1"/>
  <c r="H48" i="1"/>
  <c r="I48" i="1"/>
  <c r="D47" i="2"/>
  <c r="O13" i="2"/>
  <c r="O14" i="2"/>
  <c r="O22" i="2"/>
  <c r="O23" i="2"/>
  <c r="O24" i="2"/>
  <c r="O25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33" i="2"/>
  <c r="O34" i="2"/>
  <c r="O35" i="2"/>
  <c r="O36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42" i="2"/>
  <c r="O43" i="2"/>
  <c r="O44" i="2"/>
  <c r="O45" i="2"/>
  <c r="O46" i="2"/>
  <c r="C47" i="2"/>
  <c r="E47" i="2"/>
  <c r="F47" i="2"/>
  <c r="G47" i="2"/>
  <c r="H47" i="2"/>
  <c r="I47" i="2"/>
  <c r="J47" i="2"/>
  <c r="K47" i="2"/>
  <c r="L47" i="2"/>
  <c r="M47" i="2"/>
  <c r="N47" i="2"/>
  <c r="O51" i="2"/>
  <c r="O52" i="2"/>
  <c r="O53" i="2"/>
  <c r="O54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 l="1"/>
  <c r="O38" i="2"/>
  <c r="O47" i="2"/>
  <c r="O27" i="2"/>
  <c r="F64" i="6"/>
  <c r="G64" i="6"/>
  <c r="H64" i="6"/>
  <c r="I64" i="6"/>
  <c r="J64" i="6"/>
  <c r="K64" i="6"/>
  <c r="L64" i="6"/>
  <c r="M64" i="6"/>
  <c r="N64" i="6"/>
  <c r="O64" i="6"/>
  <c r="Q64" i="6"/>
  <c r="F65" i="6"/>
  <c r="G65" i="6"/>
  <c r="H65" i="6"/>
  <c r="I65" i="6"/>
  <c r="J65" i="6"/>
  <c r="K65" i="6"/>
  <c r="L65" i="6"/>
  <c r="M65" i="6"/>
  <c r="N65" i="6"/>
  <c r="O65" i="6"/>
  <c r="Q65" i="6"/>
  <c r="F66" i="6"/>
  <c r="G66" i="6"/>
  <c r="H66" i="6"/>
  <c r="I66" i="6"/>
  <c r="J66" i="6"/>
  <c r="K66" i="6"/>
  <c r="L66" i="6"/>
  <c r="M66" i="6"/>
  <c r="N66" i="6"/>
  <c r="O66" i="6"/>
  <c r="Q66" i="6"/>
  <c r="F67" i="6"/>
  <c r="G67" i="6"/>
  <c r="H67" i="6"/>
  <c r="I67" i="6"/>
  <c r="J67" i="6"/>
  <c r="K67" i="6"/>
  <c r="L67" i="6"/>
  <c r="M67" i="6"/>
  <c r="N67" i="6"/>
  <c r="O67" i="6"/>
  <c r="Q67" i="6"/>
  <c r="F68" i="6"/>
  <c r="G68" i="6"/>
  <c r="H68" i="6"/>
  <c r="I68" i="6"/>
  <c r="J68" i="6"/>
  <c r="K68" i="6"/>
  <c r="L68" i="6"/>
  <c r="M68" i="6"/>
  <c r="N68" i="6"/>
  <c r="O68" i="6"/>
  <c r="Q68" i="6"/>
  <c r="F69" i="6"/>
  <c r="G69" i="6"/>
  <c r="H69" i="6"/>
  <c r="I69" i="6"/>
  <c r="J69" i="6"/>
  <c r="K69" i="6"/>
  <c r="L69" i="6"/>
  <c r="M69" i="6"/>
  <c r="N69" i="6"/>
  <c r="O69" i="6"/>
  <c r="Q69" i="6"/>
  <c r="F70" i="6"/>
  <c r="G70" i="6"/>
  <c r="H70" i="6"/>
  <c r="I70" i="6"/>
  <c r="J70" i="6"/>
  <c r="K70" i="6"/>
  <c r="L70" i="6"/>
  <c r="M70" i="6"/>
  <c r="N70" i="6"/>
  <c r="O70" i="6"/>
  <c r="Q70" i="6"/>
  <c r="F71" i="6"/>
  <c r="G71" i="6"/>
  <c r="H71" i="6"/>
  <c r="I71" i="6"/>
  <c r="J71" i="6"/>
  <c r="K71" i="6"/>
  <c r="L71" i="6"/>
  <c r="M71" i="6"/>
  <c r="N71" i="6"/>
  <c r="O71" i="6"/>
  <c r="Q71" i="6"/>
  <c r="F72" i="6"/>
  <c r="G72" i="6"/>
  <c r="H72" i="6"/>
  <c r="I72" i="6"/>
  <c r="J72" i="6"/>
  <c r="K72" i="6"/>
  <c r="L72" i="6"/>
  <c r="M72" i="6"/>
  <c r="N72" i="6"/>
  <c r="O72" i="6"/>
  <c r="Q72" i="6"/>
  <c r="F73" i="6"/>
  <c r="G73" i="6"/>
  <c r="H73" i="6"/>
  <c r="I73" i="6"/>
  <c r="J73" i="6"/>
  <c r="K73" i="6"/>
  <c r="L73" i="6"/>
  <c r="M73" i="6"/>
  <c r="N73" i="6"/>
  <c r="O73" i="6"/>
  <c r="Q73" i="6"/>
  <c r="F74" i="6"/>
  <c r="G74" i="6"/>
  <c r="H74" i="6"/>
  <c r="I74" i="6"/>
  <c r="J74" i="6"/>
  <c r="K74" i="6"/>
  <c r="L74" i="6"/>
  <c r="M74" i="6"/>
  <c r="N74" i="6"/>
  <c r="O74" i="6"/>
  <c r="Q74" i="6"/>
  <c r="F75" i="6"/>
  <c r="G75" i="6"/>
  <c r="H75" i="6"/>
  <c r="I75" i="6"/>
  <c r="J75" i="6"/>
  <c r="K75" i="6"/>
  <c r="L75" i="6"/>
  <c r="M75" i="6"/>
  <c r="N75" i="6"/>
  <c r="O75" i="6"/>
  <c r="Q75" i="6"/>
  <c r="E39" i="6"/>
  <c r="E40" i="6"/>
  <c r="E41" i="6"/>
  <c r="E42" i="6"/>
  <c r="F39" i="6"/>
  <c r="G39" i="6"/>
  <c r="H39" i="6"/>
  <c r="I39" i="6"/>
  <c r="J39" i="6"/>
  <c r="K39" i="6"/>
  <c r="L39" i="6"/>
  <c r="M39" i="6"/>
  <c r="N39" i="6"/>
  <c r="O39" i="6"/>
  <c r="Q39" i="6"/>
  <c r="F59" i="6" l="1"/>
  <c r="G59" i="6"/>
  <c r="H59" i="6"/>
  <c r="I59" i="6"/>
  <c r="J59" i="6"/>
  <c r="K59" i="6"/>
  <c r="L59" i="6"/>
  <c r="M59" i="6"/>
  <c r="N59" i="6"/>
  <c r="O59" i="6"/>
  <c r="Q59" i="6"/>
  <c r="F60" i="6"/>
  <c r="G60" i="6"/>
  <c r="H60" i="6"/>
  <c r="I60" i="6"/>
  <c r="J60" i="6"/>
  <c r="K60" i="6"/>
  <c r="L60" i="6"/>
  <c r="M60" i="6"/>
  <c r="N60" i="6"/>
  <c r="O60" i="6"/>
  <c r="Q60" i="6"/>
  <c r="F61" i="6"/>
  <c r="G61" i="6"/>
  <c r="H61" i="6"/>
  <c r="I61" i="6"/>
  <c r="J61" i="6"/>
  <c r="K61" i="6"/>
  <c r="L61" i="6"/>
  <c r="M61" i="6"/>
  <c r="N61" i="6"/>
  <c r="O61" i="6"/>
  <c r="Q61" i="6"/>
  <c r="F62" i="6"/>
  <c r="G62" i="6"/>
  <c r="H62" i="6"/>
  <c r="I62" i="6"/>
  <c r="J62" i="6"/>
  <c r="K62" i="6"/>
  <c r="L62" i="6"/>
  <c r="M62" i="6"/>
  <c r="N62" i="6"/>
  <c r="O62" i="6"/>
  <c r="Q62" i="6"/>
  <c r="F63" i="6"/>
  <c r="G63" i="6"/>
  <c r="H63" i="6"/>
  <c r="I63" i="6"/>
  <c r="J63" i="6"/>
  <c r="K63" i="6"/>
  <c r="L63" i="6"/>
  <c r="M63" i="6"/>
  <c r="N63" i="6"/>
  <c r="O63" i="6"/>
  <c r="Q63" i="6"/>
  <c r="E60" i="6"/>
  <c r="E61" i="6"/>
  <c r="E62" i="6"/>
  <c r="E63" i="6"/>
  <c r="E59" i="6"/>
  <c r="F54" i="6"/>
  <c r="G54" i="6"/>
  <c r="H54" i="6"/>
  <c r="I54" i="6"/>
  <c r="J54" i="6"/>
  <c r="K54" i="6"/>
  <c r="L54" i="6"/>
  <c r="M54" i="6"/>
  <c r="N54" i="6"/>
  <c r="O54" i="6"/>
  <c r="Q54" i="6"/>
  <c r="F55" i="6"/>
  <c r="G55" i="6"/>
  <c r="H55" i="6"/>
  <c r="I55" i="6"/>
  <c r="J55" i="6"/>
  <c r="K55" i="6"/>
  <c r="L55" i="6"/>
  <c r="M55" i="6"/>
  <c r="N55" i="6"/>
  <c r="O55" i="6"/>
  <c r="Q55" i="6"/>
  <c r="F56" i="6"/>
  <c r="G56" i="6"/>
  <c r="H56" i="6"/>
  <c r="I56" i="6"/>
  <c r="J56" i="6"/>
  <c r="K56" i="6"/>
  <c r="L56" i="6"/>
  <c r="M56" i="6"/>
  <c r="N56" i="6"/>
  <c r="O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Q58" i="6"/>
  <c r="E55" i="6"/>
  <c r="E56" i="6"/>
  <c r="E57" i="6"/>
  <c r="E58" i="6"/>
  <c r="E54" i="6"/>
  <c r="F49" i="6"/>
  <c r="G49" i="6"/>
  <c r="H49" i="6"/>
  <c r="I49" i="6"/>
  <c r="J49" i="6"/>
  <c r="K49" i="6"/>
  <c r="L49" i="6"/>
  <c r="M49" i="6"/>
  <c r="N49" i="6"/>
  <c r="O49" i="6"/>
  <c r="Q49" i="6"/>
  <c r="F50" i="6"/>
  <c r="G50" i="6"/>
  <c r="H50" i="6"/>
  <c r="I50" i="6"/>
  <c r="J50" i="6"/>
  <c r="K50" i="6"/>
  <c r="L50" i="6"/>
  <c r="M50" i="6"/>
  <c r="N50" i="6"/>
  <c r="O50" i="6"/>
  <c r="Q50" i="6"/>
  <c r="F51" i="6"/>
  <c r="G51" i="6"/>
  <c r="H51" i="6"/>
  <c r="I51" i="6"/>
  <c r="J51" i="6"/>
  <c r="K51" i="6"/>
  <c r="L51" i="6"/>
  <c r="M51" i="6"/>
  <c r="N51" i="6"/>
  <c r="O51" i="6"/>
  <c r="Q51" i="6"/>
  <c r="F52" i="6"/>
  <c r="G52" i="6"/>
  <c r="H52" i="6"/>
  <c r="I52" i="6"/>
  <c r="J52" i="6"/>
  <c r="K52" i="6"/>
  <c r="L52" i="6"/>
  <c r="M52" i="6"/>
  <c r="N52" i="6"/>
  <c r="O52" i="6"/>
  <c r="Q52" i="6"/>
  <c r="F53" i="6"/>
  <c r="G53" i="6"/>
  <c r="H53" i="6"/>
  <c r="I53" i="6"/>
  <c r="J53" i="6"/>
  <c r="K53" i="6"/>
  <c r="L53" i="6"/>
  <c r="M53" i="6"/>
  <c r="N53" i="6"/>
  <c r="O53" i="6"/>
  <c r="Q53" i="6"/>
  <c r="E50" i="6"/>
  <c r="E51" i="6"/>
  <c r="E52" i="6"/>
  <c r="E53" i="6"/>
  <c r="E49" i="6"/>
  <c r="F44" i="6"/>
  <c r="G44" i="6"/>
  <c r="H44" i="6"/>
  <c r="I44" i="6"/>
  <c r="J44" i="6"/>
  <c r="K44" i="6"/>
  <c r="L44" i="6"/>
  <c r="M44" i="6"/>
  <c r="N44" i="6"/>
  <c r="O44" i="6"/>
  <c r="Q44" i="6"/>
  <c r="F45" i="6"/>
  <c r="G45" i="6"/>
  <c r="H45" i="6"/>
  <c r="I45" i="6"/>
  <c r="J45" i="6"/>
  <c r="K45" i="6"/>
  <c r="L45" i="6"/>
  <c r="M45" i="6"/>
  <c r="N45" i="6"/>
  <c r="O45" i="6"/>
  <c r="Q45" i="6"/>
  <c r="F46" i="6"/>
  <c r="G46" i="6"/>
  <c r="H46" i="6"/>
  <c r="I46" i="6"/>
  <c r="J46" i="6"/>
  <c r="K46" i="6"/>
  <c r="L46" i="6"/>
  <c r="M46" i="6"/>
  <c r="N46" i="6"/>
  <c r="O46" i="6"/>
  <c r="Q46" i="6"/>
  <c r="F47" i="6"/>
  <c r="G47" i="6"/>
  <c r="H47" i="6"/>
  <c r="I47" i="6"/>
  <c r="J47" i="6"/>
  <c r="K47" i="6"/>
  <c r="L47" i="6"/>
  <c r="M47" i="6"/>
  <c r="N47" i="6"/>
  <c r="O47" i="6"/>
  <c r="Q47" i="6"/>
  <c r="F48" i="6"/>
  <c r="G48" i="6"/>
  <c r="H48" i="6"/>
  <c r="I48" i="6"/>
  <c r="J48" i="6"/>
  <c r="K48" i="6"/>
  <c r="L48" i="6"/>
  <c r="M48" i="6"/>
  <c r="N48" i="6"/>
  <c r="O48" i="6"/>
  <c r="Q48" i="6"/>
  <c r="E45" i="6"/>
  <c r="E46" i="6"/>
  <c r="E47" i="6"/>
  <c r="E48" i="6"/>
  <c r="E44" i="6"/>
  <c r="F40" i="6"/>
  <c r="G40" i="6"/>
  <c r="H40" i="6"/>
  <c r="I40" i="6"/>
  <c r="J40" i="6"/>
  <c r="K40" i="6"/>
  <c r="L40" i="6"/>
  <c r="M40" i="6"/>
  <c r="N40" i="6"/>
  <c r="O40" i="6"/>
  <c r="Q40" i="6"/>
  <c r="F41" i="6"/>
  <c r="G41" i="6"/>
  <c r="H41" i="6"/>
  <c r="I41" i="6"/>
  <c r="J41" i="6"/>
  <c r="K41" i="6"/>
  <c r="L41" i="6"/>
  <c r="M41" i="6"/>
  <c r="N41" i="6"/>
  <c r="O41" i="6"/>
  <c r="Q41" i="6"/>
  <c r="F42" i="6"/>
  <c r="G42" i="6"/>
  <c r="H42" i="6"/>
  <c r="I42" i="6"/>
  <c r="J42" i="6"/>
  <c r="K42" i="6"/>
  <c r="L42" i="6"/>
  <c r="M42" i="6"/>
  <c r="N42" i="6"/>
  <c r="O42" i="6"/>
  <c r="Q42" i="6"/>
  <c r="F36" i="6"/>
  <c r="G36" i="6"/>
  <c r="H36" i="6"/>
  <c r="I36" i="6"/>
  <c r="J36" i="6"/>
  <c r="K36" i="6"/>
  <c r="L36" i="6"/>
  <c r="M36" i="6"/>
  <c r="N36" i="6"/>
  <c r="O36" i="6"/>
  <c r="Q36" i="6"/>
  <c r="F37" i="6"/>
  <c r="G37" i="6"/>
  <c r="H37" i="6"/>
  <c r="I37" i="6"/>
  <c r="J37" i="6"/>
  <c r="K37" i="6"/>
  <c r="L37" i="6"/>
  <c r="M37" i="6"/>
  <c r="N37" i="6"/>
  <c r="O37" i="6"/>
  <c r="Q37" i="6"/>
  <c r="F38" i="6"/>
  <c r="G38" i="6"/>
  <c r="H38" i="6"/>
  <c r="I38" i="6"/>
  <c r="J38" i="6"/>
  <c r="K38" i="6"/>
  <c r="L38" i="6"/>
  <c r="M38" i="6"/>
  <c r="N38" i="6"/>
  <c r="O38" i="6"/>
  <c r="Q38" i="6"/>
  <c r="E37" i="6"/>
  <c r="E38" i="6"/>
  <c r="E36" i="6"/>
  <c r="F32" i="6"/>
  <c r="G32" i="6"/>
  <c r="H32" i="6"/>
  <c r="I32" i="6"/>
  <c r="J32" i="6"/>
  <c r="K32" i="6"/>
  <c r="L32" i="6"/>
  <c r="M32" i="6"/>
  <c r="N32" i="6"/>
  <c r="O32" i="6"/>
  <c r="Q32" i="6"/>
  <c r="F33" i="6"/>
  <c r="G33" i="6"/>
  <c r="H33" i="6"/>
  <c r="I33" i="6"/>
  <c r="J33" i="6"/>
  <c r="K33" i="6"/>
  <c r="L33" i="6"/>
  <c r="M33" i="6"/>
  <c r="N33" i="6"/>
  <c r="O33" i="6"/>
  <c r="Q33" i="6"/>
  <c r="F34" i="6"/>
  <c r="G34" i="6"/>
  <c r="H34" i="6"/>
  <c r="I34" i="6"/>
  <c r="J34" i="6"/>
  <c r="K34" i="6"/>
  <c r="L34" i="6"/>
  <c r="M34" i="6"/>
  <c r="N34" i="6"/>
  <c r="O34" i="6"/>
  <c r="Q34" i="6"/>
  <c r="F35" i="6"/>
  <c r="G35" i="6"/>
  <c r="H35" i="6"/>
  <c r="I35" i="6"/>
  <c r="J35" i="6"/>
  <c r="K35" i="6"/>
  <c r="L35" i="6"/>
  <c r="M35" i="6"/>
  <c r="N35" i="6"/>
  <c r="O35" i="6"/>
  <c r="Q35" i="6"/>
  <c r="E33" i="6"/>
  <c r="E34" i="6"/>
  <c r="E35" i="6"/>
  <c r="E32" i="6"/>
  <c r="F31" i="6"/>
  <c r="G31" i="6"/>
  <c r="H31" i="6"/>
  <c r="I31" i="6"/>
  <c r="J31" i="6"/>
  <c r="K31" i="6"/>
  <c r="L31" i="6"/>
  <c r="M31" i="6"/>
  <c r="N31" i="6"/>
  <c r="O31" i="6"/>
  <c r="Q31" i="6"/>
  <c r="E31" i="6"/>
  <c r="Q29" i="6"/>
  <c r="Q30" i="6"/>
  <c r="F29" i="6"/>
  <c r="G29" i="6"/>
  <c r="H29" i="6"/>
  <c r="I29" i="6"/>
  <c r="J29" i="6"/>
  <c r="K29" i="6"/>
  <c r="L29" i="6"/>
  <c r="M29" i="6"/>
  <c r="N29" i="6"/>
  <c r="O29" i="6"/>
  <c r="F30" i="6"/>
  <c r="G30" i="6"/>
  <c r="H30" i="6"/>
  <c r="I30" i="6"/>
  <c r="J30" i="6"/>
  <c r="K30" i="6"/>
  <c r="L30" i="6"/>
  <c r="M30" i="6"/>
  <c r="N30" i="6"/>
  <c r="O30" i="6"/>
  <c r="E30" i="6"/>
  <c r="E29" i="6"/>
  <c r="F27" i="6"/>
  <c r="G27" i="6"/>
  <c r="H27" i="6"/>
  <c r="I27" i="6"/>
  <c r="J27" i="6"/>
  <c r="K27" i="6"/>
  <c r="L27" i="6"/>
  <c r="M27" i="6"/>
  <c r="N27" i="6"/>
  <c r="O27" i="6"/>
  <c r="Q27" i="6"/>
  <c r="F28" i="6"/>
  <c r="G28" i="6"/>
  <c r="H28" i="6"/>
  <c r="I28" i="6"/>
  <c r="J28" i="6"/>
  <c r="K28" i="6"/>
  <c r="L28" i="6"/>
  <c r="M28" i="6"/>
  <c r="N28" i="6"/>
  <c r="O28" i="6"/>
  <c r="Q28" i="6"/>
  <c r="E28" i="6"/>
  <c r="E2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E26" i="6"/>
  <c r="E25" i="6"/>
  <c r="F23" i="6"/>
  <c r="G23" i="6"/>
  <c r="H23" i="6"/>
  <c r="I23" i="6"/>
  <c r="J23" i="6"/>
  <c r="K23" i="6"/>
  <c r="L23" i="6"/>
  <c r="M23" i="6"/>
  <c r="N23" i="6"/>
  <c r="O23" i="6"/>
  <c r="F24" i="6"/>
  <c r="G24" i="6"/>
  <c r="H24" i="6"/>
  <c r="I24" i="6"/>
  <c r="J24" i="6"/>
  <c r="K24" i="6"/>
  <c r="L24" i="6"/>
  <c r="M24" i="6"/>
  <c r="N24" i="6"/>
  <c r="O24" i="6"/>
  <c r="E24" i="6"/>
  <c r="E23" i="6"/>
  <c r="F22" i="6"/>
  <c r="G22" i="6"/>
  <c r="H22" i="6"/>
  <c r="I22" i="6"/>
  <c r="J22" i="6"/>
  <c r="K22" i="6"/>
  <c r="L22" i="6"/>
  <c r="M22" i="6"/>
  <c r="N22" i="6"/>
  <c r="O22" i="6"/>
  <c r="E22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E21" i="6"/>
  <c r="E20" i="6"/>
  <c r="F17" i="6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E18" i="6"/>
  <c r="E19" i="6"/>
  <c r="E17" i="6"/>
  <c r="F15" i="6"/>
  <c r="G15" i="6"/>
  <c r="H15" i="6"/>
  <c r="I15" i="6"/>
  <c r="J15" i="6"/>
  <c r="K15" i="6"/>
  <c r="L15" i="6"/>
  <c r="M15" i="6"/>
  <c r="N15" i="6"/>
  <c r="O15" i="6"/>
  <c r="F16" i="6"/>
  <c r="G16" i="6"/>
  <c r="H16" i="6"/>
  <c r="I16" i="6"/>
  <c r="J16" i="6"/>
  <c r="K16" i="6"/>
  <c r="L16" i="6"/>
  <c r="M16" i="6"/>
  <c r="N16" i="6"/>
  <c r="O16" i="6"/>
  <c r="E16" i="6"/>
  <c r="E15" i="6"/>
  <c r="F6" i="6"/>
  <c r="G6" i="6"/>
  <c r="H6" i="6"/>
  <c r="I6" i="6"/>
  <c r="J6" i="6"/>
  <c r="K6" i="6"/>
  <c r="L6" i="6"/>
  <c r="M6" i="6"/>
  <c r="N6" i="6"/>
  <c r="O6" i="6"/>
  <c r="F7" i="6"/>
  <c r="G7" i="6"/>
  <c r="H7" i="6"/>
  <c r="I7" i="6"/>
  <c r="J7" i="6"/>
  <c r="K7" i="6"/>
  <c r="L7" i="6"/>
  <c r="M7" i="6"/>
  <c r="N7" i="6"/>
  <c r="O7" i="6"/>
  <c r="F8" i="6"/>
  <c r="G8" i="6"/>
  <c r="H8" i="6"/>
  <c r="I8" i="6"/>
  <c r="J8" i="6"/>
  <c r="K8" i="6"/>
  <c r="L8" i="6"/>
  <c r="M8" i="6"/>
  <c r="N8" i="6"/>
  <c r="O8" i="6"/>
  <c r="F9" i="6"/>
  <c r="G9" i="6"/>
  <c r="H9" i="6"/>
  <c r="I9" i="6"/>
  <c r="J9" i="6"/>
  <c r="K9" i="6"/>
  <c r="L9" i="6"/>
  <c r="M9" i="6"/>
  <c r="N9" i="6"/>
  <c r="O9" i="6"/>
  <c r="F10" i="6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E7" i="6"/>
  <c r="E8" i="6"/>
  <c r="E9" i="6"/>
  <c r="E10" i="6"/>
  <c r="E11" i="6"/>
  <c r="E12" i="6"/>
  <c r="E13" i="6"/>
  <c r="E14" i="6"/>
  <c r="E6" i="6"/>
  <c r="F4" i="6"/>
  <c r="G4" i="6"/>
  <c r="H4" i="6"/>
  <c r="I4" i="6"/>
  <c r="J4" i="6"/>
  <c r="K4" i="6"/>
  <c r="L4" i="6"/>
  <c r="M4" i="6"/>
  <c r="N4" i="6"/>
  <c r="O4" i="6"/>
  <c r="F5" i="6"/>
  <c r="G5" i="6"/>
  <c r="H5" i="6"/>
  <c r="I5" i="6"/>
  <c r="J5" i="6"/>
  <c r="K5" i="6"/>
  <c r="L5" i="6"/>
  <c r="M5" i="6"/>
  <c r="N5" i="6"/>
  <c r="O5" i="6"/>
  <c r="E5" i="6"/>
  <c r="E4" i="6"/>
  <c r="F2" i="6"/>
  <c r="G2" i="6"/>
  <c r="H2" i="6"/>
  <c r="I2" i="6"/>
  <c r="J2" i="6"/>
  <c r="K2" i="6"/>
  <c r="L2" i="6"/>
  <c r="M2" i="6"/>
  <c r="N2" i="6"/>
  <c r="O2" i="6"/>
  <c r="F3" i="6"/>
  <c r="G3" i="6"/>
  <c r="H3" i="6"/>
  <c r="I3" i="6"/>
  <c r="J3" i="6"/>
  <c r="K3" i="6"/>
  <c r="L3" i="6"/>
  <c r="M3" i="6"/>
  <c r="N3" i="6"/>
  <c r="O3" i="6"/>
  <c r="E3" i="6"/>
  <c r="E2" i="6"/>
  <c r="E73" i="6"/>
  <c r="E74" i="6"/>
  <c r="E75" i="6"/>
  <c r="E72" i="6"/>
  <c r="E69" i="6"/>
  <c r="E70" i="6"/>
  <c r="E71" i="6"/>
  <c r="E68" i="6"/>
  <c r="E65" i="6"/>
  <c r="E66" i="6"/>
  <c r="E67" i="6"/>
  <c r="E64" i="6"/>
  <c r="AD19" i="5" l="1"/>
  <c r="AC19" i="5"/>
  <c r="AB19" i="5"/>
  <c r="AA19" i="5"/>
  <c r="Z19" i="5"/>
  <c r="Y19" i="5"/>
  <c r="X19" i="5"/>
  <c r="W19" i="5"/>
  <c r="V19" i="5"/>
  <c r="U19" i="5"/>
  <c r="T19" i="5"/>
  <c r="S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E18" i="5"/>
  <c r="R18" i="5"/>
  <c r="AE17" i="5"/>
  <c r="R17" i="5"/>
  <c r="AE16" i="5"/>
  <c r="R16" i="5"/>
  <c r="AE15" i="5"/>
  <c r="R15" i="5"/>
  <c r="AD13" i="5"/>
  <c r="AC13" i="5"/>
  <c r="AB13" i="5"/>
  <c r="AA13" i="5"/>
  <c r="Z13" i="5"/>
  <c r="Y13" i="5"/>
  <c r="X13" i="5"/>
  <c r="W13" i="5"/>
  <c r="V13" i="5"/>
  <c r="U13" i="5"/>
  <c r="T13" i="5"/>
  <c r="S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E12" i="5"/>
  <c r="R12" i="5"/>
  <c r="AE11" i="5"/>
  <c r="R11" i="5"/>
  <c r="AE10" i="5"/>
  <c r="R10" i="5"/>
  <c r="AE9" i="5"/>
  <c r="R9" i="5"/>
  <c r="AD19" i="4"/>
  <c r="AC19" i="4"/>
  <c r="AB19" i="4"/>
  <c r="AA19" i="4"/>
  <c r="Z19" i="4"/>
  <c r="Y19" i="4"/>
  <c r="X19" i="4"/>
  <c r="W19" i="4"/>
  <c r="V19" i="4"/>
  <c r="U19" i="4"/>
  <c r="T19" i="4"/>
  <c r="S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E18" i="4"/>
  <c r="R18" i="4"/>
  <c r="AE17" i="4"/>
  <c r="R17" i="4"/>
  <c r="AE16" i="4"/>
  <c r="R16" i="4"/>
  <c r="AE15" i="4"/>
  <c r="R15" i="4"/>
  <c r="AD13" i="4"/>
  <c r="AC13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E12" i="4"/>
  <c r="R12" i="4"/>
  <c r="AE11" i="4"/>
  <c r="R11" i="4"/>
  <c r="AE10" i="4"/>
  <c r="R10" i="4"/>
  <c r="AE9" i="4"/>
  <c r="R9" i="4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O23" i="3"/>
  <c r="O22" i="3"/>
  <c r="O21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O17" i="3"/>
  <c r="O16" i="3"/>
  <c r="O15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O11" i="3"/>
  <c r="O10" i="3"/>
  <c r="O9" i="3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O57" i="1"/>
  <c r="O56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O53" i="1"/>
  <c r="O52" i="1"/>
  <c r="O51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O50" i="1" s="1"/>
  <c r="N48" i="1"/>
  <c r="M48" i="1"/>
  <c r="L48" i="1"/>
  <c r="K48" i="1"/>
  <c r="J48" i="1"/>
  <c r="G48" i="1"/>
  <c r="F48" i="1"/>
  <c r="E48" i="1"/>
  <c r="D48" i="1"/>
  <c r="C48" i="1"/>
  <c r="O47" i="1"/>
  <c r="O46" i="1"/>
  <c r="O45" i="1"/>
  <c r="O44" i="1"/>
  <c r="N43" i="1"/>
  <c r="M43" i="1"/>
  <c r="L43" i="1"/>
  <c r="K43" i="1"/>
  <c r="J43" i="1"/>
  <c r="I43" i="1"/>
  <c r="H43" i="1"/>
  <c r="G43" i="1"/>
  <c r="F43" i="1"/>
  <c r="E43" i="1"/>
  <c r="D43" i="1"/>
  <c r="C43" i="1"/>
  <c r="O42" i="1"/>
  <c r="O41" i="1"/>
  <c r="N40" i="1"/>
  <c r="M40" i="1"/>
  <c r="L40" i="1"/>
  <c r="J40" i="1"/>
  <c r="I40" i="1"/>
  <c r="H40" i="1"/>
  <c r="G40" i="1"/>
  <c r="F40" i="1"/>
  <c r="D40" i="1"/>
  <c r="C40" i="1"/>
  <c r="O39" i="1"/>
  <c r="O38" i="1"/>
  <c r="O37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O34" i="1"/>
  <c r="O33" i="1"/>
  <c r="O32" i="1"/>
  <c r="O31" i="1"/>
  <c r="O30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O27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O24" i="1"/>
  <c r="O23" i="1"/>
  <c r="O22" i="1"/>
  <c r="O21" i="1"/>
  <c r="O20" i="1"/>
  <c r="O19" i="1"/>
  <c r="O18" i="1"/>
  <c r="O17" i="1"/>
  <c r="N16" i="1"/>
  <c r="M16" i="1"/>
  <c r="L16" i="1"/>
  <c r="K16" i="1"/>
  <c r="J16" i="1"/>
  <c r="I16" i="1"/>
  <c r="H16" i="1"/>
  <c r="G16" i="1"/>
  <c r="F16" i="1"/>
  <c r="E16" i="1"/>
  <c r="D16" i="1"/>
  <c r="C16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O11" i="1"/>
  <c r="O13" i="1" s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O8" i="1"/>
  <c r="O40" i="1" l="1"/>
  <c r="O43" i="1"/>
  <c r="O59" i="1"/>
  <c r="O55" i="1"/>
  <c r="AE19" i="5"/>
  <c r="AE13" i="4"/>
  <c r="R13" i="5"/>
  <c r="AE13" i="5"/>
  <c r="O16" i="1"/>
  <c r="O26" i="1"/>
  <c r="O29" i="1"/>
  <c r="R19" i="5"/>
  <c r="O36" i="1"/>
  <c r="O19" i="3"/>
  <c r="O14" i="1"/>
  <c r="O15" i="1" s="1"/>
  <c r="O48" i="1"/>
  <c r="O13" i="3"/>
  <c r="R19" i="4"/>
  <c r="AE19" i="4"/>
  <c r="O10" i="1"/>
  <c r="R13" i="4"/>
  <c r="O25" i="3"/>
</calcChain>
</file>

<file path=xl/sharedStrings.xml><?xml version="1.0" encoding="utf-8"?>
<sst xmlns="http://schemas.openxmlformats.org/spreadsheetml/2006/main" count="562" uniqueCount="91">
  <si>
    <t xml:space="preserve"> </t>
  </si>
  <si>
    <t xml:space="preserve">ESTADISTICA </t>
  </si>
  <si>
    <t>COMPENSACION DE COTIZACIONES</t>
  </si>
  <si>
    <t>DETALLE DE PROCESOS</t>
  </si>
  <si>
    <t>GESTION</t>
  </si>
  <si>
    <t>PROCESO</t>
  </si>
  <si>
    <t>MES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</si>
  <si>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</si>
  <si>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</si>
  <si>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</si>
  <si>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</si>
  <si>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</si>
  <si>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</si>
  <si>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</si>
  <si>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</si>
  <si>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</si>
  <si>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</si>
  <si>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</si>
  <si>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</si>
  <si>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</si>
  <si>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REQUISITOS</t>
  </si>
  <si>
    <t>OFICINA CENTRAL</t>
  </si>
  <si>
    <t>REGIONALES</t>
  </si>
  <si>
    <t>OBSERVADOS</t>
  </si>
  <si>
    <t>REGISTRO CC</t>
  </si>
  <si>
    <t>AUTOMATICO</t>
  </si>
  <si>
    <t>MANUAL</t>
  </si>
  <si>
    <t>REGISTRO CC (INICIO DE TRÁMITES)</t>
  </si>
  <si>
    <t>LA PAZ</t>
  </si>
  <si>
    <t>COCHABAMBA</t>
  </si>
  <si>
    <t>SANTA CRUZ</t>
  </si>
  <si>
    <t xml:space="preserve">ORURO </t>
  </si>
  <si>
    <t>POTOSI</t>
  </si>
  <si>
    <t>TARIJA</t>
  </si>
  <si>
    <t>CHUQUISACA</t>
  </si>
  <si>
    <t xml:space="preserve">BENI </t>
  </si>
  <si>
    <t>PANDO</t>
  </si>
  <si>
    <t>REGISTRO CC (CONTROL CALIDAD)</t>
  </si>
  <si>
    <t>CONTROL DE CALIDAD</t>
  </si>
  <si>
    <t>ERRORES IDENTIFICADOS</t>
  </si>
  <si>
    <t>% PORCENTAJE</t>
  </si>
  <si>
    <t>ACUMULADO INGRESO GESTION</t>
  </si>
  <si>
    <t>SUBSANADOS DE LA GESTION</t>
  </si>
  <si>
    <t>SUBSANADOS GESTIONES PASADAS</t>
  </si>
  <si>
    <t>POR REGIONALES (OBSERVADOS)</t>
  </si>
  <si>
    <t xml:space="preserve">FORMULARIOS DE CERTIFICACIÓN DE DENSIDAD DE APORTES Y SALARIO COTIZABLE </t>
  </si>
  <si>
    <t xml:space="preserve">CERTIFICACIONES </t>
  </si>
  <si>
    <t>INFORMES</t>
  </si>
  <si>
    <t>CERTIFICACION (FORMULARIOS APROBADOS)</t>
  </si>
  <si>
    <t>EMISION DE FORMULARIOS DE CALCULO (PA)</t>
  </si>
  <si>
    <t>NOTIFICACION DE FORMULARIOS DE CALCULO (PM)</t>
  </si>
  <si>
    <t>NOTIFICADOS</t>
  </si>
  <si>
    <t>PENDIENTES DE NOTIFICACION</t>
  </si>
  <si>
    <t>EMITIDOS EN LA GESTION</t>
  </si>
  <si>
    <t>NOTIFICADOS DE LA GESTION</t>
  </si>
  <si>
    <t>EMISION DE CERTIFICADOS DE CC</t>
  </si>
  <si>
    <t>MENSUAL</t>
  </si>
  <si>
    <t>GLOBAL</t>
  </si>
  <si>
    <t>REGISTRO DE CERTIFICADOS DE CC EN LA AFP</t>
  </si>
  <si>
    <t>ALTAS</t>
  </si>
  <si>
    <t>BAJAS</t>
  </si>
  <si>
    <t>MODIFICACIONES</t>
  </si>
  <si>
    <t>CASOS POR ENTIDAD</t>
  </si>
  <si>
    <t>CONCILIACIONES</t>
  </si>
  <si>
    <t>AFP FUTURO</t>
  </si>
  <si>
    <t>AFP PREVISION</t>
  </si>
  <si>
    <t>GESTORA</t>
  </si>
  <si>
    <t>LA VITALICIA</t>
  </si>
  <si>
    <t>PROVIDA</t>
  </si>
  <si>
    <t>REPOSICIONES</t>
  </si>
  <si>
    <t>MONTOS POR ENTIDAD</t>
  </si>
  <si>
    <t>DEVOLUCIONES</t>
  </si>
  <si>
    <t>ALTAS EN AFPS</t>
  </si>
  <si>
    <t>GESTIÓN</t>
  </si>
  <si>
    <t>Automático Mensual</t>
  </si>
  <si>
    <t>Automático Global</t>
  </si>
  <si>
    <t>Manual Mensual</t>
  </si>
  <si>
    <t>Manual Global</t>
  </si>
  <si>
    <t>AFP PREVISIÓN</t>
  </si>
  <si>
    <t>GESTORA PÚBLICA</t>
  </si>
  <si>
    <t xml:space="preserve"> BAJAS EN AFPS</t>
  </si>
  <si>
    <t>MODIFICACIONES EN AFPS</t>
  </si>
  <si>
    <t>gestion</t>
  </si>
  <si>
    <t>clase</t>
  </si>
  <si>
    <t>tipo</t>
  </si>
  <si>
    <t>tipo_CC</t>
  </si>
  <si>
    <t>AGUI</t>
  </si>
  <si>
    <t>ADMINISTRACIONES REGIONALES</t>
  </si>
  <si>
    <t>CASOS</t>
  </si>
  <si>
    <t>MONTOS</t>
  </si>
  <si>
    <t>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</si>
</sst>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rgb="FF000000"/>
      <name val="Calibri"/>
      <scheme val="minor"/>
    </font>
    <font>
      <b/>
      <sz val="11"/>
      <color rgb="FFFFFFFF"/>
      <name val="Century Gothic"/>
      <family val="2"/>
    </font>
    <font>
      <sz val="11"/>
      <name val="Calibri"/>
      <family val="2"/>
    </font>
    <font>
      <sz val="11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sz val="10"/>
      <color rgb="FFFF0000"/>
      <name val="Century Gothic"/>
      <family val="2"/>
    </font>
    <font>
      <sz val="8"/>
      <color rgb="FF000000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b/>
      <sz val="11"/>
      <color theme="1"/>
      <name val="Century Gothic"/>
      <family val="2"/>
    </font>
    <font>
      <b/>
      <sz val="12"/>
      <color rgb="FFFFFFFF"/>
      <name val="Century Gothic"/>
      <family val="2"/>
    </font>
    <font>
      <sz val="11"/>
      <color rgb="FF1F3864"/>
      <name val="Century Gothic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1F3864"/>
      <name val="Century Gothic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FFFF"/>
      <name val="Century Gothic"/>
      <family val="2"/>
    </font>
    <font>
      <b/>
      <sz val="14"/>
      <color rgb="FFFF0000"/>
      <name val="Century Gothic"/>
      <family val="2"/>
    </font>
    <font>
      <b/>
      <sz val="11"/>
      <color rgb="FF000000"/>
      <name val="Arial"/>
      <family val="2"/>
    </font>
    <font>
      <b/>
      <sz val="12"/>
      <color theme="1"/>
      <name val="Century Gothic"/>
      <family val="2"/>
    </font>
    <font>
      <b/>
      <sz val="11"/>
      <color rgb="FF203764"/>
      <name val="Century Gothic"/>
      <family val="2"/>
    </font>
    <font>
      <sz val="11"/>
      <color theme="1"/>
      <name val="Century Gothic"/>
      <family val="2"/>
    </font>
    <font>
      <b/>
      <sz val="12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indexed="64"/>
      </patternFill>
    </fill>
  </fills>
  <borders count="5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FFFFFF"/>
      </top>
      <bottom style="medium">
        <color rgb="FFCCCCCC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195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/>
    <xf numFmtId="164" fontId="7" fillId="0" borderId="9" xfId="0" applyNumberFormat="1" applyFont="1" applyBorder="1"/>
    <xf numFmtId="43" fontId="7" fillId="0" borderId="9" xfId="0" applyNumberFormat="1" applyFont="1" applyBorder="1"/>
    <xf numFmtId="43" fontId="4" fillId="2" borderId="4" xfId="0" applyNumberFormat="1" applyFont="1" applyFill="1" applyBorder="1"/>
    <xf numFmtId="43" fontId="4" fillId="2" borderId="10" xfId="0" applyNumberFormat="1" applyFont="1" applyFill="1" applyBorder="1"/>
    <xf numFmtId="0" fontId="9" fillId="0" borderId="0" xfId="0" applyFont="1"/>
    <xf numFmtId="43" fontId="4" fillId="2" borderId="11" xfId="0" applyNumberFormat="1" applyFont="1" applyFill="1" applyBorder="1"/>
    <xf numFmtId="43" fontId="7" fillId="0" borderId="0" xfId="0" applyNumberFormat="1" applyFont="1"/>
    <xf numFmtId="0" fontId="8" fillId="2" borderId="5" xfId="0" applyFont="1" applyFill="1" applyBorder="1"/>
    <xf numFmtId="164" fontId="4" fillId="2" borderId="11" xfId="0" applyNumberFormat="1" applyFont="1" applyFill="1" applyBorder="1"/>
    <xf numFmtId="43" fontId="4" fillId="2" borderId="15" xfId="0" applyNumberFormat="1" applyFont="1" applyFill="1" applyBorder="1"/>
    <xf numFmtId="0" fontId="8" fillId="2" borderId="5" xfId="0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" fillId="2" borderId="4" xfId="0" applyFont="1" applyFill="1" applyBorder="1"/>
    <xf numFmtId="0" fontId="12" fillId="0" borderId="0" xfId="0" applyFont="1"/>
    <xf numFmtId="0" fontId="1" fillId="2" borderId="4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2" borderId="12" xfId="0" applyFont="1" applyFill="1" applyBorder="1"/>
    <xf numFmtId="0" fontId="12" fillId="0" borderId="23" xfId="0" applyFont="1" applyBorder="1"/>
    <xf numFmtId="0" fontId="12" fillId="0" borderId="22" xfId="0" applyFont="1" applyBorder="1"/>
    <xf numFmtId="0" fontId="17" fillId="3" borderId="22" xfId="0" applyFont="1" applyFill="1" applyBorder="1"/>
    <xf numFmtId="164" fontId="18" fillId="0" borderId="27" xfId="0" applyNumberFormat="1" applyFont="1" applyBorder="1"/>
    <xf numFmtId="164" fontId="12" fillId="0" borderId="22" xfId="0" applyNumberFormat="1" applyFont="1" applyBorder="1" applyAlignment="1">
      <alignment horizontal="center"/>
    </xf>
    <xf numFmtId="164" fontId="19" fillId="0" borderId="22" xfId="0" applyNumberFormat="1" applyFont="1" applyBorder="1"/>
    <xf numFmtId="43" fontId="19" fillId="0" borderId="22" xfId="0" applyNumberFormat="1" applyFont="1" applyBorder="1"/>
    <xf numFmtId="164" fontId="18" fillId="0" borderId="29" xfId="0" applyNumberFormat="1" applyFont="1" applyBorder="1"/>
    <xf numFmtId="164" fontId="18" fillId="0" borderId="31" xfId="0" applyNumberFormat="1" applyFont="1" applyBorder="1"/>
    <xf numFmtId="0" fontId="20" fillId="3" borderId="22" xfId="0" applyFont="1" applyFill="1" applyBorder="1"/>
    <xf numFmtId="164" fontId="1" fillId="2" borderId="32" xfId="0" applyNumberFormat="1" applyFont="1" applyFill="1" applyBorder="1"/>
    <xf numFmtId="164" fontId="15" fillId="3" borderId="22" xfId="0" applyNumberFormat="1" applyFont="1" applyFill="1" applyBorder="1" applyAlignment="1">
      <alignment horizontal="center"/>
    </xf>
    <xf numFmtId="43" fontId="15" fillId="3" borderId="22" xfId="0" applyNumberFormat="1" applyFont="1" applyFill="1" applyBorder="1" applyAlignment="1">
      <alignment horizontal="center"/>
    </xf>
    <xf numFmtId="43" fontId="21" fillId="0" borderId="22" xfId="0" applyNumberFormat="1" applyFont="1" applyBorder="1"/>
    <xf numFmtId="43" fontId="6" fillId="0" borderId="24" xfId="0" applyNumberFormat="1" applyFont="1" applyBorder="1"/>
    <xf numFmtId="164" fontId="22" fillId="0" borderId="22" xfId="0" applyNumberFormat="1" applyFont="1" applyBorder="1"/>
    <xf numFmtId="43" fontId="22" fillId="0" borderId="22" xfId="0" applyNumberFormat="1" applyFont="1" applyBorder="1"/>
    <xf numFmtId="164" fontId="23" fillId="4" borderId="33" xfId="0" applyNumberFormat="1" applyFont="1" applyFill="1" applyBorder="1"/>
    <xf numFmtId="164" fontId="24" fillId="3" borderId="34" xfId="0" applyNumberFormat="1" applyFont="1" applyFill="1" applyBorder="1"/>
    <xf numFmtId="43" fontId="25" fillId="0" borderId="22" xfId="0" applyNumberFormat="1" applyFont="1" applyBorder="1" applyAlignment="1">
      <alignment horizontal="center"/>
    </xf>
    <xf numFmtId="43" fontId="24" fillId="3" borderId="34" xfId="0" applyNumberFormat="1" applyFont="1" applyFill="1" applyBorder="1"/>
    <xf numFmtId="43" fontId="12" fillId="0" borderId="22" xfId="0" applyNumberFormat="1" applyFont="1" applyBorder="1" applyAlignment="1">
      <alignment horizontal="center"/>
    </xf>
    <xf numFmtId="43" fontId="6" fillId="0" borderId="25" xfId="0" applyNumberFormat="1" applyFont="1" applyBorder="1"/>
    <xf numFmtId="164" fontId="12" fillId="0" borderId="22" xfId="0" applyNumberFormat="1" applyFont="1" applyBorder="1"/>
    <xf numFmtId="43" fontId="12" fillId="0" borderId="22" xfId="0" applyNumberFormat="1" applyFont="1" applyBorder="1"/>
    <xf numFmtId="0" fontId="15" fillId="3" borderId="37" xfId="0" applyFont="1" applyFill="1" applyBorder="1" applyAlignment="1">
      <alignment horizontal="center"/>
    </xf>
    <xf numFmtId="0" fontId="15" fillId="3" borderId="34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164" fontId="26" fillId="3" borderId="32" xfId="0" applyNumberFormat="1" applyFont="1" applyFill="1" applyBorder="1"/>
    <xf numFmtId="164" fontId="24" fillId="3" borderId="22" xfId="0" applyNumberFormat="1" applyFont="1" applyFill="1" applyBorder="1" applyAlignment="1">
      <alignment horizontal="right"/>
    </xf>
    <xf numFmtId="43" fontId="24" fillId="3" borderId="22" xfId="0" applyNumberFormat="1" applyFont="1" applyFill="1" applyBorder="1" applyAlignment="1">
      <alignment horizontal="right"/>
    </xf>
    <xf numFmtId="0" fontId="27" fillId="3" borderId="22" xfId="0" applyFont="1" applyFill="1" applyBorder="1"/>
    <xf numFmtId="164" fontId="26" fillId="3" borderId="34" xfId="0" applyNumberFormat="1" applyFont="1" applyFill="1" applyBorder="1"/>
    <xf numFmtId="0" fontId="14" fillId="4" borderId="37" xfId="0" applyFont="1" applyFill="1" applyBorder="1" applyAlignment="1">
      <alignment horizontal="center"/>
    </xf>
    <xf numFmtId="0" fontId="16" fillId="4" borderId="38" xfId="0" applyFont="1" applyFill="1" applyBorder="1" applyAlignment="1">
      <alignment horizontal="center"/>
    </xf>
    <xf numFmtId="43" fontId="18" fillId="0" borderId="27" xfId="0" applyNumberFormat="1" applyFont="1" applyBorder="1"/>
    <xf numFmtId="43" fontId="28" fillId="0" borderId="22" xfId="0" applyNumberFormat="1" applyFont="1" applyBorder="1" applyAlignment="1">
      <alignment horizontal="center"/>
    </xf>
    <xf numFmtId="43" fontId="3" fillId="0" borderId="22" xfId="0" applyNumberFormat="1" applyFont="1" applyBorder="1" applyAlignment="1">
      <alignment horizontal="center"/>
    </xf>
    <xf numFmtId="43" fontId="3" fillId="0" borderId="22" xfId="0" applyNumberFormat="1" applyFont="1" applyBorder="1"/>
    <xf numFmtId="43" fontId="29" fillId="0" borderId="23" xfId="0" applyNumberFormat="1" applyFont="1" applyBorder="1"/>
    <xf numFmtId="43" fontId="28" fillId="0" borderId="38" xfId="0" applyNumberFormat="1" applyFont="1" applyBorder="1" applyAlignment="1">
      <alignment horizontal="center"/>
    </xf>
    <xf numFmtId="43" fontId="29" fillId="0" borderId="22" xfId="0" applyNumberFormat="1" applyFont="1" applyBorder="1"/>
    <xf numFmtId="43" fontId="18" fillId="0" borderId="29" xfId="0" applyNumberFormat="1" applyFont="1" applyBorder="1"/>
    <xf numFmtId="43" fontId="18" fillId="0" borderId="31" xfId="0" applyNumberFormat="1" applyFont="1" applyBorder="1"/>
    <xf numFmtId="43" fontId="1" fillId="2" borderId="32" xfId="0" applyNumberFormat="1" applyFont="1" applyFill="1" applyBorder="1"/>
    <xf numFmtId="43" fontId="26" fillId="3" borderId="32" xfId="0" applyNumberFormat="1" applyFont="1" applyFill="1" applyBorder="1"/>
    <xf numFmtId="43" fontId="24" fillId="0" borderId="23" xfId="0" applyNumberFormat="1" applyFont="1" applyBorder="1"/>
    <xf numFmtId="43" fontId="15" fillId="3" borderId="38" xfId="0" applyNumberFormat="1" applyFont="1" applyFill="1" applyBorder="1" applyAlignment="1">
      <alignment horizontal="center"/>
    </xf>
    <xf numFmtId="43" fontId="24" fillId="0" borderId="22" xfId="0" applyNumberFormat="1" applyFont="1" applyBorder="1"/>
    <xf numFmtId="43" fontId="26" fillId="0" borderId="23" xfId="0" applyNumberFormat="1" applyFont="1" applyBorder="1"/>
    <xf numFmtId="43" fontId="26" fillId="0" borderId="22" xfId="0" applyNumberFormat="1" applyFont="1" applyBorder="1"/>
    <xf numFmtId="43" fontId="23" fillId="4" borderId="33" xfId="0" applyNumberFormat="1" applyFont="1" applyFill="1" applyBorder="1"/>
    <xf numFmtId="43" fontId="26" fillId="3" borderId="34" xfId="0" applyNumberFormat="1" applyFont="1" applyFill="1" applyBorder="1"/>
    <xf numFmtId="43" fontId="24" fillId="3" borderId="40" xfId="0" applyNumberFormat="1" applyFont="1" applyFill="1" applyBorder="1"/>
    <xf numFmtId="0" fontId="0" fillId="0" borderId="0" xfId="0" applyFont="1" applyAlignment="1"/>
    <xf numFmtId="0" fontId="0" fillId="0" borderId="0" xfId="0"/>
    <xf numFmtId="0" fontId="30" fillId="0" borderId="0" xfId="0" applyFont="1" applyAlignment="1"/>
    <xf numFmtId="0" fontId="0" fillId="0" borderId="0" xfId="0" applyNumberFormat="1" applyFont="1" applyAlignment="1"/>
    <xf numFmtId="0" fontId="0" fillId="0" borderId="0" xfId="0" applyNumberFormat="1"/>
    <xf numFmtId="0" fontId="30" fillId="0" borderId="0" xfId="0" applyNumberFormat="1" applyFont="1"/>
    <xf numFmtId="0" fontId="14" fillId="2" borderId="1" xfId="0" applyFont="1" applyFill="1" applyBorder="1" applyAlignment="1">
      <alignment horizontal="center"/>
    </xf>
    <xf numFmtId="164" fontId="12" fillId="0" borderId="22" xfId="1" applyNumberFormat="1" applyFont="1" applyBorder="1" applyAlignment="1">
      <alignment horizontal="center"/>
    </xf>
    <xf numFmtId="164" fontId="12" fillId="0" borderId="22" xfId="1" applyNumberFormat="1" applyFont="1" applyBorder="1"/>
    <xf numFmtId="164" fontId="22" fillId="0" borderId="22" xfId="1" applyNumberFormat="1" applyFont="1" applyBorder="1"/>
    <xf numFmtId="164" fontId="15" fillId="3" borderId="22" xfId="1" applyNumberFormat="1" applyFont="1" applyFill="1" applyBorder="1" applyAlignment="1">
      <alignment horizontal="center"/>
    </xf>
    <xf numFmtId="164" fontId="24" fillId="3" borderId="34" xfId="1" applyNumberFormat="1" applyFont="1" applyFill="1" applyBorder="1"/>
    <xf numFmtId="0" fontId="0" fillId="0" borderId="0" xfId="0" applyFont="1" applyAlignment="1"/>
    <xf numFmtId="0" fontId="11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6" fillId="0" borderId="0" xfId="1" applyNumberFormat="1" applyFont="1" applyAlignment="1">
      <alignment horizontal="right"/>
    </xf>
    <xf numFmtId="0" fontId="13" fillId="0" borderId="0" xfId="1" applyNumberFormat="1" applyFont="1" applyAlignment="1">
      <alignment horizontal="right"/>
    </xf>
    <xf numFmtId="0" fontId="7" fillId="0" borderId="41" xfId="0" applyFont="1" applyBorder="1" applyAlignment="1">
      <alignment horizontal="right" wrapText="1"/>
    </xf>
    <xf numFmtId="0" fontId="30" fillId="0" borderId="42" xfId="0" applyFont="1" applyBorder="1" applyAlignment="1">
      <alignment horizontal="right" wrapText="1"/>
    </xf>
    <xf numFmtId="0" fontId="30" fillId="0" borderId="43" xfId="0" applyFont="1" applyBorder="1" applyAlignment="1">
      <alignment horizontal="right" wrapText="1"/>
    </xf>
    <xf numFmtId="0" fontId="7" fillId="0" borderId="44" xfId="0" applyFont="1" applyBorder="1" applyAlignment="1">
      <alignment horizontal="right" wrapText="1"/>
    </xf>
    <xf numFmtId="0" fontId="7" fillId="0" borderId="45" xfId="0" applyFont="1" applyBorder="1" applyAlignment="1">
      <alignment horizontal="right" wrapText="1"/>
    </xf>
    <xf numFmtId="0" fontId="7" fillId="0" borderId="46" xfId="0" applyFont="1" applyBorder="1" applyAlignment="1">
      <alignment horizontal="right" wrapText="1"/>
    </xf>
    <xf numFmtId="0" fontId="7" fillId="0" borderId="47" xfId="0" applyFont="1" applyBorder="1" applyAlignment="1">
      <alignment horizontal="right" wrapText="1"/>
    </xf>
    <xf numFmtId="0" fontId="7" fillId="0" borderId="43" xfId="0" applyFont="1" applyBorder="1" applyAlignment="1">
      <alignment horizontal="right" wrapText="1"/>
    </xf>
    <xf numFmtId="0" fontId="7" fillId="0" borderId="48" xfId="0" applyFont="1" applyBorder="1" applyAlignment="1">
      <alignment horizontal="right" wrapText="1"/>
    </xf>
    <xf numFmtId="0" fontId="7" fillId="0" borderId="49" xfId="0" applyFont="1" applyBorder="1" applyAlignment="1">
      <alignment horizontal="right" wrapText="1"/>
    </xf>
    <xf numFmtId="0" fontId="7" fillId="0" borderId="50" xfId="0" applyFont="1" applyBorder="1" applyAlignment="1">
      <alignment horizontal="right" wrapText="1"/>
    </xf>
    <xf numFmtId="0" fontId="7" fillId="5" borderId="43" xfId="0" applyFont="1" applyFill="1" applyBorder="1" applyAlignment="1">
      <alignment horizontal="right" wrapText="1"/>
    </xf>
    <xf numFmtId="0" fontId="7" fillId="0" borderId="51" xfId="0" applyFont="1" applyBorder="1" applyAlignment="1">
      <alignment horizontal="right" wrapText="1"/>
    </xf>
    <xf numFmtId="0" fontId="7" fillId="0" borderId="52" xfId="0" applyFont="1" applyBorder="1" applyAlignment="1">
      <alignment horizontal="right" wrapText="1"/>
    </xf>
    <xf numFmtId="0" fontId="7" fillId="5" borderId="52" xfId="0" applyFont="1" applyFill="1" applyBorder="1" applyAlignment="1">
      <alignment horizontal="right" wrapText="1"/>
    </xf>
    <xf numFmtId="0" fontId="7" fillId="0" borderId="53" xfId="0" applyFont="1" applyBorder="1" applyAlignment="1">
      <alignment horizontal="right" wrapText="1"/>
    </xf>
    <xf numFmtId="0" fontId="7" fillId="5" borderId="41" xfId="0" applyFont="1" applyFill="1" applyBorder="1" applyAlignment="1">
      <alignment horizontal="right" wrapText="1"/>
    </xf>
    <xf numFmtId="0" fontId="30" fillId="5" borderId="44" xfId="0" applyFont="1" applyFill="1" applyBorder="1" applyAlignment="1">
      <alignment wrapText="1"/>
    </xf>
    <xf numFmtId="0" fontId="30" fillId="5" borderId="45" xfId="0" applyFont="1" applyFill="1" applyBorder="1" applyAlignment="1">
      <alignment wrapText="1"/>
    </xf>
    <xf numFmtId="0" fontId="30" fillId="0" borderId="45" xfId="0" applyFont="1" applyBorder="1" applyAlignment="1">
      <alignment wrapText="1"/>
    </xf>
    <xf numFmtId="0" fontId="30" fillId="0" borderId="51" xfId="0" applyFont="1" applyBorder="1" applyAlignment="1">
      <alignment wrapText="1"/>
    </xf>
    <xf numFmtId="0" fontId="30" fillId="0" borderId="52" xfId="0" applyFont="1" applyBorder="1" applyAlignment="1">
      <alignment wrapText="1"/>
    </xf>
    <xf numFmtId="0" fontId="7" fillId="0" borderId="54" xfId="0" applyFont="1" applyBorder="1" applyAlignment="1">
      <alignment horizontal="right" wrapText="1"/>
    </xf>
    <xf numFmtId="0" fontId="7" fillId="0" borderId="55" xfId="0" applyFont="1" applyBorder="1" applyAlignment="1">
      <alignment horizontal="right" wrapText="1"/>
    </xf>
    <xf numFmtId="3" fontId="7" fillId="0" borderId="43" xfId="0" applyNumberFormat="1" applyFont="1" applyBorder="1" applyAlignment="1">
      <alignment horizontal="right" wrapText="1"/>
    </xf>
    <xf numFmtId="3" fontId="7" fillId="0" borderId="55" xfId="0" applyNumberFormat="1" applyFont="1" applyBorder="1" applyAlignment="1">
      <alignment horizontal="right" wrapText="1"/>
    </xf>
    <xf numFmtId="3" fontId="7" fillId="0" borderId="52" xfId="0" applyNumberFormat="1" applyFont="1" applyBorder="1" applyAlignment="1">
      <alignment horizontal="right" wrapText="1"/>
    </xf>
    <xf numFmtId="0" fontId="7" fillId="0" borderId="56" xfId="0" applyFont="1" applyBorder="1" applyAlignment="1">
      <alignment horizontal="right" wrapText="1"/>
    </xf>
    <xf numFmtId="0" fontId="0" fillId="0" borderId="0" xfId="0" applyFont="1" applyAlignment="1"/>
    <xf numFmtId="0" fontId="30" fillId="0" borderId="55" xfId="0" applyFont="1" applyBorder="1" applyAlignment="1">
      <alignment wrapText="1"/>
    </xf>
    <xf numFmtId="0" fontId="3" fillId="0" borderId="9" xfId="1" applyNumberFormat="1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30" fillId="0" borderId="0" xfId="1" applyNumberFormat="1" applyFont="1" applyAlignment="1">
      <alignment horizontal="right"/>
    </xf>
    <xf numFmtId="0" fontId="28" fillId="0" borderId="0" xfId="0" applyFont="1"/>
    <xf numFmtId="0" fontId="28" fillId="0" borderId="0" xfId="1" applyNumberFormat="1" applyFont="1" applyAlignment="1">
      <alignment horizontal="right"/>
    </xf>
    <xf numFmtId="0" fontId="1" fillId="2" borderId="4" xfId="0" applyFont="1" applyFill="1" applyBorder="1" applyAlignment="1">
      <alignment horizontal="right" vertic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4" fillId="2" borderId="13" xfId="1" applyNumberFormat="1" applyFont="1" applyFill="1" applyBorder="1" applyAlignment="1">
      <alignment horizontal="right" vertical="center"/>
    </xf>
    <xf numFmtId="0" fontId="1" fillId="2" borderId="15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0" fontId="3" fillId="0" borderId="3" xfId="1" applyNumberFormat="1" applyFont="1" applyBorder="1" applyAlignment="1">
      <alignment horizontal="right"/>
    </xf>
    <xf numFmtId="3" fontId="3" fillId="0" borderId="3" xfId="1" applyNumberFormat="1" applyFont="1" applyBorder="1" applyAlignment="1">
      <alignment horizontal="right"/>
    </xf>
    <xf numFmtId="0" fontId="1" fillId="2" borderId="13" xfId="1" applyNumberFormat="1" applyFont="1" applyFill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wrapText="1"/>
    </xf>
    <xf numFmtId="4" fontId="3" fillId="5" borderId="3" xfId="0" applyNumberFormat="1" applyFont="1" applyFill="1" applyBorder="1" applyAlignment="1">
      <alignment horizontal="right" wrapText="1"/>
    </xf>
    <xf numFmtId="0" fontId="30" fillId="0" borderId="3" xfId="0" applyFont="1" applyBorder="1" applyAlignment="1">
      <alignment wrapText="1"/>
    </xf>
    <xf numFmtId="3" fontId="1" fillId="2" borderId="15" xfId="1" applyNumberFormat="1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0" fontId="2" fillId="0" borderId="8" xfId="0" applyFont="1" applyBorder="1"/>
    <xf numFmtId="0" fontId="8" fillId="2" borderId="13" xfId="0" applyFont="1" applyFill="1" applyBorder="1" applyAlignment="1">
      <alignment wrapText="1"/>
    </xf>
    <xf numFmtId="0" fontId="2" fillId="0" borderId="14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1" fillId="2" borderId="6" xfId="1" applyNumberFormat="1" applyFont="1" applyFill="1" applyBorder="1" applyAlignment="1">
      <alignment horizontal="center" vertical="center"/>
    </xf>
    <xf numFmtId="0" fontId="1" fillId="2" borderId="7" xfId="1" applyNumberFormat="1" applyFont="1" applyFill="1" applyBorder="1" applyAlignment="1">
      <alignment horizontal="center" vertical="center"/>
    </xf>
    <xf numFmtId="0" fontId="1" fillId="2" borderId="16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0" fillId="0" borderId="0" xfId="0" applyFont="1" applyAlignment="1"/>
    <xf numFmtId="0" fontId="4" fillId="2" borderId="6" xfId="1" applyNumberFormat="1" applyFont="1" applyFill="1" applyBorder="1" applyAlignment="1">
      <alignment horizontal="center" vertical="center"/>
    </xf>
    <xf numFmtId="0" fontId="4" fillId="2" borderId="7" xfId="1" applyNumberFormat="1" applyFont="1" applyFill="1" applyBorder="1" applyAlignment="1">
      <alignment horizontal="center" vertical="center"/>
    </xf>
    <xf numFmtId="0" fontId="4" fillId="2" borderId="16" xfId="1" applyNumberFormat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/>
    </xf>
    <xf numFmtId="0" fontId="2" fillId="0" borderId="20" xfId="0" applyFont="1" applyBorder="1"/>
    <xf numFmtId="0" fontId="6" fillId="0" borderId="24" xfId="0" applyFont="1" applyBorder="1"/>
    <xf numFmtId="0" fontId="2" fillId="0" borderId="24" xfId="0" applyFont="1" applyBorder="1"/>
    <xf numFmtId="0" fontId="2" fillId="0" borderId="25" xfId="0" applyFont="1" applyBorder="1"/>
    <xf numFmtId="43" fontId="6" fillId="0" borderId="24" xfId="0" applyNumberFormat="1" applyFont="1" applyBorder="1"/>
    <xf numFmtId="164" fontId="12" fillId="0" borderId="26" xfId="0" applyNumberFormat="1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14" fillId="2" borderId="35" xfId="0" applyFont="1" applyFill="1" applyBorder="1" applyAlignment="1">
      <alignment horizontal="center"/>
    </xf>
    <xf numFmtId="0" fontId="2" fillId="0" borderId="36" xfId="0" applyFont="1" applyBorder="1"/>
    <xf numFmtId="0" fontId="12" fillId="0" borderId="23" xfId="0" applyFont="1" applyBorder="1"/>
    <xf numFmtId="164" fontId="12" fillId="0" borderId="23" xfId="0" applyNumberFormat="1" applyFont="1" applyBorder="1"/>
    <xf numFmtId="43" fontId="3" fillId="0" borderId="26" xfId="0" applyNumberFormat="1" applyFont="1" applyBorder="1"/>
    <xf numFmtId="0" fontId="6" fillId="0" borderId="39" xfId="0" applyFont="1" applyBorder="1"/>
    <xf numFmtId="43" fontId="3" fillId="0" borderId="23" xfId="0" applyNumberFormat="1" applyFont="1" applyBorder="1"/>
    <xf numFmtId="43" fontId="6" fillId="0" borderId="39" xfId="0" applyNumberFormat="1" applyFont="1" applyBorder="1"/>
    <xf numFmtId="0" fontId="30" fillId="0" borderId="0" xfId="0" applyFont="1" applyFill="1" applyAlignment="1"/>
    <xf numFmtId="0" fontId="0" fillId="0" borderId="0" xfId="0" applyFont="1" applyFill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4320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tabSelected="1" topLeftCell="D1" workbookViewId="0">
      <pane ySplit="1" topLeftCell="A2" activePane="bottomLeft" state="frozen"/>
      <selection activeCell="G1" sqref="G1"/>
      <selection pane="bottomLeft" activeCell="O64" sqref="O64"/>
    </sheetView>
  </sheetViews>
  <sheetFormatPr baseColWidth="10" defaultRowHeight="15" x14ac:dyDescent="0.25"/>
  <cols>
    <col min="2" max="2" width="14.5703125" customWidth="1"/>
    <col min="3" max="3" width="38.7109375" customWidth="1"/>
    <col min="4" max="4" width="37.5703125" customWidth="1"/>
    <col min="5" max="5" width="13.7109375" style="90" bestFit="1" customWidth="1"/>
    <col min="6" max="6" width="14.7109375" style="90" customWidth="1"/>
    <col min="7" max="7" width="16.140625" style="90" customWidth="1"/>
    <col min="8" max="8" width="18" style="90" customWidth="1"/>
    <col min="9" max="10" width="17.5703125" style="90" customWidth="1"/>
    <col min="11" max="11" width="13.7109375" style="90" customWidth="1"/>
    <col min="12" max="12" width="14.140625" style="90" customWidth="1"/>
    <col min="13" max="13" width="17.42578125" style="90" customWidth="1"/>
    <col min="14" max="16" width="11.42578125" style="90" customWidth="1"/>
    <col min="17" max="17" width="16.140625" style="90" customWidth="1"/>
  </cols>
  <sheetData>
    <row r="1" spans="1:17" x14ac:dyDescent="0.25">
      <c r="A1" s="88" t="s">
        <v>82</v>
      </c>
      <c r="B1" s="88" t="s">
        <v>83</v>
      </c>
      <c r="C1" s="88" t="s">
        <v>84</v>
      </c>
      <c r="D1" s="88" t="s">
        <v>85</v>
      </c>
      <c r="E1" s="91" t="s">
        <v>8</v>
      </c>
      <c r="F1" s="92" t="s">
        <v>9</v>
      </c>
      <c r="G1" s="91" t="s">
        <v>10</v>
      </c>
      <c r="H1" s="91" t="s">
        <v>11</v>
      </c>
      <c r="I1" s="91" t="s">
        <v>12</v>
      </c>
      <c r="J1" s="91" t="s">
        <v>13</v>
      </c>
      <c r="K1" s="91" t="s">
        <v>14</v>
      </c>
      <c r="L1" s="91" t="s">
        <v>15</v>
      </c>
      <c r="M1" s="91" t="s">
        <v>16</v>
      </c>
      <c r="N1" s="91" t="s">
        <v>17</v>
      </c>
      <c r="O1" s="91" t="s">
        <v>18</v>
      </c>
      <c r="P1" s="91" t="s">
        <v>86</v>
      </c>
      <c r="Q1" s="91" t="s">
        <v>19</v>
      </c>
    </row>
    <row r="2" spans="1:17" x14ac:dyDescent="0.25">
      <c r="A2">
        <v>2021</v>
      </c>
      <c r="B2" t="s">
        <v>90</v>
      </c>
      <c r="C2" t="s">
        <v>20</v>
      </c>
      <c r="D2" s="89" t="s">
        <v>21</v>
      </c>
      <c r="E2" s="90">
        <f>+UCC!C8</f>
        <v>440</v>
      </c>
      <c r="F2" s="90">
        <f>+UCC!D8</f>
        <v>438</v>
      </c>
      <c r="G2" s="90">
        <f>+UCC!E8</f>
        <v>644</v>
      </c>
      <c r="H2" s="90">
        <f>+UCC!F8</f>
        <v>539</v>
      </c>
      <c r="I2" s="90">
        <f>+UCC!G8</f>
        <v>468</v>
      </c>
      <c r="J2" s="90">
        <f>+UCC!H8</f>
        <v>390</v>
      </c>
      <c r="K2" s="90">
        <f>+UCC!I8</f>
        <v>571</v>
      </c>
      <c r="L2" s="90">
        <f>+UCC!J8</f>
        <v>653</v>
      </c>
      <c r="M2" s="90">
        <f>+UCC!K8</f>
        <v>732</v>
      </c>
      <c r="N2" s="90">
        <f>+UCC!L8</f>
        <v>875</v>
      </c>
      <c r="O2" s="90">
        <f>+UCC!M8</f>
        <v>580</v>
      </c>
      <c r="P2" s="90">
        <v>0</v>
      </c>
      <c r="Q2" s="90">
        <f>+UCC!N8</f>
        <v>526</v>
      </c>
    </row>
    <row r="3" spans="1:17" x14ac:dyDescent="0.25">
      <c r="A3" s="99">
        <v>2021</v>
      </c>
      <c r="B3" s="87" t="s">
        <v>90</v>
      </c>
      <c r="C3" t="s">
        <v>20</v>
      </c>
      <c r="D3" s="89" t="s">
        <v>87</v>
      </c>
      <c r="E3" s="90">
        <f>+UCC!C9</f>
        <v>923</v>
      </c>
      <c r="F3" s="90">
        <f>+UCC!D9</f>
        <v>1135</v>
      </c>
      <c r="G3" s="90">
        <f>+UCC!E9</f>
        <v>1368</v>
      </c>
      <c r="H3" s="90">
        <f>+UCC!F9</f>
        <v>1426</v>
      </c>
      <c r="I3" s="90">
        <f>+UCC!G9</f>
        <v>1280</v>
      </c>
      <c r="J3" s="90">
        <f>+UCC!H9</f>
        <v>960</v>
      </c>
      <c r="K3" s="90">
        <f>+UCC!I9</f>
        <v>1047</v>
      </c>
      <c r="L3" s="90">
        <f>+UCC!J9</f>
        <v>1275</v>
      </c>
      <c r="M3" s="90">
        <f>+UCC!K9</f>
        <v>1269</v>
      </c>
      <c r="N3" s="90">
        <f>+UCC!L9</f>
        <v>1581</v>
      </c>
      <c r="O3" s="90">
        <f>+UCC!M9</f>
        <v>1183</v>
      </c>
      <c r="P3" s="90">
        <v>0</v>
      </c>
      <c r="Q3" s="90">
        <f>+UCC!N9</f>
        <v>1049</v>
      </c>
    </row>
    <row r="4" spans="1:17" x14ac:dyDescent="0.25">
      <c r="A4" s="99">
        <v>2021</v>
      </c>
      <c r="B4" s="87" t="s">
        <v>90</v>
      </c>
      <c r="C4" t="s">
        <v>24</v>
      </c>
      <c r="D4" s="89" t="s">
        <v>25</v>
      </c>
      <c r="E4" s="90">
        <f>+UCC!C11</f>
        <v>301</v>
      </c>
      <c r="F4" s="90">
        <f>+UCC!D11</f>
        <v>297</v>
      </c>
      <c r="G4" s="90">
        <f>+UCC!E11</f>
        <v>477</v>
      </c>
      <c r="H4" s="90">
        <f>+UCC!F11</f>
        <v>434</v>
      </c>
      <c r="I4" s="90">
        <f>+UCC!G11</f>
        <v>609</v>
      </c>
      <c r="J4" s="90">
        <f>+UCC!H11</f>
        <v>427</v>
      </c>
      <c r="K4" s="90">
        <f>+UCC!I11</f>
        <v>453</v>
      </c>
      <c r="L4" s="90">
        <f>+UCC!J11</f>
        <v>458</v>
      </c>
      <c r="M4" s="90">
        <f>+UCC!K11</f>
        <v>466</v>
      </c>
      <c r="N4" s="90">
        <f>+UCC!L11</f>
        <v>582</v>
      </c>
      <c r="O4" s="90">
        <f>+UCC!M11</f>
        <v>449</v>
      </c>
      <c r="P4" s="90">
        <v>0</v>
      </c>
      <c r="Q4" s="90">
        <f>+UCC!N11</f>
        <v>399</v>
      </c>
    </row>
    <row r="5" spans="1:17" x14ac:dyDescent="0.25">
      <c r="A5" s="99">
        <v>2021</v>
      </c>
      <c r="B5" s="87" t="s">
        <v>90</v>
      </c>
      <c r="C5" t="s">
        <v>24</v>
      </c>
      <c r="D5" s="89" t="s">
        <v>26</v>
      </c>
      <c r="E5" s="90">
        <f>+UCC!C12</f>
        <v>484</v>
      </c>
      <c r="F5" s="90">
        <f>+UCC!D12</f>
        <v>574</v>
      </c>
      <c r="G5" s="90">
        <f>+UCC!E12</f>
        <v>910</v>
      </c>
      <c r="H5" s="90">
        <f>+UCC!F12</f>
        <v>940</v>
      </c>
      <c r="I5" s="90">
        <f>+UCC!G12</f>
        <v>1005</v>
      </c>
      <c r="J5" s="90">
        <f>+UCC!H12</f>
        <v>800</v>
      </c>
      <c r="K5" s="90">
        <f>+UCC!I12</f>
        <v>988</v>
      </c>
      <c r="L5" s="90">
        <f>+UCC!J12</f>
        <v>950</v>
      </c>
      <c r="M5" s="90">
        <f>+UCC!K12</f>
        <v>1046</v>
      </c>
      <c r="N5" s="90">
        <f>+UCC!L12</f>
        <v>1304</v>
      </c>
      <c r="O5" s="90">
        <f>+UCC!M12</f>
        <v>1158</v>
      </c>
      <c r="P5" s="90">
        <v>0</v>
      </c>
      <c r="Q5" s="90">
        <f>+UCC!N12</f>
        <v>1031</v>
      </c>
    </row>
    <row r="6" spans="1:17" x14ac:dyDescent="0.25">
      <c r="A6" s="99">
        <v>2021</v>
      </c>
      <c r="B6" s="87" t="s">
        <v>90</v>
      </c>
      <c r="C6" t="s">
        <v>27</v>
      </c>
      <c r="D6" s="89" t="s">
        <v>28</v>
      </c>
      <c r="E6" s="90">
        <f>+UCC!C17</f>
        <v>371</v>
      </c>
      <c r="F6" s="90">
        <f>+UCC!D17</f>
        <v>371</v>
      </c>
      <c r="G6" s="90">
        <f>+UCC!E17</f>
        <v>688</v>
      </c>
      <c r="H6" s="90">
        <f>+UCC!F17</f>
        <v>490</v>
      </c>
      <c r="I6" s="90">
        <f>+UCC!G17</f>
        <v>614</v>
      </c>
      <c r="J6" s="90">
        <f>+UCC!H17</f>
        <v>474</v>
      </c>
      <c r="K6" s="90">
        <f>+UCC!I17</f>
        <v>496</v>
      </c>
      <c r="L6" s="90">
        <f>+UCC!J17</f>
        <v>476</v>
      </c>
      <c r="M6" s="90">
        <f>+UCC!K17</f>
        <v>531</v>
      </c>
      <c r="N6" s="90">
        <f>+UCC!L17</f>
        <v>660</v>
      </c>
      <c r="O6" s="90">
        <f>+UCC!M17</f>
        <v>618</v>
      </c>
      <c r="P6" s="90">
        <v>0</v>
      </c>
      <c r="Q6" s="90">
        <f>+UCC!N17</f>
        <v>532</v>
      </c>
    </row>
    <row r="7" spans="1:17" x14ac:dyDescent="0.25">
      <c r="A7" s="99">
        <v>2021</v>
      </c>
      <c r="B7" s="87" t="s">
        <v>90</v>
      </c>
      <c r="C7" t="s">
        <v>27</v>
      </c>
      <c r="D7" s="89" t="s">
        <v>29</v>
      </c>
      <c r="E7" s="90">
        <f>+UCC!C18</f>
        <v>125</v>
      </c>
      <c r="F7" s="90">
        <f>+UCC!D18</f>
        <v>150</v>
      </c>
      <c r="G7" s="90">
        <f>+UCC!E18</f>
        <v>218</v>
      </c>
      <c r="H7" s="90">
        <f>+UCC!F18</f>
        <v>262</v>
      </c>
      <c r="I7" s="90">
        <f>+UCC!G18</f>
        <v>339</v>
      </c>
      <c r="J7" s="90">
        <f>+UCC!H18</f>
        <v>205</v>
      </c>
      <c r="K7" s="90">
        <f>+UCC!I18</f>
        <v>258</v>
      </c>
      <c r="L7" s="90">
        <f>+UCC!J18</f>
        <v>263</v>
      </c>
      <c r="M7" s="90">
        <f>+UCC!K18</f>
        <v>289</v>
      </c>
      <c r="N7" s="90">
        <f>+UCC!L18</f>
        <v>395</v>
      </c>
      <c r="O7" s="90">
        <f>+UCC!M18</f>
        <v>331</v>
      </c>
      <c r="P7" s="90">
        <v>0</v>
      </c>
      <c r="Q7" s="90">
        <f>+UCC!N18</f>
        <v>253</v>
      </c>
    </row>
    <row r="8" spans="1:17" x14ac:dyDescent="0.25">
      <c r="A8" s="99">
        <v>2021</v>
      </c>
      <c r="B8" s="87" t="s">
        <v>90</v>
      </c>
      <c r="C8" t="s">
        <v>27</v>
      </c>
      <c r="D8" s="89" t="s">
        <v>30</v>
      </c>
      <c r="E8" s="90">
        <f>+UCC!C19</f>
        <v>109</v>
      </c>
      <c r="F8" s="90">
        <f>+UCC!D19</f>
        <v>159</v>
      </c>
      <c r="G8" s="90">
        <f>+UCC!E19</f>
        <v>211</v>
      </c>
      <c r="H8" s="90">
        <f>+UCC!F19</f>
        <v>249</v>
      </c>
      <c r="I8" s="90">
        <f>+UCC!G19</f>
        <v>265</v>
      </c>
      <c r="J8" s="90">
        <f>+UCC!H19</f>
        <v>233</v>
      </c>
      <c r="K8" s="90">
        <f>+UCC!I19</f>
        <v>286</v>
      </c>
      <c r="L8" s="90">
        <f>+UCC!J19</f>
        <v>311</v>
      </c>
      <c r="M8" s="90">
        <f>+UCC!K19</f>
        <v>292</v>
      </c>
      <c r="N8" s="90">
        <f>+UCC!L19</f>
        <v>351</v>
      </c>
      <c r="O8" s="90">
        <f>+UCC!M19</f>
        <v>287</v>
      </c>
      <c r="P8" s="90">
        <v>0</v>
      </c>
      <c r="Q8" s="90">
        <f>+UCC!N19</f>
        <v>308</v>
      </c>
    </row>
    <row r="9" spans="1:17" x14ac:dyDescent="0.25">
      <c r="A9" s="99">
        <v>2021</v>
      </c>
      <c r="B9" s="87" t="s">
        <v>90</v>
      </c>
      <c r="C9" t="s">
        <v>27</v>
      </c>
      <c r="D9" s="89" t="s">
        <v>31</v>
      </c>
      <c r="E9" s="90">
        <f>+UCC!C20</f>
        <v>37</v>
      </c>
      <c r="F9" s="90">
        <f>+UCC!D20</f>
        <v>47</v>
      </c>
      <c r="G9" s="90">
        <f>+UCC!E20</f>
        <v>70</v>
      </c>
      <c r="H9" s="90">
        <f>+UCC!F20</f>
        <v>92</v>
      </c>
      <c r="I9" s="90">
        <f>+UCC!G20</f>
        <v>84</v>
      </c>
      <c r="J9" s="90">
        <f>+UCC!H20</f>
        <v>71</v>
      </c>
      <c r="K9" s="90">
        <f>+UCC!I20</f>
        <v>91</v>
      </c>
      <c r="L9" s="90">
        <f>+UCC!J20</f>
        <v>102</v>
      </c>
      <c r="M9" s="90">
        <f>+UCC!K20</f>
        <v>111</v>
      </c>
      <c r="N9" s="90">
        <f>+UCC!L20</f>
        <v>124</v>
      </c>
      <c r="O9" s="90">
        <f>+UCC!M20</f>
        <v>102</v>
      </c>
      <c r="P9" s="90">
        <v>0</v>
      </c>
      <c r="Q9" s="90">
        <f>+UCC!N20</f>
        <v>92</v>
      </c>
    </row>
    <row r="10" spans="1:17" x14ac:dyDescent="0.25">
      <c r="A10" s="99">
        <v>2021</v>
      </c>
      <c r="B10" s="87" t="s">
        <v>90</v>
      </c>
      <c r="C10" t="s">
        <v>27</v>
      </c>
      <c r="D10" s="89" t="s">
        <v>32</v>
      </c>
      <c r="E10" s="90">
        <f>+UCC!C21</f>
        <v>46</v>
      </c>
      <c r="F10" s="90">
        <f>+UCC!D21</f>
        <v>42</v>
      </c>
      <c r="G10" s="90">
        <f>+UCC!E21</f>
        <v>52</v>
      </c>
      <c r="H10" s="90">
        <f>+UCC!F21</f>
        <v>103</v>
      </c>
      <c r="I10" s="90">
        <f>+UCC!G21</f>
        <v>83</v>
      </c>
      <c r="J10" s="90">
        <f>+UCC!H21</f>
        <v>67</v>
      </c>
      <c r="K10" s="90">
        <f>+UCC!I21</f>
        <v>118</v>
      </c>
      <c r="L10" s="90">
        <f>+UCC!J21</f>
        <v>82</v>
      </c>
      <c r="M10" s="90">
        <f>+UCC!K21</f>
        <v>69</v>
      </c>
      <c r="N10" s="90">
        <f>+UCC!L21</f>
        <v>108</v>
      </c>
      <c r="O10" s="90">
        <f>+UCC!M21</f>
        <v>79</v>
      </c>
      <c r="P10" s="90">
        <v>0</v>
      </c>
      <c r="Q10" s="90">
        <f>+UCC!N21</f>
        <v>90</v>
      </c>
    </row>
    <row r="11" spans="1:17" x14ac:dyDescent="0.25">
      <c r="A11" s="99">
        <v>2021</v>
      </c>
      <c r="B11" s="87" t="s">
        <v>90</v>
      </c>
      <c r="C11" t="s">
        <v>27</v>
      </c>
      <c r="D11" s="89" t="s">
        <v>33</v>
      </c>
      <c r="E11" s="90">
        <f>+UCC!C22</f>
        <v>35</v>
      </c>
      <c r="F11" s="90">
        <f>+UCC!D22</f>
        <v>37</v>
      </c>
      <c r="G11" s="90">
        <f>+UCC!E22</f>
        <v>54</v>
      </c>
      <c r="H11" s="90">
        <f>+UCC!F22</f>
        <v>73</v>
      </c>
      <c r="I11" s="90">
        <f>+UCC!G22</f>
        <v>92</v>
      </c>
      <c r="J11" s="90">
        <f>+UCC!H22</f>
        <v>89</v>
      </c>
      <c r="K11" s="90">
        <f>+UCC!I22</f>
        <v>84</v>
      </c>
      <c r="L11" s="90">
        <f>+UCC!J22</f>
        <v>77</v>
      </c>
      <c r="M11" s="90">
        <f>+UCC!K22</f>
        <v>90</v>
      </c>
      <c r="N11" s="90">
        <f>+UCC!L22</f>
        <v>113</v>
      </c>
      <c r="O11" s="90">
        <f>+UCC!M22</f>
        <v>84</v>
      </c>
      <c r="P11" s="90">
        <v>0</v>
      </c>
      <c r="Q11" s="90">
        <f>+UCC!N22</f>
        <v>64</v>
      </c>
    </row>
    <row r="12" spans="1:17" x14ac:dyDescent="0.25">
      <c r="A12" s="99">
        <v>2021</v>
      </c>
      <c r="B12" s="87" t="s">
        <v>90</v>
      </c>
      <c r="C12" t="s">
        <v>27</v>
      </c>
      <c r="D12" s="89" t="s">
        <v>34</v>
      </c>
      <c r="E12" s="90">
        <f>+UCC!C23</f>
        <v>29</v>
      </c>
      <c r="F12" s="90">
        <f>+UCC!D23</f>
        <v>37</v>
      </c>
      <c r="G12" s="90">
        <f>+UCC!E23</f>
        <v>64</v>
      </c>
      <c r="H12" s="90">
        <f>+UCC!F23</f>
        <v>61</v>
      </c>
      <c r="I12" s="90">
        <f>+UCC!G23</f>
        <v>63</v>
      </c>
      <c r="J12" s="90">
        <f>+UCC!H23</f>
        <v>44</v>
      </c>
      <c r="K12" s="90">
        <f>+UCC!I23</f>
        <v>62</v>
      </c>
      <c r="L12" s="90">
        <f>+UCC!J23</f>
        <v>54</v>
      </c>
      <c r="M12" s="90">
        <f>+UCC!K23</f>
        <v>67</v>
      </c>
      <c r="N12" s="90">
        <f>+UCC!L23</f>
        <v>89</v>
      </c>
      <c r="O12" s="90">
        <f>+UCC!M23</f>
        <v>56</v>
      </c>
      <c r="P12" s="90">
        <v>0</v>
      </c>
      <c r="Q12" s="90">
        <f>+UCC!N23</f>
        <v>49</v>
      </c>
    </row>
    <row r="13" spans="1:17" x14ac:dyDescent="0.25">
      <c r="A13" s="99">
        <v>2021</v>
      </c>
      <c r="B13" s="87" t="s">
        <v>90</v>
      </c>
      <c r="C13" t="s">
        <v>27</v>
      </c>
      <c r="D13" s="89" t="s">
        <v>35</v>
      </c>
      <c r="E13" s="90">
        <f>+UCC!C24</f>
        <v>23</v>
      </c>
      <c r="F13" s="90">
        <f>+UCC!D24</f>
        <v>21</v>
      </c>
      <c r="G13" s="90">
        <f>+UCC!E24</f>
        <v>18</v>
      </c>
      <c r="H13" s="90">
        <f>+UCC!F24</f>
        <v>38</v>
      </c>
      <c r="I13" s="90">
        <f>+UCC!G24</f>
        <v>63</v>
      </c>
      <c r="J13" s="90">
        <f>+UCC!H24</f>
        <v>32</v>
      </c>
      <c r="K13" s="90">
        <f>+UCC!I24</f>
        <v>43</v>
      </c>
      <c r="L13" s="90">
        <f>+UCC!J24</f>
        <v>34</v>
      </c>
      <c r="M13" s="90">
        <f>+UCC!K24</f>
        <v>48</v>
      </c>
      <c r="N13" s="90">
        <f>+UCC!L24</f>
        <v>39</v>
      </c>
      <c r="O13" s="90">
        <f>+UCC!M24</f>
        <v>32</v>
      </c>
      <c r="P13" s="90">
        <v>0</v>
      </c>
      <c r="Q13" s="90">
        <f>+UCC!N24</f>
        <v>40</v>
      </c>
    </row>
    <row r="14" spans="1:17" x14ac:dyDescent="0.25">
      <c r="A14" s="99">
        <v>2021</v>
      </c>
      <c r="B14" s="87" t="s">
        <v>90</v>
      </c>
      <c r="C14" t="s">
        <v>27</v>
      </c>
      <c r="D14" s="89" t="s">
        <v>36</v>
      </c>
      <c r="E14" s="90">
        <f>+UCC!C25</f>
        <v>10</v>
      </c>
      <c r="F14" s="90">
        <f>+UCC!D25</f>
        <v>7</v>
      </c>
      <c r="G14" s="90">
        <f>+UCC!E25</f>
        <v>12</v>
      </c>
      <c r="H14" s="90">
        <f>+UCC!F25</f>
        <v>6</v>
      </c>
      <c r="I14" s="90">
        <f>+UCC!G25</f>
        <v>11</v>
      </c>
      <c r="J14" s="90">
        <f>+UCC!H25</f>
        <v>12</v>
      </c>
      <c r="K14" s="90">
        <f>+UCC!I25</f>
        <v>3</v>
      </c>
      <c r="L14" s="90">
        <f>+UCC!J25</f>
        <v>9</v>
      </c>
      <c r="M14" s="90">
        <f>+UCC!K25</f>
        <v>15</v>
      </c>
      <c r="N14" s="90">
        <f>+UCC!L25</f>
        <v>7</v>
      </c>
      <c r="O14" s="90">
        <f>+UCC!M25</f>
        <v>18</v>
      </c>
      <c r="P14" s="90">
        <v>0</v>
      </c>
      <c r="Q14" s="90">
        <f>+UCC!N25</f>
        <v>2</v>
      </c>
    </row>
    <row r="15" spans="1:17" x14ac:dyDescent="0.25">
      <c r="A15" s="99">
        <v>2021</v>
      </c>
      <c r="B15" s="87" t="s">
        <v>90</v>
      </c>
      <c r="C15" t="s">
        <v>37</v>
      </c>
      <c r="D15" s="89" t="s">
        <v>38</v>
      </c>
      <c r="E15" s="90">
        <f>+UCC!C27</f>
        <v>837</v>
      </c>
      <c r="F15" s="90">
        <f>+UCC!D27</f>
        <v>1084</v>
      </c>
      <c r="G15" s="90">
        <f>+UCC!E27</f>
        <v>1698</v>
      </c>
      <c r="H15" s="90">
        <f>+UCC!F27</f>
        <v>1465</v>
      </c>
      <c r="I15" s="90">
        <f>+UCC!G27</f>
        <v>1582</v>
      </c>
      <c r="J15" s="90">
        <f>+UCC!H27</f>
        <v>1556</v>
      </c>
      <c r="K15" s="90">
        <f>+UCC!I27</f>
        <v>1729</v>
      </c>
      <c r="L15" s="90">
        <f>+UCC!J27</f>
        <v>1531</v>
      </c>
      <c r="M15" s="90">
        <f>+UCC!K27</f>
        <v>1301</v>
      </c>
      <c r="N15" s="90">
        <f>+UCC!L27</f>
        <v>1627</v>
      </c>
      <c r="O15" s="90">
        <f>+UCC!M27</f>
        <v>1543</v>
      </c>
      <c r="P15" s="90">
        <v>0</v>
      </c>
      <c r="Q15" s="90">
        <f>+UCC!N27</f>
        <v>1529</v>
      </c>
    </row>
    <row r="16" spans="1:17" x14ac:dyDescent="0.25">
      <c r="A16" s="99">
        <v>2021</v>
      </c>
      <c r="B16" s="87" t="s">
        <v>90</v>
      </c>
      <c r="C16" t="s">
        <v>37</v>
      </c>
      <c r="D16" s="89" t="s">
        <v>39</v>
      </c>
      <c r="E16" s="90">
        <f>+UCC!C28</f>
        <v>0</v>
      </c>
      <c r="F16" s="90">
        <f>+UCC!D28</f>
        <v>0</v>
      </c>
      <c r="G16" s="90">
        <f>+UCC!E28</f>
        <v>0</v>
      </c>
      <c r="H16" s="90">
        <f>+UCC!F28</f>
        <v>0</v>
      </c>
      <c r="I16" s="90">
        <f>+UCC!G28</f>
        <v>0</v>
      </c>
      <c r="J16" s="90">
        <f>+UCC!H28</f>
        <v>0</v>
      </c>
      <c r="K16" s="90">
        <f>+UCC!I28</f>
        <v>0</v>
      </c>
      <c r="L16" s="90">
        <f>+UCC!J28</f>
        <v>0</v>
      </c>
      <c r="M16" s="90">
        <f>+UCC!K28</f>
        <v>0</v>
      </c>
      <c r="N16" s="90">
        <f>+UCC!L28</f>
        <v>0</v>
      </c>
      <c r="O16" s="90">
        <f>+UCC!M28</f>
        <v>0</v>
      </c>
      <c r="P16" s="90">
        <v>0</v>
      </c>
      <c r="Q16" s="90">
        <f>+UCC!N28</f>
        <v>0</v>
      </c>
    </row>
    <row r="17" spans="1:17" x14ac:dyDescent="0.25">
      <c r="A17" s="99">
        <v>2021</v>
      </c>
      <c r="B17" s="87" t="s">
        <v>90</v>
      </c>
      <c r="C17" t="s">
        <v>23</v>
      </c>
      <c r="D17" s="89" t="s">
        <v>41</v>
      </c>
      <c r="E17" s="90">
        <f>+UCC!C30</f>
        <v>214</v>
      </c>
      <c r="F17" s="90">
        <f>+UCC!D30</f>
        <v>215</v>
      </c>
      <c r="G17" s="90">
        <f>+UCC!E30</f>
        <v>283</v>
      </c>
      <c r="H17" s="90">
        <f>+UCC!F30</f>
        <v>265</v>
      </c>
      <c r="I17" s="90">
        <f>+UCC!G30</f>
        <v>373</v>
      </c>
      <c r="J17" s="90">
        <f>+UCC!H30</f>
        <v>276</v>
      </c>
      <c r="K17" s="90">
        <f>+UCC!I30</f>
        <v>341</v>
      </c>
      <c r="L17" s="90">
        <f>+UCC!J30</f>
        <v>257</v>
      </c>
      <c r="M17" s="90">
        <f>+UCC!K30</f>
        <v>361</v>
      </c>
      <c r="N17" s="90">
        <f>+UCC!L30</f>
        <v>221</v>
      </c>
      <c r="O17" s="90">
        <f>+UCC!M30</f>
        <v>264</v>
      </c>
      <c r="P17" s="90">
        <v>0</v>
      </c>
      <c r="Q17" s="90">
        <f>+UCC!N30</f>
        <v>460</v>
      </c>
    </row>
    <row r="18" spans="1:17" x14ac:dyDescent="0.25">
      <c r="A18" s="99">
        <v>2021</v>
      </c>
      <c r="B18" s="87" t="s">
        <v>90</v>
      </c>
      <c r="C18" t="s">
        <v>23</v>
      </c>
      <c r="D18" s="89" t="s">
        <v>42</v>
      </c>
      <c r="E18" s="90">
        <f>+UCC!C31</f>
        <v>16</v>
      </c>
      <c r="F18" s="90">
        <f>+UCC!D31</f>
        <v>87</v>
      </c>
      <c r="G18" s="90">
        <f>+UCC!E31</f>
        <v>132</v>
      </c>
      <c r="H18" s="90">
        <f>+UCC!F31</f>
        <v>223</v>
      </c>
      <c r="I18" s="90">
        <f>+UCC!G31</f>
        <v>177</v>
      </c>
      <c r="J18" s="90">
        <f>+UCC!H31</f>
        <v>235</v>
      </c>
      <c r="K18" s="90">
        <f>+UCC!I31</f>
        <v>234</v>
      </c>
      <c r="L18" s="90">
        <f>+UCC!J31</f>
        <v>225</v>
      </c>
      <c r="M18" s="90">
        <f>+UCC!K31</f>
        <v>243</v>
      </c>
      <c r="N18" s="90">
        <f>+UCC!L31</f>
        <v>290</v>
      </c>
      <c r="O18" s="90">
        <f>+UCC!M31</f>
        <v>212</v>
      </c>
      <c r="P18" s="90">
        <v>0</v>
      </c>
      <c r="Q18" s="90">
        <f>+UCC!N31</f>
        <v>300</v>
      </c>
    </row>
    <row r="19" spans="1:17" x14ac:dyDescent="0.25">
      <c r="A19" s="99">
        <v>2021</v>
      </c>
      <c r="B19" s="87" t="s">
        <v>90</v>
      </c>
      <c r="C19" t="s">
        <v>23</v>
      </c>
      <c r="D19" s="89" t="s">
        <v>43</v>
      </c>
      <c r="E19" s="90">
        <f>+UCC!C32</f>
        <v>133</v>
      </c>
      <c r="F19" s="90">
        <f>+UCC!D32</f>
        <v>146</v>
      </c>
      <c r="G19" s="90">
        <f>+UCC!E32</f>
        <v>111</v>
      </c>
      <c r="H19" s="90">
        <f>+UCC!F32</f>
        <v>108</v>
      </c>
      <c r="I19" s="90">
        <f>+UCC!G32</f>
        <v>53</v>
      </c>
      <c r="J19" s="90">
        <f>+UCC!H32</f>
        <v>26</v>
      </c>
      <c r="K19" s="90">
        <f>+UCC!I32</f>
        <v>53</v>
      </c>
      <c r="L19" s="90">
        <f>+UCC!J32</f>
        <v>30</v>
      </c>
      <c r="M19" s="90">
        <f>+UCC!K32</f>
        <v>22</v>
      </c>
      <c r="N19" s="90">
        <f>+UCC!L32</f>
        <v>34</v>
      </c>
      <c r="O19" s="90">
        <f>+UCC!M32</f>
        <v>30</v>
      </c>
      <c r="P19" s="90">
        <v>0</v>
      </c>
      <c r="Q19" s="90">
        <f>+UCC!N32</f>
        <v>25</v>
      </c>
    </row>
    <row r="20" spans="1:17" x14ac:dyDescent="0.25">
      <c r="A20" s="99">
        <v>2021</v>
      </c>
      <c r="B20" s="87" t="s">
        <v>90</v>
      </c>
      <c r="C20" t="s">
        <v>45</v>
      </c>
      <c r="D20" s="89" t="s">
        <v>46</v>
      </c>
      <c r="E20" s="90">
        <f>+UCC!C34</f>
        <v>686</v>
      </c>
      <c r="F20" s="90">
        <f>+UCC!D34</f>
        <v>755</v>
      </c>
      <c r="G20" s="90">
        <f>+UCC!E34</f>
        <v>984</v>
      </c>
      <c r="H20" s="90">
        <f>+UCC!F34</f>
        <v>964</v>
      </c>
      <c r="I20" s="90">
        <f>+UCC!G34</f>
        <v>1000</v>
      </c>
      <c r="J20" s="90">
        <f>+UCC!H34</f>
        <v>1172</v>
      </c>
      <c r="K20" s="90">
        <f>+UCC!I34</f>
        <v>1176</v>
      </c>
      <c r="L20" s="90">
        <f>+UCC!J34</f>
        <v>1098</v>
      </c>
      <c r="M20" s="90">
        <f>+UCC!K34</f>
        <v>850</v>
      </c>
      <c r="N20" s="90">
        <f>+UCC!L34</f>
        <v>1195</v>
      </c>
      <c r="O20" s="90">
        <f>+UCC!M34</f>
        <v>479</v>
      </c>
      <c r="P20" s="90">
        <v>0</v>
      </c>
      <c r="Q20" s="90">
        <f>+UCC!N34</f>
        <v>754</v>
      </c>
    </row>
    <row r="21" spans="1:17" x14ac:dyDescent="0.25">
      <c r="A21" s="99">
        <v>2021</v>
      </c>
      <c r="B21" s="87" t="s">
        <v>90</v>
      </c>
      <c r="C21" t="s">
        <v>45</v>
      </c>
      <c r="D21" s="89" t="s">
        <v>47</v>
      </c>
      <c r="E21" s="90">
        <f>+UCC!C35</f>
        <v>293</v>
      </c>
      <c r="F21" s="90">
        <f>+UCC!D35</f>
        <v>319</v>
      </c>
      <c r="G21" s="90">
        <f>+UCC!E35</f>
        <v>562</v>
      </c>
      <c r="H21" s="90">
        <f>+UCC!F35</f>
        <v>614</v>
      </c>
      <c r="I21" s="90">
        <f>+UCC!G35</f>
        <v>181</v>
      </c>
      <c r="J21" s="90">
        <f>+UCC!H35</f>
        <v>172</v>
      </c>
      <c r="K21" s="90">
        <f>+UCC!I35</f>
        <v>289</v>
      </c>
      <c r="L21" s="90">
        <f>+UCC!J35</f>
        <v>316</v>
      </c>
      <c r="M21" s="90">
        <f>+UCC!K35</f>
        <v>351</v>
      </c>
      <c r="N21" s="90">
        <f>+UCC!L35</f>
        <v>438</v>
      </c>
      <c r="O21" s="90">
        <f>+UCC!M35</f>
        <v>321</v>
      </c>
      <c r="P21" s="90">
        <v>0</v>
      </c>
      <c r="Q21" s="90">
        <f>+UCC!N35</f>
        <v>428</v>
      </c>
    </row>
    <row r="22" spans="1:17" x14ac:dyDescent="0.25">
      <c r="A22" s="99">
        <v>2021</v>
      </c>
      <c r="B22" s="87" t="s">
        <v>90</v>
      </c>
      <c r="C22" t="s">
        <v>48</v>
      </c>
      <c r="D22" s="89" t="s">
        <v>25</v>
      </c>
      <c r="E22" s="90">
        <f>+UCC!C37</f>
        <v>145</v>
      </c>
      <c r="F22" s="90">
        <f>+UCC!D37</f>
        <v>190</v>
      </c>
      <c r="G22" s="90">
        <f>+UCC!E37</f>
        <v>201</v>
      </c>
      <c r="H22" s="90">
        <f>+UCC!F37</f>
        <v>191</v>
      </c>
      <c r="I22" s="90">
        <f>+UCC!G37</f>
        <v>235</v>
      </c>
      <c r="J22" s="90">
        <f>+UCC!H37</f>
        <v>170</v>
      </c>
      <c r="K22" s="90">
        <f>+UCC!I37</f>
        <v>248</v>
      </c>
      <c r="L22" s="90">
        <f>+UCC!J37</f>
        <v>265</v>
      </c>
      <c r="M22" s="90">
        <f>+UCC!K37</f>
        <v>184</v>
      </c>
      <c r="N22" s="90">
        <f>+UCC!L37</f>
        <v>268</v>
      </c>
      <c r="O22" s="90">
        <f>+UCC!M37</f>
        <v>171</v>
      </c>
      <c r="P22" s="90">
        <v>0</v>
      </c>
      <c r="Q22" s="90">
        <f>+UCC!N37</f>
        <v>183</v>
      </c>
    </row>
    <row r="23" spans="1:17" x14ac:dyDescent="0.25">
      <c r="A23" s="99">
        <v>2021</v>
      </c>
      <c r="B23" s="87" t="s">
        <v>90</v>
      </c>
      <c r="C23" t="s">
        <v>49</v>
      </c>
      <c r="D23" s="89" t="s">
        <v>28</v>
      </c>
      <c r="E23" s="90">
        <f>+UCC!C38</f>
        <v>87</v>
      </c>
      <c r="F23" s="90">
        <f>+UCC!D38</f>
        <v>84</v>
      </c>
      <c r="G23" s="90">
        <f>+UCC!E38</f>
        <v>130</v>
      </c>
      <c r="H23" s="90">
        <f>+UCC!F38</f>
        <v>137</v>
      </c>
      <c r="I23" s="90">
        <f>+UCC!G38</f>
        <v>127</v>
      </c>
      <c r="J23" s="90">
        <f>+UCC!H38</f>
        <v>112</v>
      </c>
      <c r="K23" s="90">
        <f>+UCC!I38</f>
        <v>126</v>
      </c>
      <c r="L23" s="90">
        <f>+UCC!J38</f>
        <v>148</v>
      </c>
      <c r="M23" s="90">
        <f>+UCC!K38</f>
        <v>140</v>
      </c>
      <c r="N23" s="90">
        <f>+UCC!L38</f>
        <v>165</v>
      </c>
      <c r="O23" s="90">
        <f>+UCC!M38</f>
        <v>134</v>
      </c>
      <c r="P23" s="90">
        <v>0</v>
      </c>
      <c r="Q23" s="90">
        <f>+UCC!N38</f>
        <v>154</v>
      </c>
    </row>
    <row r="24" spans="1:17" x14ac:dyDescent="0.25">
      <c r="A24" s="99">
        <v>2021</v>
      </c>
      <c r="B24" s="87" t="s">
        <v>90</v>
      </c>
      <c r="C24" t="s">
        <v>49</v>
      </c>
      <c r="D24" s="89" t="s">
        <v>87</v>
      </c>
      <c r="E24" s="90">
        <f>+UCC!C39</f>
        <v>198</v>
      </c>
      <c r="F24" s="90">
        <f>+UCC!D39</f>
        <v>164</v>
      </c>
      <c r="G24" s="90">
        <f>+UCC!E39</f>
        <v>242</v>
      </c>
      <c r="H24" s="90">
        <f>+UCC!F39</f>
        <v>240</v>
      </c>
      <c r="I24" s="90">
        <f>+UCC!G39</f>
        <v>252</v>
      </c>
      <c r="J24" s="90">
        <f>+UCC!H39</f>
        <v>255</v>
      </c>
      <c r="K24" s="90">
        <f>+UCC!I39</f>
        <v>258</v>
      </c>
      <c r="L24" s="90">
        <f>+UCC!J39</f>
        <v>237</v>
      </c>
      <c r="M24" s="90">
        <f>+UCC!K39</f>
        <v>231</v>
      </c>
      <c r="N24" s="90">
        <f>+UCC!L39</f>
        <v>230</v>
      </c>
      <c r="O24" s="90">
        <f>+UCC!M39</f>
        <v>180</v>
      </c>
      <c r="P24" s="90">
        <v>0</v>
      </c>
      <c r="Q24" s="90">
        <f>+UCC!N39</f>
        <v>257</v>
      </c>
    </row>
    <row r="25" spans="1:17" x14ac:dyDescent="0.25">
      <c r="A25" s="99">
        <v>2021</v>
      </c>
      <c r="B25" s="87" t="s">
        <v>90</v>
      </c>
      <c r="C25" t="s">
        <v>50</v>
      </c>
      <c r="D25" s="89" t="s">
        <v>51</v>
      </c>
      <c r="E25" s="90">
        <f>+UCC!C41</f>
        <v>636</v>
      </c>
      <c r="F25" s="90">
        <f>+UCC!D41</f>
        <v>577</v>
      </c>
      <c r="G25" s="90">
        <f>+UCC!E41</f>
        <v>339</v>
      </c>
      <c r="H25" s="90">
        <f>+UCC!F41</f>
        <v>722</v>
      </c>
      <c r="I25" s="90">
        <f>+UCC!G41</f>
        <v>796</v>
      </c>
      <c r="J25" s="90">
        <f>+UCC!H41</f>
        <v>855</v>
      </c>
      <c r="K25" s="90">
        <f>+UCC!I41</f>
        <v>882</v>
      </c>
      <c r="L25" s="90">
        <f>+UCC!J41</f>
        <v>909</v>
      </c>
      <c r="M25" s="90">
        <f>+UCC!K41</f>
        <v>1062</v>
      </c>
      <c r="N25" s="90">
        <f>+UCC!L41</f>
        <v>835</v>
      </c>
      <c r="O25" s="90">
        <f>+UCC!M41</f>
        <v>683</v>
      </c>
      <c r="P25" s="90">
        <v>0</v>
      </c>
      <c r="Q25" s="90">
        <f>+UCC!N41</f>
        <v>1146</v>
      </c>
    </row>
    <row r="26" spans="1:17" x14ac:dyDescent="0.25">
      <c r="A26" s="99">
        <v>2021</v>
      </c>
      <c r="B26" s="87" t="s">
        <v>90</v>
      </c>
      <c r="C26" t="s">
        <v>50</v>
      </c>
      <c r="D26" s="89" t="s">
        <v>52</v>
      </c>
      <c r="E26" s="90">
        <f>+UCC!C42</f>
        <v>1985</v>
      </c>
      <c r="F26" s="90">
        <f>+UCC!D42</f>
        <v>1973</v>
      </c>
      <c r="G26" s="90">
        <f>+UCC!E42</f>
        <v>0</v>
      </c>
      <c r="H26" s="90">
        <f>+UCC!F42</f>
        <v>1978</v>
      </c>
      <c r="I26" s="90">
        <f>+UCC!G42</f>
        <v>2019</v>
      </c>
      <c r="J26" s="90">
        <f>+UCC!H42</f>
        <v>2256</v>
      </c>
      <c r="K26" s="90">
        <f>+UCC!I42</f>
        <v>2327</v>
      </c>
      <c r="L26" s="90">
        <f>+UCC!J42</f>
        <v>0</v>
      </c>
      <c r="M26" s="90">
        <f>+UCC!K42</f>
        <v>0</v>
      </c>
      <c r="N26" s="90">
        <f>+UCC!L42</f>
        <v>1782</v>
      </c>
      <c r="O26" s="90">
        <f>+UCC!M42</f>
        <v>1828</v>
      </c>
      <c r="P26" s="90">
        <v>0</v>
      </c>
      <c r="Q26" s="90">
        <f>+UCC!N42</f>
        <v>1821</v>
      </c>
    </row>
    <row r="27" spans="1:17" x14ac:dyDescent="0.25">
      <c r="A27" s="99">
        <v>2021</v>
      </c>
      <c r="B27" s="87" t="s">
        <v>90</v>
      </c>
      <c r="C27" t="s">
        <v>50</v>
      </c>
      <c r="D27" s="89" t="s">
        <v>53</v>
      </c>
      <c r="E27" s="90">
        <f>+UCC!C44</f>
        <v>204</v>
      </c>
      <c r="F27" s="90">
        <f>+UCC!D44</f>
        <v>421</v>
      </c>
      <c r="G27" s="90">
        <f>+UCC!E44</f>
        <v>720</v>
      </c>
      <c r="H27" s="90">
        <f>+UCC!F44</f>
        <v>1036</v>
      </c>
      <c r="I27" s="90">
        <f>+UCC!G44</f>
        <v>1338</v>
      </c>
      <c r="J27" s="90">
        <f>+UCC!H44</f>
        <v>1785</v>
      </c>
      <c r="K27" s="90">
        <f>+UCC!I44</f>
        <v>2129</v>
      </c>
      <c r="L27" s="90">
        <f>+UCC!J44</f>
        <v>2413</v>
      </c>
      <c r="M27" s="90">
        <f>+UCC!K44</f>
        <v>2840</v>
      </c>
      <c r="N27" s="90">
        <f>+UCC!L44</f>
        <v>3002</v>
      </c>
      <c r="O27" s="90">
        <f>+UCC!M44</f>
        <v>3365</v>
      </c>
      <c r="P27" s="90">
        <v>0</v>
      </c>
      <c r="Q27" s="90">
        <f>+UCC!N44</f>
        <v>3923</v>
      </c>
    </row>
    <row r="28" spans="1:17" x14ac:dyDescent="0.25">
      <c r="A28" s="99">
        <v>2021</v>
      </c>
      <c r="B28" s="87" t="s">
        <v>90</v>
      </c>
      <c r="C28" t="s">
        <v>50</v>
      </c>
      <c r="D28" s="89" t="s">
        <v>54</v>
      </c>
      <c r="E28" s="90">
        <f>+UCC!C45</f>
        <v>191</v>
      </c>
      <c r="F28" s="90">
        <f>+UCC!D45</f>
        <v>264</v>
      </c>
      <c r="G28" s="90">
        <f>+UCC!E45</f>
        <v>509</v>
      </c>
      <c r="H28" s="90">
        <f>+UCC!F45</f>
        <v>745</v>
      </c>
      <c r="I28" s="90">
        <f>+UCC!G45</f>
        <v>1050</v>
      </c>
      <c r="J28" s="90">
        <f>+UCC!H45</f>
        <v>1369</v>
      </c>
      <c r="K28" s="90">
        <f>+UCC!I45</f>
        <v>1762</v>
      </c>
      <c r="L28" s="90">
        <f>+UCC!J45</f>
        <v>2235</v>
      </c>
      <c r="M28" s="90">
        <f>+UCC!K45</f>
        <v>2581</v>
      </c>
      <c r="N28" s="90">
        <f>+UCC!L45</f>
        <v>2812</v>
      </c>
      <c r="O28" s="90">
        <f>+UCC!M45</f>
        <v>3144</v>
      </c>
      <c r="P28" s="90">
        <v>0</v>
      </c>
      <c r="Q28" s="90">
        <f>+UCC!N45</f>
        <v>3669</v>
      </c>
    </row>
    <row r="29" spans="1:17" x14ac:dyDescent="0.25">
      <c r="A29" s="99">
        <v>2021</v>
      </c>
      <c r="B29" s="87" t="s">
        <v>90</v>
      </c>
      <c r="C29" t="s">
        <v>55</v>
      </c>
      <c r="D29" s="89" t="s">
        <v>28</v>
      </c>
      <c r="E29" s="90">
        <f>+UCC!C46</f>
        <v>347</v>
      </c>
      <c r="F29" s="90">
        <f>+UCC!D46</f>
        <v>234</v>
      </c>
      <c r="G29" s="90">
        <f>+UCC!E46</f>
        <v>293</v>
      </c>
      <c r="H29" s="90">
        <f>+UCC!F46</f>
        <v>277</v>
      </c>
      <c r="I29" s="90">
        <f>+UCC!G46</f>
        <v>337</v>
      </c>
      <c r="J29" s="90">
        <f>+UCC!H46</f>
        <v>329</v>
      </c>
      <c r="K29" s="90">
        <f>+UCC!I46</f>
        <v>380</v>
      </c>
      <c r="L29" s="90">
        <f>+UCC!J46</f>
        <v>486</v>
      </c>
      <c r="M29" s="90">
        <f>+UCC!K46</f>
        <v>417</v>
      </c>
      <c r="N29" s="90">
        <f>+UCC!L46</f>
        <v>414</v>
      </c>
      <c r="O29" s="90">
        <f>+UCC!M46</f>
        <v>394</v>
      </c>
      <c r="P29" s="90">
        <v>0</v>
      </c>
      <c r="Q29" s="90">
        <f>+UCC!N46</f>
        <v>476</v>
      </c>
    </row>
    <row r="30" spans="1:17" x14ac:dyDescent="0.25">
      <c r="A30" s="99">
        <v>2021</v>
      </c>
      <c r="B30" s="87" t="s">
        <v>90</v>
      </c>
      <c r="C30" t="s">
        <v>55</v>
      </c>
      <c r="D30" s="89" t="s">
        <v>87</v>
      </c>
      <c r="E30" s="90">
        <f>+UCC!C47</f>
        <v>542</v>
      </c>
      <c r="F30" s="90">
        <f>+UCC!D47</f>
        <v>526</v>
      </c>
      <c r="G30" s="90">
        <f>+UCC!E47</f>
        <v>522</v>
      </c>
      <c r="H30" s="90">
        <f>+UCC!F47</f>
        <v>520</v>
      </c>
      <c r="I30" s="90">
        <f>+UCC!G47</f>
        <v>608</v>
      </c>
      <c r="J30" s="90">
        <f>+UCC!H47</f>
        <v>576</v>
      </c>
      <c r="K30" s="90">
        <f>+UCC!I47</f>
        <v>609</v>
      </c>
      <c r="L30" s="90">
        <f>+UCC!J47</f>
        <v>767</v>
      </c>
      <c r="M30" s="90">
        <f>+UCC!K47</f>
        <v>735</v>
      </c>
      <c r="N30" s="90">
        <f>+UCC!L47</f>
        <v>704</v>
      </c>
      <c r="O30" s="90">
        <f>+UCC!M47</f>
        <v>561</v>
      </c>
      <c r="P30" s="90">
        <v>0</v>
      </c>
      <c r="Q30" s="90">
        <f>+UCC!N47</f>
        <v>650</v>
      </c>
    </row>
    <row r="31" spans="1:17" x14ac:dyDescent="0.25">
      <c r="A31" s="99">
        <v>2021</v>
      </c>
      <c r="B31" s="87" t="s">
        <v>90</v>
      </c>
      <c r="C31" t="s">
        <v>55</v>
      </c>
      <c r="D31" s="89" t="s">
        <v>25</v>
      </c>
      <c r="E31" s="90">
        <f>+UCC!C49</f>
        <v>102</v>
      </c>
      <c r="F31" s="90">
        <f>+UCC!D49</f>
        <v>118</v>
      </c>
      <c r="G31" s="90">
        <f>+UCC!E49</f>
        <v>99</v>
      </c>
      <c r="H31" s="90">
        <f>+UCC!F49</f>
        <v>130</v>
      </c>
      <c r="I31" s="90">
        <f>+UCC!G49</f>
        <v>142</v>
      </c>
      <c r="J31" s="90">
        <f>+UCC!H49</f>
        <v>146</v>
      </c>
      <c r="K31" s="90">
        <f>+UCC!I49</f>
        <v>128</v>
      </c>
      <c r="L31" s="90">
        <f>+UCC!J49</f>
        <v>151</v>
      </c>
      <c r="M31" s="90">
        <f>+UCC!K49</f>
        <v>182</v>
      </c>
      <c r="N31" s="90">
        <f>+UCC!L49</f>
        <v>143</v>
      </c>
      <c r="O31" s="90">
        <f>+UCC!M49</f>
        <v>163</v>
      </c>
      <c r="P31" s="90">
        <v>0</v>
      </c>
      <c r="Q31" s="90">
        <f>+UCC!N49</f>
        <v>170</v>
      </c>
    </row>
    <row r="32" spans="1:17" x14ac:dyDescent="0.25">
      <c r="A32" s="99">
        <v>2021</v>
      </c>
      <c r="B32" s="87" t="s">
        <v>90</v>
      </c>
      <c r="C32" t="s">
        <v>55</v>
      </c>
      <c r="D32" s="89" t="s">
        <v>56</v>
      </c>
      <c r="E32" s="90">
        <f>+UCC!C51</f>
        <v>605</v>
      </c>
      <c r="F32" s="90">
        <f>+UCC!D51</f>
        <v>473</v>
      </c>
      <c r="G32" s="90">
        <f>+UCC!E51</f>
        <v>508</v>
      </c>
      <c r="H32" s="90">
        <f>+UCC!F51</f>
        <v>496</v>
      </c>
      <c r="I32" s="90">
        <f>+UCC!G51</f>
        <v>603</v>
      </c>
      <c r="J32" s="90">
        <f>+UCC!H51</f>
        <v>574</v>
      </c>
      <c r="K32" s="90">
        <f>+UCC!I51</f>
        <v>633</v>
      </c>
      <c r="L32" s="90">
        <f>+UCC!J51</f>
        <v>879</v>
      </c>
      <c r="M32" s="90">
        <f>+UCC!K51</f>
        <v>729</v>
      </c>
      <c r="N32" s="90">
        <f>+UCC!L51</f>
        <v>688</v>
      </c>
      <c r="O32" s="90">
        <f>+UCC!M51</f>
        <v>559</v>
      </c>
      <c r="P32" s="90">
        <v>0</v>
      </c>
      <c r="Q32" s="90">
        <f>+UCC!N51</f>
        <v>613</v>
      </c>
    </row>
    <row r="33" spans="1:17" x14ac:dyDescent="0.25">
      <c r="A33" s="99">
        <v>2021</v>
      </c>
      <c r="B33" s="87" t="s">
        <v>90</v>
      </c>
      <c r="C33" t="s">
        <v>55</v>
      </c>
      <c r="D33" s="89" t="s">
        <v>57</v>
      </c>
      <c r="E33" s="90">
        <f>+UCC!C52</f>
        <v>284</v>
      </c>
      <c r="F33" s="90">
        <f>+UCC!D52</f>
        <v>287</v>
      </c>
      <c r="G33" s="90">
        <f>+UCC!E52</f>
        <v>309</v>
      </c>
      <c r="H33" s="90">
        <f>+UCC!F52</f>
        <v>301</v>
      </c>
      <c r="I33" s="90">
        <f>+UCC!G52</f>
        <v>343</v>
      </c>
      <c r="J33" s="90">
        <f>+UCC!H52</f>
        <v>331</v>
      </c>
      <c r="K33" s="90">
        <f>+UCC!I52</f>
        <v>356</v>
      </c>
      <c r="L33" s="90">
        <f>+UCC!J52</f>
        <v>374</v>
      </c>
      <c r="M33" s="90">
        <f>+UCC!K52</f>
        <v>423</v>
      </c>
      <c r="N33" s="90">
        <f>+UCC!L52</f>
        <v>430</v>
      </c>
      <c r="O33" s="90">
        <f>+UCC!M52</f>
        <v>396</v>
      </c>
      <c r="P33" s="90">
        <v>0</v>
      </c>
      <c r="Q33" s="90">
        <f>+UCC!N52</f>
        <v>513</v>
      </c>
    </row>
    <row r="34" spans="1:17" x14ac:dyDescent="0.25">
      <c r="A34" s="99">
        <v>2021</v>
      </c>
      <c r="B34" s="87" t="s">
        <v>90</v>
      </c>
      <c r="C34" t="s">
        <v>58</v>
      </c>
      <c r="D34" s="89" t="s">
        <v>56</v>
      </c>
      <c r="E34" s="90">
        <f>+UCC!C53</f>
        <v>588</v>
      </c>
      <c r="F34" s="90">
        <f>+UCC!D53</f>
        <v>585</v>
      </c>
      <c r="G34" s="90">
        <f>+UCC!E53</f>
        <v>535</v>
      </c>
      <c r="H34" s="90">
        <f>+UCC!F53</f>
        <v>548</v>
      </c>
      <c r="I34" s="90">
        <f>+UCC!G53</f>
        <v>611</v>
      </c>
      <c r="J34" s="90">
        <f>+UCC!H53</f>
        <v>597</v>
      </c>
      <c r="K34" s="90">
        <f>+UCC!I53</f>
        <v>679</v>
      </c>
      <c r="L34" s="90">
        <f>+UCC!J53</f>
        <v>926</v>
      </c>
      <c r="M34" s="90">
        <f>+UCC!K53</f>
        <v>748</v>
      </c>
      <c r="N34" s="90">
        <f>+UCC!L53</f>
        <v>737</v>
      </c>
      <c r="O34" s="90">
        <f>+UCC!M53</f>
        <v>652</v>
      </c>
      <c r="P34" s="90">
        <v>0</v>
      </c>
      <c r="Q34" s="90">
        <f>+UCC!N53</f>
        <v>658</v>
      </c>
    </row>
    <row r="35" spans="1:17" x14ac:dyDescent="0.25">
      <c r="A35" s="99">
        <v>2021</v>
      </c>
      <c r="B35" s="87" t="s">
        <v>90</v>
      </c>
      <c r="C35" t="s">
        <v>58</v>
      </c>
      <c r="D35" s="89" t="s">
        <v>57</v>
      </c>
      <c r="E35" s="90">
        <f>+UCC!C54</f>
        <v>296</v>
      </c>
      <c r="F35" s="90">
        <f>+UCC!D54</f>
        <v>295</v>
      </c>
      <c r="G35" s="90">
        <f>+UCC!E54</f>
        <v>317</v>
      </c>
      <c r="H35" s="90">
        <f>+UCC!F54</f>
        <v>324</v>
      </c>
      <c r="I35" s="90">
        <f>+UCC!G54</f>
        <v>317</v>
      </c>
      <c r="J35" s="90">
        <f>+UCC!H54</f>
        <v>339</v>
      </c>
      <c r="K35" s="90">
        <f>+UCC!I54</f>
        <v>383</v>
      </c>
      <c r="L35" s="90">
        <f>+UCC!J54</f>
        <v>360</v>
      </c>
      <c r="M35" s="90">
        <f>+UCC!K54</f>
        <v>415</v>
      </c>
      <c r="N35" s="90">
        <f>+UCC!L54</f>
        <v>431</v>
      </c>
      <c r="O35" s="90">
        <f>+UCC!M54</f>
        <v>424</v>
      </c>
      <c r="P35" s="90">
        <v>0</v>
      </c>
      <c r="Q35" s="90">
        <f>+UCC!N54</f>
        <v>496</v>
      </c>
    </row>
    <row r="36" spans="1:17" x14ac:dyDescent="0.25">
      <c r="A36" s="99">
        <v>2021</v>
      </c>
      <c r="B36" s="87" t="s">
        <v>90</v>
      </c>
      <c r="C36" t="s">
        <v>58</v>
      </c>
      <c r="D36" s="89" t="s">
        <v>59</v>
      </c>
      <c r="E36" s="90">
        <f>+UCC!C56</f>
        <v>884</v>
      </c>
      <c r="F36" s="90">
        <f>+UCC!D56</f>
        <v>880</v>
      </c>
      <c r="G36" s="90">
        <f>+UCC!E56</f>
        <v>852</v>
      </c>
      <c r="H36" s="90">
        <f>+UCC!F56</f>
        <v>872</v>
      </c>
      <c r="I36" s="90">
        <f>+UCC!G56</f>
        <v>928</v>
      </c>
      <c r="J36" s="90">
        <f>+UCC!H56</f>
        <v>936</v>
      </c>
      <c r="K36" s="90">
        <f>+UCC!I56</f>
        <v>1062</v>
      </c>
      <c r="L36" s="90">
        <f>+UCC!J56</f>
        <v>1286</v>
      </c>
      <c r="M36" s="90">
        <f>+UCC!K56</f>
        <v>1163</v>
      </c>
      <c r="N36" s="90">
        <f>+UCC!L56</f>
        <v>1168</v>
      </c>
      <c r="O36" s="90">
        <f>+UCC!M56</f>
        <v>1076</v>
      </c>
      <c r="P36" s="90">
        <v>0</v>
      </c>
      <c r="Q36" s="90">
        <f>+UCC!N56</f>
        <v>1154</v>
      </c>
    </row>
    <row r="37" spans="1:17" x14ac:dyDescent="0.25">
      <c r="A37" s="99">
        <v>2021</v>
      </c>
      <c r="B37" s="87" t="s">
        <v>90</v>
      </c>
      <c r="C37" t="s">
        <v>58</v>
      </c>
      <c r="D37" s="89" t="s">
        <v>60</v>
      </c>
      <c r="E37" s="90">
        <f>+UCC!C57</f>
        <v>1</v>
      </c>
      <c r="F37" s="90">
        <f>+UCC!D57</f>
        <v>2</v>
      </c>
      <c r="G37" s="90">
        <f>+UCC!E57</f>
        <v>3</v>
      </c>
      <c r="H37" s="90">
        <f>+UCC!F57</f>
        <v>1</v>
      </c>
      <c r="I37" s="90">
        <f>+UCC!G57</f>
        <v>2</v>
      </c>
      <c r="J37" s="90">
        <f>+UCC!H57</f>
        <v>2</v>
      </c>
      <c r="K37" s="90">
        <f>+UCC!I57</f>
        <v>0</v>
      </c>
      <c r="L37" s="90">
        <f>+UCC!J57</f>
        <v>1</v>
      </c>
      <c r="M37" s="90">
        <f>+UCC!K57</f>
        <v>8</v>
      </c>
      <c r="N37" s="90">
        <f>+UCC!L57</f>
        <v>0</v>
      </c>
      <c r="O37" s="90">
        <f>+UCC!M57</f>
        <v>10</v>
      </c>
      <c r="P37" s="90">
        <v>0</v>
      </c>
      <c r="Q37" s="90">
        <f>+UCC!N57</f>
        <v>9</v>
      </c>
    </row>
    <row r="38" spans="1:17" x14ac:dyDescent="0.25">
      <c r="A38" s="99">
        <v>2021</v>
      </c>
      <c r="B38" s="87" t="s">
        <v>90</v>
      </c>
      <c r="C38" t="s">
        <v>58</v>
      </c>
      <c r="D38" s="89" t="s">
        <v>61</v>
      </c>
      <c r="E38" s="90">
        <f>+UCC!C58</f>
        <v>47</v>
      </c>
      <c r="F38" s="90">
        <f>+UCC!D58</f>
        <v>42</v>
      </c>
      <c r="G38" s="90">
        <f>+UCC!E58</f>
        <v>52</v>
      </c>
      <c r="H38" s="90">
        <f>+UCC!F58</f>
        <v>56</v>
      </c>
      <c r="I38" s="90">
        <f>+UCC!G58</f>
        <v>39</v>
      </c>
      <c r="J38" s="90">
        <f>+UCC!H58</f>
        <v>36</v>
      </c>
      <c r="K38" s="90">
        <f>+UCC!I58</f>
        <v>54</v>
      </c>
      <c r="L38" s="90">
        <f>+UCC!J58</f>
        <v>44</v>
      </c>
      <c r="M38" s="90">
        <f>+UCC!K58</f>
        <v>42</v>
      </c>
      <c r="N38" s="90">
        <f>+UCC!L58</f>
        <v>39</v>
      </c>
      <c r="O38" s="90">
        <f>+UCC!M58</f>
        <v>38</v>
      </c>
      <c r="P38" s="90">
        <v>0</v>
      </c>
      <c r="Q38" s="90">
        <f>+UCC!N58</f>
        <v>37</v>
      </c>
    </row>
    <row r="39" spans="1:17" x14ac:dyDescent="0.25">
      <c r="A39" s="99">
        <v>2021</v>
      </c>
      <c r="B39" s="89" t="s">
        <v>88</v>
      </c>
      <c r="C39" t="s">
        <v>63</v>
      </c>
      <c r="D39" s="193" t="s">
        <v>64</v>
      </c>
      <c r="E39" s="90">
        <f>+'UCC Pago CC'!C13</f>
        <v>0</v>
      </c>
      <c r="F39" s="90">
        <f>+'UCC Pago CC'!D13</f>
        <v>0</v>
      </c>
      <c r="G39" s="90">
        <f>+'UCC Pago CC'!E13</f>
        <v>0</v>
      </c>
      <c r="H39" s="90">
        <f>+'UCC Pago CC'!F13</f>
        <v>0</v>
      </c>
      <c r="I39" s="90">
        <f>+'UCC Pago CC'!G13</f>
        <v>0</v>
      </c>
      <c r="J39" s="90">
        <f>+'UCC Pago CC'!H13</f>
        <v>0</v>
      </c>
      <c r="K39" s="90">
        <f>+'UCC Pago CC'!I13</f>
        <v>66402</v>
      </c>
      <c r="L39" s="90">
        <f>+'UCC Pago CC'!J13</f>
        <v>129389</v>
      </c>
      <c r="M39" s="90">
        <f>+'UCC Pago CC'!K13</f>
        <v>66008</v>
      </c>
      <c r="N39" s="90">
        <f>+'UCC Pago CC'!L13</f>
        <v>65999</v>
      </c>
      <c r="O39" s="90">
        <f>+'UCC Pago CC'!M13</f>
        <v>134053</v>
      </c>
      <c r="P39" s="90">
        <v>0</v>
      </c>
      <c r="Q39" s="90">
        <f>+'UCC Pago CC'!N13</f>
        <v>197189</v>
      </c>
    </row>
    <row r="40" spans="1:17" x14ac:dyDescent="0.25">
      <c r="A40" s="99">
        <v>2021</v>
      </c>
      <c r="B40" s="89" t="s">
        <v>88</v>
      </c>
      <c r="C40" t="s">
        <v>63</v>
      </c>
      <c r="D40" s="194" t="s">
        <v>65</v>
      </c>
      <c r="E40" s="90">
        <f>+'UCC Pago CC'!C14</f>
        <v>0</v>
      </c>
      <c r="F40" s="90">
        <f>+'UCC Pago CC'!D14</f>
        <v>0</v>
      </c>
      <c r="G40" s="90">
        <f>+'UCC Pago CC'!E14</f>
        <v>0</v>
      </c>
      <c r="H40" s="90">
        <f>+'UCC Pago CC'!F14</f>
        <v>0</v>
      </c>
      <c r="I40" s="90">
        <f>+'UCC Pago CC'!G14</f>
        <v>0</v>
      </c>
      <c r="J40" s="90">
        <f>+'UCC Pago CC'!H14</f>
        <v>67520</v>
      </c>
      <c r="K40" s="90">
        <f>+'UCC Pago CC'!I14</f>
        <v>0</v>
      </c>
      <c r="L40" s="90">
        <f>+'UCC Pago CC'!J14</f>
        <v>131854</v>
      </c>
      <c r="M40" s="90">
        <f>+'UCC Pago CC'!K14</f>
        <v>134039</v>
      </c>
      <c r="N40" s="90">
        <f>+'UCC Pago CC'!L14</f>
        <v>137223</v>
      </c>
      <c r="O40" s="90">
        <f>+'UCC Pago CC'!M14</f>
        <v>68147</v>
      </c>
      <c r="P40" s="90">
        <v>0</v>
      </c>
      <c r="Q40" s="90">
        <f>+'UCC Pago CC'!N14</f>
        <v>137011</v>
      </c>
    </row>
    <row r="41" spans="1:17" x14ac:dyDescent="0.25">
      <c r="A41" s="99">
        <v>2021</v>
      </c>
      <c r="B41" s="89" t="s">
        <v>88</v>
      </c>
      <c r="C41" t="s">
        <v>63</v>
      </c>
      <c r="D41" s="194" t="s">
        <v>66</v>
      </c>
      <c r="E41" s="90">
        <f>+'UCC Pago CC'!C15</f>
        <v>0</v>
      </c>
      <c r="F41" s="90">
        <f>+'UCC Pago CC'!D15</f>
        <v>0</v>
      </c>
      <c r="G41" s="90">
        <f>+'UCC Pago CC'!E15</f>
        <v>0</v>
      </c>
      <c r="H41" s="90">
        <f>+'UCC Pago CC'!F15</f>
        <v>0</v>
      </c>
      <c r="I41" s="90">
        <f>+'UCC Pago CC'!G15</f>
        <v>0</v>
      </c>
      <c r="J41" s="90">
        <f>+'UCC Pago CC'!H15</f>
        <v>0</v>
      </c>
      <c r="K41" s="90">
        <f>+'UCC Pago CC'!I15</f>
        <v>0</v>
      </c>
      <c r="L41" s="90">
        <f>+'UCC Pago CC'!J15</f>
        <v>0</v>
      </c>
      <c r="M41" s="90">
        <f>+'UCC Pago CC'!K15</f>
        <v>0</v>
      </c>
      <c r="N41" s="90">
        <f>+'UCC Pago CC'!L15</f>
        <v>0</v>
      </c>
      <c r="O41" s="90">
        <f>+'UCC Pago CC'!M15</f>
        <v>0</v>
      </c>
      <c r="P41" s="90">
        <v>0</v>
      </c>
      <c r="Q41" s="90">
        <f>+'UCC Pago CC'!N15</f>
        <v>0</v>
      </c>
    </row>
    <row r="42" spans="1:17" x14ac:dyDescent="0.25">
      <c r="A42" s="99">
        <v>2021</v>
      </c>
      <c r="B42" s="89" t="s">
        <v>88</v>
      </c>
      <c r="C42" t="s">
        <v>63</v>
      </c>
      <c r="D42" s="194" t="s">
        <v>67</v>
      </c>
      <c r="E42" s="90">
        <f>+'UCC Pago CC'!C16</f>
        <v>5719</v>
      </c>
      <c r="F42" s="90">
        <f>+'UCC Pago CC'!D16</f>
        <v>5730</v>
      </c>
      <c r="G42" s="90">
        <f>+'UCC Pago CC'!E16</f>
        <v>5783</v>
      </c>
      <c r="H42" s="90">
        <f>+'UCC Pago CC'!F16</f>
        <v>8633</v>
      </c>
      <c r="I42" s="90">
        <f>+'UCC Pago CC'!G16</f>
        <v>31133</v>
      </c>
      <c r="J42" s="90">
        <f>+'UCC Pago CC'!H16</f>
        <v>5994</v>
      </c>
      <c r="K42" s="90">
        <f>+'UCC Pago CC'!I16</f>
        <v>2951</v>
      </c>
      <c r="L42" s="90">
        <f>+'UCC Pago CC'!J16</f>
        <v>2883</v>
      </c>
      <c r="M42" s="90">
        <f>+'UCC Pago CC'!K16</f>
        <v>2871</v>
      </c>
      <c r="N42" s="90">
        <f>+'UCC Pago CC'!L16</f>
        <v>14760</v>
      </c>
      <c r="O42" s="90">
        <f>+'UCC Pago CC'!M16</f>
        <v>2951</v>
      </c>
      <c r="P42" s="90">
        <v>0</v>
      </c>
      <c r="Q42" s="90">
        <f>+'UCC Pago CC'!N16</f>
        <v>2896</v>
      </c>
    </row>
    <row r="43" spans="1:17" x14ac:dyDescent="0.25">
      <c r="A43" s="99">
        <v>2021</v>
      </c>
      <c r="B43" s="89" t="s">
        <v>88</v>
      </c>
      <c r="C43" t="s">
        <v>63</v>
      </c>
      <c r="D43" s="194" t="s">
        <v>68</v>
      </c>
      <c r="E43" s="90">
        <f>+'UCC Pago CC'!C17</f>
        <v>923</v>
      </c>
      <c r="F43" s="90">
        <f>+'UCC Pago CC'!D17</f>
        <v>2314</v>
      </c>
      <c r="G43" s="90">
        <f>+'UCC Pago CC'!E17</f>
        <v>1548</v>
      </c>
      <c r="H43" s="90">
        <f>+'UCC Pago CC'!F17</f>
        <v>2313</v>
      </c>
      <c r="I43" s="90">
        <f>+'UCC Pago CC'!G17</f>
        <v>10066</v>
      </c>
      <c r="J43" s="90">
        <f>+'UCC Pago CC'!H17</f>
        <v>945</v>
      </c>
      <c r="K43" s="90">
        <f>+'UCC Pago CC'!I17</f>
        <v>837</v>
      </c>
      <c r="L43" s="90">
        <f>+'UCC Pago CC'!J17</f>
        <v>855</v>
      </c>
      <c r="M43" s="90">
        <f>+'UCC Pago CC'!K17</f>
        <v>779</v>
      </c>
      <c r="N43" s="90">
        <f>+'UCC Pago CC'!L17</f>
        <v>4403</v>
      </c>
      <c r="O43" s="90">
        <f>+'UCC Pago CC'!M17</f>
        <v>815</v>
      </c>
      <c r="P43" s="90">
        <v>0</v>
      </c>
      <c r="Q43" s="90">
        <f>+'UCC Pago CC'!N17</f>
        <v>831</v>
      </c>
    </row>
    <row r="44" spans="1:17" x14ac:dyDescent="0.25">
      <c r="A44" s="99">
        <v>2021</v>
      </c>
      <c r="B44" s="89" t="s">
        <v>88</v>
      </c>
      <c r="C44" t="s">
        <v>69</v>
      </c>
      <c r="D44" s="89" t="s">
        <v>64</v>
      </c>
      <c r="E44" s="90">
        <f>+'UCC Pago CC'!C22</f>
        <v>0</v>
      </c>
      <c r="F44" s="90">
        <f>+'UCC Pago CC'!D22</f>
        <v>0</v>
      </c>
      <c r="G44" s="90">
        <f>+'UCC Pago CC'!E22</f>
        <v>0</v>
      </c>
      <c r="H44" s="90">
        <f>+'UCC Pago CC'!F22</f>
        <v>0</v>
      </c>
      <c r="I44" s="90">
        <f>+'UCC Pago CC'!G22</f>
        <v>0</v>
      </c>
      <c r="J44" s="90">
        <f>+'UCC Pago CC'!H22</f>
        <v>0</v>
      </c>
      <c r="K44" s="90">
        <f>+'UCC Pago CC'!I22</f>
        <v>640</v>
      </c>
      <c r="L44" s="90">
        <f>+'UCC Pago CC'!J22</f>
        <v>1362</v>
      </c>
      <c r="M44" s="90">
        <f>+'UCC Pago CC'!K22</f>
        <v>0</v>
      </c>
      <c r="N44" s="90">
        <f>+'UCC Pago CC'!L22</f>
        <v>2673</v>
      </c>
      <c r="O44" s="90">
        <f>+'UCC Pago CC'!M22</f>
        <v>2480</v>
      </c>
      <c r="P44" s="90">
        <v>0</v>
      </c>
      <c r="Q44" s="90">
        <f>+'UCC Pago CC'!N22</f>
        <v>594</v>
      </c>
    </row>
    <row r="45" spans="1:17" x14ac:dyDescent="0.25">
      <c r="A45" s="99">
        <v>2021</v>
      </c>
      <c r="B45" s="89" t="s">
        <v>88</v>
      </c>
      <c r="C45" t="s">
        <v>69</v>
      </c>
      <c r="D45" t="s">
        <v>65</v>
      </c>
      <c r="E45" s="90">
        <f>+'UCC Pago CC'!C23</f>
        <v>0</v>
      </c>
      <c r="F45" s="90">
        <f>+'UCC Pago CC'!D23</f>
        <v>0</v>
      </c>
      <c r="G45" s="90">
        <f>+'UCC Pago CC'!E23</f>
        <v>0</v>
      </c>
      <c r="H45" s="90">
        <f>+'UCC Pago CC'!F23</f>
        <v>0</v>
      </c>
      <c r="I45" s="90">
        <f>+'UCC Pago CC'!G23</f>
        <v>0</v>
      </c>
      <c r="J45" s="90">
        <f>+'UCC Pago CC'!H23</f>
        <v>0</v>
      </c>
      <c r="K45" s="90">
        <f>+'UCC Pago CC'!I23</f>
        <v>440</v>
      </c>
      <c r="L45" s="90">
        <f>+'UCC Pago CC'!J23</f>
        <v>949</v>
      </c>
      <c r="M45" s="90">
        <f>+'UCC Pago CC'!K23</f>
        <v>1603</v>
      </c>
      <c r="N45" s="90">
        <f>+'UCC Pago CC'!L23</f>
        <v>1403</v>
      </c>
      <c r="O45" s="90">
        <f>+'UCC Pago CC'!M23</f>
        <v>324</v>
      </c>
      <c r="P45" s="90">
        <v>0</v>
      </c>
      <c r="Q45" s="90">
        <f>+'UCC Pago CC'!N23</f>
        <v>1799</v>
      </c>
    </row>
    <row r="46" spans="1:17" x14ac:dyDescent="0.25">
      <c r="A46" s="99">
        <v>2021</v>
      </c>
      <c r="B46" s="89" t="s">
        <v>88</v>
      </c>
      <c r="C46" t="s">
        <v>69</v>
      </c>
      <c r="D46" t="s">
        <v>66</v>
      </c>
      <c r="E46" s="90">
        <f>+'UCC Pago CC'!C24</f>
        <v>0</v>
      </c>
      <c r="F46" s="90">
        <f>+'UCC Pago CC'!D24</f>
        <v>0</v>
      </c>
      <c r="G46" s="90">
        <f>+'UCC Pago CC'!E24</f>
        <v>0</v>
      </c>
      <c r="H46" s="90">
        <f>+'UCC Pago CC'!F24</f>
        <v>0</v>
      </c>
      <c r="I46" s="90">
        <f>+'UCC Pago CC'!G24</f>
        <v>0</v>
      </c>
      <c r="J46" s="90">
        <f>+'UCC Pago CC'!H24</f>
        <v>0</v>
      </c>
      <c r="K46" s="90">
        <f>+'UCC Pago CC'!I24</f>
        <v>0</v>
      </c>
      <c r="L46" s="90">
        <f>+'UCC Pago CC'!J24</f>
        <v>0</v>
      </c>
      <c r="M46" s="90">
        <f>+'UCC Pago CC'!K24</f>
        <v>0</v>
      </c>
      <c r="N46" s="90">
        <f>+'UCC Pago CC'!L24</f>
        <v>0</v>
      </c>
      <c r="O46" s="90">
        <f>+'UCC Pago CC'!M24</f>
        <v>0</v>
      </c>
      <c r="P46" s="90">
        <v>0</v>
      </c>
      <c r="Q46" s="90">
        <f>+'UCC Pago CC'!N24</f>
        <v>0</v>
      </c>
    </row>
    <row r="47" spans="1:17" x14ac:dyDescent="0.25">
      <c r="A47" s="99">
        <v>2021</v>
      </c>
      <c r="B47" s="89" t="s">
        <v>88</v>
      </c>
      <c r="C47" t="s">
        <v>69</v>
      </c>
      <c r="D47" t="s">
        <v>67</v>
      </c>
      <c r="E47" s="90">
        <f>+'UCC Pago CC'!C25</f>
        <v>6</v>
      </c>
      <c r="F47" s="90">
        <f>+'UCC Pago CC'!D25</f>
        <v>19</v>
      </c>
      <c r="G47" s="90">
        <f>+'UCC Pago CC'!E25</f>
        <v>19</v>
      </c>
      <c r="H47" s="90">
        <f>+'UCC Pago CC'!F25</f>
        <v>78</v>
      </c>
      <c r="I47" s="90">
        <f>+'UCC Pago CC'!G25</f>
        <v>607</v>
      </c>
      <c r="J47" s="90">
        <f>+'UCC Pago CC'!H25</f>
        <v>15</v>
      </c>
      <c r="K47" s="90">
        <f>+'UCC Pago CC'!I25</f>
        <v>8</v>
      </c>
      <c r="L47" s="90">
        <f>+'UCC Pago CC'!J25</f>
        <v>5</v>
      </c>
      <c r="M47" s="90">
        <f>+'UCC Pago CC'!K25</f>
        <v>4</v>
      </c>
      <c r="N47" s="90">
        <f>+'UCC Pago CC'!L25</f>
        <v>155</v>
      </c>
      <c r="O47" s="90">
        <f>+'UCC Pago CC'!M25</f>
        <v>5</v>
      </c>
      <c r="P47" s="90">
        <v>0</v>
      </c>
      <c r="Q47" s="90">
        <f>+'UCC Pago CC'!N25</f>
        <v>7</v>
      </c>
    </row>
    <row r="48" spans="1:17" x14ac:dyDescent="0.25">
      <c r="A48" s="99">
        <v>2021</v>
      </c>
      <c r="B48" s="89" t="s">
        <v>88</v>
      </c>
      <c r="C48" t="s">
        <v>69</v>
      </c>
      <c r="D48" t="s">
        <v>68</v>
      </c>
      <c r="E48" s="90">
        <f>+'UCC Pago CC'!C26</f>
        <v>0</v>
      </c>
      <c r="F48" s="90">
        <f>+'UCC Pago CC'!D26</f>
        <v>1</v>
      </c>
      <c r="G48" s="90">
        <f>+'UCC Pago CC'!E26</f>
        <v>3</v>
      </c>
      <c r="H48" s="90">
        <f>+'UCC Pago CC'!F26</f>
        <v>2</v>
      </c>
      <c r="I48" s="90">
        <f>+'UCC Pago CC'!G26</f>
        <v>1</v>
      </c>
      <c r="J48" s="90">
        <f>+'UCC Pago CC'!H26</f>
        <v>3</v>
      </c>
      <c r="K48" s="90">
        <f>+'UCC Pago CC'!I26</f>
        <v>17</v>
      </c>
      <c r="L48" s="90">
        <f>+'UCC Pago CC'!J26</f>
        <v>8</v>
      </c>
      <c r="M48" s="90">
        <f>+'UCC Pago CC'!K26</f>
        <v>13</v>
      </c>
      <c r="N48" s="90">
        <f>+'UCC Pago CC'!L26</f>
        <v>6</v>
      </c>
      <c r="O48" s="90">
        <f>+'UCC Pago CC'!M26</f>
        <v>13</v>
      </c>
      <c r="P48" s="90">
        <v>0</v>
      </c>
      <c r="Q48" s="90">
        <f>+'UCC Pago CC'!N26</f>
        <v>24</v>
      </c>
    </row>
    <row r="49" spans="1:17" x14ac:dyDescent="0.25">
      <c r="A49" s="99">
        <v>2021</v>
      </c>
      <c r="B49" s="89" t="s">
        <v>89</v>
      </c>
      <c r="C49" t="s">
        <v>63</v>
      </c>
      <c r="D49" s="89" t="s">
        <v>64</v>
      </c>
      <c r="E49" s="90">
        <f>+'UCC Pago CC'!C33</f>
        <v>0</v>
      </c>
      <c r="F49" s="90">
        <f>+'UCC Pago CC'!D33</f>
        <v>0</v>
      </c>
      <c r="G49" s="90">
        <f>+'UCC Pago CC'!E33</f>
        <v>0</v>
      </c>
      <c r="H49" s="90">
        <f>+'UCC Pago CC'!F33</f>
        <v>0</v>
      </c>
      <c r="I49" s="90">
        <f>+'UCC Pago CC'!G33</f>
        <v>0</v>
      </c>
      <c r="J49" s="90">
        <f>+'UCC Pago CC'!H33</f>
        <v>0</v>
      </c>
      <c r="K49" s="90">
        <f>+'UCC Pago CC'!I33</f>
        <v>110419641.87</v>
      </c>
      <c r="L49" s="90">
        <f>+'UCC Pago CC'!J33</f>
        <v>214226891.16</v>
      </c>
      <c r="M49" s="90">
        <f>+'UCC Pago CC'!K33</f>
        <v>110121478.65000001</v>
      </c>
      <c r="N49" s="90">
        <f>+'UCC Pago CC'!L33</f>
        <v>110879572.48999999</v>
      </c>
      <c r="O49" s="90">
        <f>+'UCC Pago CC'!M33</f>
        <v>221895978.22999999</v>
      </c>
      <c r="P49" s="90">
        <v>0</v>
      </c>
      <c r="Q49" s="90">
        <f>+'UCC Pago CC'!N33</f>
        <v>320719678.91000003</v>
      </c>
    </row>
    <row r="50" spans="1:17" x14ac:dyDescent="0.25">
      <c r="A50" s="99">
        <v>2021</v>
      </c>
      <c r="B50" s="89" t="s">
        <v>89</v>
      </c>
      <c r="C50" t="s">
        <v>63</v>
      </c>
      <c r="D50" t="s">
        <v>65</v>
      </c>
      <c r="E50" s="90">
        <f>+'UCC Pago CC'!C34</f>
        <v>0</v>
      </c>
      <c r="F50" s="90">
        <f>+'UCC Pago CC'!D34</f>
        <v>0</v>
      </c>
      <c r="G50" s="90">
        <f>+'UCC Pago CC'!E34</f>
        <v>0</v>
      </c>
      <c r="H50" s="90">
        <f>+'UCC Pago CC'!F34</f>
        <v>0</v>
      </c>
      <c r="I50" s="90">
        <f>+'UCC Pago CC'!G34</f>
        <v>0</v>
      </c>
      <c r="J50" s="90">
        <f>+'UCC Pago CC'!H34</f>
        <v>118658582.86</v>
      </c>
      <c r="K50" s="90">
        <f>+'UCC Pago CC'!I34</f>
        <v>0</v>
      </c>
      <c r="L50" s="90">
        <f>+'UCC Pago CC'!J34</f>
        <v>231419259.16999999</v>
      </c>
      <c r="M50" s="90">
        <f>+'UCC Pago CC'!K34</f>
        <v>235148603.72</v>
      </c>
      <c r="N50" s="90">
        <f>+'UCC Pago CC'!L34</f>
        <v>236541942.56999999</v>
      </c>
      <c r="O50" s="90">
        <f>+'UCC Pago CC'!M34</f>
        <v>119559730.63</v>
      </c>
      <c r="P50" s="90">
        <v>0</v>
      </c>
      <c r="Q50" s="90">
        <f>+'UCC Pago CC'!N34</f>
        <v>233174352.44999999</v>
      </c>
    </row>
    <row r="51" spans="1:17" x14ac:dyDescent="0.25">
      <c r="A51" s="99">
        <v>2021</v>
      </c>
      <c r="B51" s="89" t="s">
        <v>89</v>
      </c>
      <c r="C51" t="s">
        <v>63</v>
      </c>
      <c r="D51" t="s">
        <v>66</v>
      </c>
      <c r="E51" s="90">
        <f>+'UCC Pago CC'!C35</f>
        <v>0</v>
      </c>
      <c r="F51" s="90">
        <f>+'UCC Pago CC'!D35</f>
        <v>0</v>
      </c>
      <c r="G51" s="90">
        <f>+'UCC Pago CC'!E35</f>
        <v>0</v>
      </c>
      <c r="H51" s="90">
        <f>+'UCC Pago CC'!F35</f>
        <v>0</v>
      </c>
      <c r="I51" s="90">
        <f>+'UCC Pago CC'!G35</f>
        <v>0</v>
      </c>
      <c r="J51" s="90">
        <f>+'UCC Pago CC'!H35</f>
        <v>0</v>
      </c>
      <c r="K51" s="90">
        <f>+'UCC Pago CC'!I35</f>
        <v>0</v>
      </c>
      <c r="L51" s="90">
        <f>+'UCC Pago CC'!J35</f>
        <v>0</v>
      </c>
      <c r="M51" s="90">
        <f>+'UCC Pago CC'!K35</f>
        <v>0</v>
      </c>
      <c r="N51" s="90">
        <f>+'UCC Pago CC'!L35</f>
        <v>0</v>
      </c>
      <c r="O51" s="90">
        <f>+'UCC Pago CC'!M35</f>
        <v>0</v>
      </c>
      <c r="P51" s="90">
        <v>0</v>
      </c>
      <c r="Q51" s="90">
        <f>+'UCC Pago CC'!N35</f>
        <v>0</v>
      </c>
    </row>
    <row r="52" spans="1:17" x14ac:dyDescent="0.25">
      <c r="A52" s="99">
        <v>2021</v>
      </c>
      <c r="B52" s="89" t="s">
        <v>89</v>
      </c>
      <c r="C52" t="s">
        <v>63</v>
      </c>
      <c r="D52" t="s">
        <v>67</v>
      </c>
      <c r="E52" s="90">
        <f>+'UCC Pago CC'!C36</f>
        <v>18305391.879999999</v>
      </c>
      <c r="F52" s="90">
        <f>+'UCC Pago CC'!D36</f>
        <v>18312793.440000001</v>
      </c>
      <c r="G52" s="90">
        <f>+'UCC Pago CC'!E36</f>
        <v>18545188.32</v>
      </c>
      <c r="H52" s="90">
        <f>+'UCC Pago CC'!F36</f>
        <v>27168697.510000002</v>
      </c>
      <c r="I52" s="90">
        <f>+'UCC Pago CC'!G36</f>
        <v>10684879.77</v>
      </c>
      <c r="J52" s="90">
        <f>+'UCC Pago CC'!H36</f>
        <v>18748985.25</v>
      </c>
      <c r="K52" s="90">
        <f>+'UCC Pago CC'!I36</f>
        <v>9439704.9800000004</v>
      </c>
      <c r="L52" s="90">
        <f>+'UCC Pago CC'!J36</f>
        <v>9294023</v>
      </c>
      <c r="M52" s="90">
        <f>+'UCC Pago CC'!K36</f>
        <v>9258718.3800000008</v>
      </c>
      <c r="N52" s="90">
        <f>+'UCC Pago CC'!L36</f>
        <v>9456261.6600000001</v>
      </c>
      <c r="O52" s="90">
        <f>+'UCC Pago CC'!M36</f>
        <v>9326410.8399999999</v>
      </c>
      <c r="P52" s="90">
        <v>0</v>
      </c>
      <c r="Q52" s="90">
        <f>+'UCC Pago CC'!N36</f>
        <v>9260697.8800000008</v>
      </c>
    </row>
    <row r="53" spans="1:17" x14ac:dyDescent="0.25">
      <c r="A53" s="99">
        <v>2021</v>
      </c>
      <c r="B53" s="89" t="s">
        <v>89</v>
      </c>
      <c r="C53" t="s">
        <v>63</v>
      </c>
      <c r="D53" t="s">
        <v>68</v>
      </c>
      <c r="E53" s="90">
        <f>+'UCC Pago CC'!C37</f>
        <v>1893800</v>
      </c>
      <c r="F53" s="90">
        <f>+'UCC Pago CC'!D37</f>
        <v>5593544.6200000001</v>
      </c>
      <c r="G53" s="90">
        <f>+'UCC Pago CC'!E37</f>
        <v>3726373.38</v>
      </c>
      <c r="H53" s="90">
        <f>+'UCC Pago CC'!F37</f>
        <v>5499171.79</v>
      </c>
      <c r="I53" s="90">
        <f>+'UCC Pago CC'!G37</f>
        <v>4239067.3099999996</v>
      </c>
      <c r="J53" s="90">
        <f>+'UCC Pago CC'!H37</f>
        <v>2033266.88</v>
      </c>
      <c r="K53" s="90">
        <f>+'UCC Pago CC'!I37</f>
        <v>1950097.97</v>
      </c>
      <c r="L53" s="90">
        <f>+'UCC Pago CC'!J37</f>
        <v>2022290.9</v>
      </c>
      <c r="M53" s="90">
        <f>+'UCC Pago CC'!K37</f>
        <v>1894498</v>
      </c>
      <c r="N53" s="90">
        <f>+'UCC Pago CC'!L37</f>
        <v>1932554.21</v>
      </c>
      <c r="O53" s="90">
        <f>+'UCC Pago CC'!M37</f>
        <v>1911772.74</v>
      </c>
      <c r="P53" s="90">
        <v>0</v>
      </c>
      <c r="Q53" s="90">
        <f>+'UCC Pago CC'!N37</f>
        <v>1928076.24</v>
      </c>
    </row>
    <row r="54" spans="1:17" x14ac:dyDescent="0.25">
      <c r="A54" s="99">
        <v>2021</v>
      </c>
      <c r="B54" s="89" t="s">
        <v>89</v>
      </c>
      <c r="C54" t="s">
        <v>71</v>
      </c>
      <c r="D54" s="89" t="s">
        <v>64</v>
      </c>
      <c r="E54" s="90">
        <f>+'UCC Pago CC'!C42</f>
        <v>0</v>
      </c>
      <c r="F54" s="90">
        <f>+'UCC Pago CC'!D42</f>
        <v>0</v>
      </c>
      <c r="G54" s="90">
        <f>+'UCC Pago CC'!E42</f>
        <v>0</v>
      </c>
      <c r="H54" s="90">
        <f>+'UCC Pago CC'!F42</f>
        <v>0</v>
      </c>
      <c r="I54" s="90">
        <f>+'UCC Pago CC'!G42</f>
        <v>0</v>
      </c>
      <c r="J54" s="90">
        <f>+'UCC Pago CC'!H42</f>
        <v>0</v>
      </c>
      <c r="K54" s="90">
        <f>+'UCC Pago CC'!I42</f>
        <v>722567.66</v>
      </c>
      <c r="L54" s="90">
        <f>+'UCC Pago CC'!J42</f>
        <v>1495224.16</v>
      </c>
      <c r="M54" s="90">
        <f>+'UCC Pago CC'!K42</f>
        <v>1331221.04</v>
      </c>
      <c r="N54" s="90">
        <f>+'UCC Pago CC'!L42</f>
        <v>1887539.56</v>
      </c>
      <c r="O54" s="90">
        <f>+'UCC Pago CC'!M42</f>
        <v>2956502.07</v>
      </c>
      <c r="P54" s="90">
        <v>0</v>
      </c>
      <c r="Q54" s="90">
        <f>+'UCC Pago CC'!N42</f>
        <v>0</v>
      </c>
    </row>
    <row r="55" spans="1:17" x14ac:dyDescent="0.25">
      <c r="A55" s="99">
        <v>2021</v>
      </c>
      <c r="B55" s="89" t="s">
        <v>89</v>
      </c>
      <c r="C55" t="s">
        <v>71</v>
      </c>
      <c r="D55" t="s">
        <v>65</v>
      </c>
      <c r="E55" s="90">
        <f>+'UCC Pago CC'!C43</f>
        <v>0</v>
      </c>
      <c r="F55" s="90">
        <f>+'UCC Pago CC'!D43</f>
        <v>0</v>
      </c>
      <c r="G55" s="90">
        <f>+'UCC Pago CC'!E43</f>
        <v>0</v>
      </c>
      <c r="H55" s="90">
        <f>+'UCC Pago CC'!F43</f>
        <v>0</v>
      </c>
      <c r="I55" s="90">
        <f>+'UCC Pago CC'!G43</f>
        <v>0</v>
      </c>
      <c r="J55" s="90">
        <f>+'UCC Pago CC'!H43</f>
        <v>479329.7</v>
      </c>
      <c r="K55" s="90">
        <f>+'UCC Pago CC'!I43</f>
        <v>0</v>
      </c>
      <c r="L55" s="90">
        <f>+'UCC Pago CC'!J43</f>
        <v>1174261.6299999999</v>
      </c>
      <c r="M55" s="90">
        <f>+'UCC Pago CC'!K43</f>
        <v>2127913.11</v>
      </c>
      <c r="N55" s="90">
        <f>+'UCC Pago CC'!L43</f>
        <v>1743525.24</v>
      </c>
      <c r="O55" s="90">
        <f>+'UCC Pago CC'!M43</f>
        <v>372429.31</v>
      </c>
      <c r="P55" s="90">
        <v>0</v>
      </c>
      <c r="Q55" s="90">
        <f>+'UCC Pago CC'!N43</f>
        <v>0</v>
      </c>
    </row>
    <row r="56" spans="1:17" x14ac:dyDescent="0.25">
      <c r="A56" s="99">
        <v>2021</v>
      </c>
      <c r="B56" s="89" t="s">
        <v>89</v>
      </c>
      <c r="C56" t="s">
        <v>71</v>
      </c>
      <c r="D56" t="s">
        <v>66</v>
      </c>
      <c r="E56" s="90">
        <f>+'UCC Pago CC'!C44</f>
        <v>0</v>
      </c>
      <c r="F56" s="90">
        <f>+'UCC Pago CC'!D44</f>
        <v>0</v>
      </c>
      <c r="G56" s="90">
        <f>+'UCC Pago CC'!E44</f>
        <v>0</v>
      </c>
      <c r="H56" s="90">
        <f>+'UCC Pago CC'!F44</f>
        <v>0</v>
      </c>
      <c r="I56" s="90">
        <f>+'UCC Pago CC'!G44</f>
        <v>0</v>
      </c>
      <c r="J56" s="90">
        <f>+'UCC Pago CC'!H44</f>
        <v>0</v>
      </c>
      <c r="K56" s="90">
        <f>+'UCC Pago CC'!I44</f>
        <v>0</v>
      </c>
      <c r="L56" s="90">
        <f>+'UCC Pago CC'!J44</f>
        <v>0</v>
      </c>
      <c r="M56" s="90">
        <f>+'UCC Pago CC'!K44</f>
        <v>0</v>
      </c>
      <c r="N56" s="90">
        <f>+'UCC Pago CC'!L44</f>
        <v>0</v>
      </c>
      <c r="O56" s="90">
        <f>+'UCC Pago CC'!M44</f>
        <v>0</v>
      </c>
      <c r="P56" s="90">
        <v>0</v>
      </c>
      <c r="Q56" s="90">
        <f>+'UCC Pago CC'!N44</f>
        <v>0</v>
      </c>
    </row>
    <row r="57" spans="1:17" x14ac:dyDescent="0.25">
      <c r="A57" s="99">
        <v>2021</v>
      </c>
      <c r="B57" s="89" t="s">
        <v>89</v>
      </c>
      <c r="C57" t="s">
        <v>71</v>
      </c>
      <c r="D57" t="s">
        <v>67</v>
      </c>
      <c r="E57" s="90">
        <f>+'UCC Pago CC'!C45</f>
        <v>36717.49</v>
      </c>
      <c r="F57" s="90">
        <f>+'UCC Pago CC'!D45</f>
        <v>58075.64</v>
      </c>
      <c r="G57" s="90">
        <f>+'UCC Pago CC'!E45</f>
        <v>50975.75</v>
      </c>
      <c r="H57" s="90">
        <f>+'UCC Pago CC'!F45</f>
        <v>147112.13</v>
      </c>
      <c r="I57" s="90">
        <f>+'UCC Pago CC'!G45</f>
        <v>78430.649999999994</v>
      </c>
      <c r="J57" s="90">
        <f>+'UCC Pago CC'!H45</f>
        <v>42331.3</v>
      </c>
      <c r="K57" s="90">
        <f>+'UCC Pago CC'!I45</f>
        <v>20002.810000000001</v>
      </c>
      <c r="L57" s="90">
        <f>+'UCC Pago CC'!J45</f>
        <v>16822.13</v>
      </c>
      <c r="M57" s="90">
        <f>+'UCC Pago CC'!K45</f>
        <v>10159.41</v>
      </c>
      <c r="N57" s="90">
        <f>+'UCC Pago CC'!L45</f>
        <v>28317.119999999999</v>
      </c>
      <c r="O57" s="90">
        <f>+'UCC Pago CC'!M45</f>
        <v>22610.2</v>
      </c>
      <c r="P57" s="90">
        <v>0</v>
      </c>
      <c r="Q57" s="90">
        <f>+'UCC Pago CC'!N45</f>
        <v>0</v>
      </c>
    </row>
    <row r="58" spans="1:17" x14ac:dyDescent="0.25">
      <c r="A58" s="99">
        <v>2021</v>
      </c>
      <c r="B58" s="89" t="s">
        <v>89</v>
      </c>
      <c r="C58" t="s">
        <v>71</v>
      </c>
      <c r="D58" t="s">
        <v>68</v>
      </c>
      <c r="E58" s="90">
        <f>+'UCC Pago CC'!C46</f>
        <v>2356.2600000000002</v>
      </c>
      <c r="F58" s="90">
        <f>+'UCC Pago CC'!D46</f>
        <v>20569.54</v>
      </c>
      <c r="G58" s="90">
        <f>+'UCC Pago CC'!E46</f>
        <v>15541.84</v>
      </c>
      <c r="H58" s="90">
        <f>+'UCC Pago CC'!F46</f>
        <v>8866.85</v>
      </c>
      <c r="I58" s="90">
        <f>+'UCC Pago CC'!G46</f>
        <v>154622.54</v>
      </c>
      <c r="J58" s="90">
        <f>+'UCC Pago CC'!H46</f>
        <v>5925.3</v>
      </c>
      <c r="K58" s="90">
        <f>+'UCC Pago CC'!I46</f>
        <v>8701.7800000000007</v>
      </c>
      <c r="L58" s="90">
        <f>+'UCC Pago CC'!J46</f>
        <v>10007.92</v>
      </c>
      <c r="M58" s="90">
        <f>+'UCC Pago CC'!K46</f>
        <v>23431.63</v>
      </c>
      <c r="N58" s="90">
        <f>+'UCC Pago CC'!L46</f>
        <v>5358.14</v>
      </c>
      <c r="O58" s="90">
        <f>+'UCC Pago CC'!M46</f>
        <v>7508.39</v>
      </c>
      <c r="P58" s="90">
        <v>0</v>
      </c>
      <c r="Q58" s="90">
        <f>+'UCC Pago CC'!N46</f>
        <v>0</v>
      </c>
    </row>
    <row r="59" spans="1:17" x14ac:dyDescent="0.25">
      <c r="A59" s="99">
        <v>2021</v>
      </c>
      <c r="B59" s="89" t="s">
        <v>89</v>
      </c>
      <c r="C59" t="s">
        <v>69</v>
      </c>
      <c r="D59" s="89" t="s">
        <v>64</v>
      </c>
      <c r="E59" s="90">
        <f>+'UCC Pago CC'!C51</f>
        <v>0</v>
      </c>
      <c r="F59" s="90">
        <f>+'UCC Pago CC'!D51</f>
        <v>0</v>
      </c>
      <c r="G59" s="90">
        <f>+'UCC Pago CC'!E51</f>
        <v>0</v>
      </c>
      <c r="H59" s="90">
        <f>+'UCC Pago CC'!F51</f>
        <v>0</v>
      </c>
      <c r="I59" s="90">
        <f>+'UCC Pago CC'!G51</f>
        <v>0</v>
      </c>
      <c r="J59" s="90">
        <f>+'UCC Pago CC'!H51</f>
        <v>0</v>
      </c>
      <c r="K59" s="90">
        <f>+'UCC Pago CC'!I51</f>
        <v>687120.91</v>
      </c>
      <c r="L59" s="90">
        <f>+'UCC Pago CC'!J51</f>
        <v>1503299.08</v>
      </c>
      <c r="M59" s="90">
        <f>+'UCC Pago CC'!K51</f>
        <v>0</v>
      </c>
      <c r="N59" s="90">
        <f>+'UCC Pago CC'!L51</f>
        <v>3223304.05</v>
      </c>
      <c r="O59" s="90">
        <f>+'UCC Pago CC'!M51</f>
        <v>2982694</v>
      </c>
      <c r="P59" s="90">
        <v>0</v>
      </c>
      <c r="Q59" s="90">
        <f>+'UCC Pago CC'!N51</f>
        <v>711750</v>
      </c>
    </row>
    <row r="60" spans="1:17" x14ac:dyDescent="0.25">
      <c r="A60" s="99">
        <v>2021</v>
      </c>
      <c r="B60" s="89" t="s">
        <v>89</v>
      </c>
      <c r="C60" t="s">
        <v>69</v>
      </c>
      <c r="D60" t="s">
        <v>65</v>
      </c>
      <c r="E60" s="90">
        <f>+'UCC Pago CC'!C52</f>
        <v>0</v>
      </c>
      <c r="F60" s="90">
        <f>+'UCC Pago CC'!D52</f>
        <v>0</v>
      </c>
      <c r="G60" s="90">
        <f>+'UCC Pago CC'!E52</f>
        <v>0</v>
      </c>
      <c r="H60" s="90">
        <f>+'UCC Pago CC'!F52</f>
        <v>0</v>
      </c>
      <c r="I60" s="90">
        <f>+'UCC Pago CC'!G52</f>
        <v>0</v>
      </c>
      <c r="J60" s="90">
        <f>+'UCC Pago CC'!H52</f>
        <v>0</v>
      </c>
      <c r="K60" s="90">
        <f>+'UCC Pago CC'!I52</f>
        <v>478979.29</v>
      </c>
      <c r="L60" s="90">
        <f>+'UCC Pago CC'!J52</f>
        <v>1172971.1000000001</v>
      </c>
      <c r="M60" s="90">
        <f>+'UCC Pago CC'!K52</f>
        <v>2126104.14</v>
      </c>
      <c r="N60" s="90">
        <f>+'UCC Pago CC'!L52</f>
        <v>1742272.84</v>
      </c>
      <c r="O60" s="90">
        <f>+'UCC Pago CC'!M52</f>
        <v>369791.86</v>
      </c>
      <c r="P60" s="90">
        <v>0</v>
      </c>
      <c r="Q60" s="90">
        <f>+'UCC Pago CC'!N52</f>
        <v>1519207.15</v>
      </c>
    </row>
    <row r="61" spans="1:17" x14ac:dyDescent="0.25">
      <c r="A61" s="99">
        <v>2021</v>
      </c>
      <c r="B61" s="89" t="s">
        <v>89</v>
      </c>
      <c r="C61" t="s">
        <v>69</v>
      </c>
      <c r="D61" t="s">
        <v>66</v>
      </c>
      <c r="E61" s="90">
        <f>+'UCC Pago CC'!C53</f>
        <v>0</v>
      </c>
      <c r="F61" s="90">
        <f>+'UCC Pago CC'!D53</f>
        <v>0</v>
      </c>
      <c r="G61" s="90">
        <f>+'UCC Pago CC'!E53</f>
        <v>0</v>
      </c>
      <c r="H61" s="90">
        <f>+'UCC Pago CC'!F53</f>
        <v>0</v>
      </c>
      <c r="I61" s="90">
        <f>+'UCC Pago CC'!G53</f>
        <v>0</v>
      </c>
      <c r="J61" s="90">
        <f>+'UCC Pago CC'!H53</f>
        <v>0</v>
      </c>
      <c r="K61" s="90">
        <f>+'UCC Pago CC'!I53</f>
        <v>0</v>
      </c>
      <c r="L61" s="90">
        <f>+'UCC Pago CC'!J53</f>
        <v>0</v>
      </c>
      <c r="M61" s="90">
        <f>+'UCC Pago CC'!K53</f>
        <v>0</v>
      </c>
      <c r="N61" s="90">
        <f>+'UCC Pago CC'!L53</f>
        <v>0</v>
      </c>
      <c r="O61" s="90">
        <f>+'UCC Pago CC'!M53</f>
        <v>0</v>
      </c>
      <c r="P61" s="90">
        <v>0</v>
      </c>
      <c r="Q61" s="90">
        <f>+'UCC Pago CC'!N53</f>
        <v>0</v>
      </c>
    </row>
    <row r="62" spans="1:17" x14ac:dyDescent="0.25">
      <c r="A62" s="99">
        <v>2021</v>
      </c>
      <c r="B62" s="89" t="s">
        <v>89</v>
      </c>
      <c r="C62" t="s">
        <v>69</v>
      </c>
      <c r="D62" t="s">
        <v>67</v>
      </c>
      <c r="E62" s="90">
        <f>+'UCC Pago CC'!C54</f>
        <v>17378.95</v>
      </c>
      <c r="F62" s="90">
        <f>+'UCC Pago CC'!D54</f>
        <v>56902.44</v>
      </c>
      <c r="G62" s="90">
        <f>+'UCC Pago CC'!E54</f>
        <v>47388.43</v>
      </c>
      <c r="H62" s="90">
        <f>+'UCC Pago CC'!F54</f>
        <v>146461.84</v>
      </c>
      <c r="I62" s="90">
        <f>+'UCC Pago CC'!G54</f>
        <v>78430.649999999994</v>
      </c>
      <c r="J62" s="90">
        <f>+'UCC Pago CC'!H54</f>
        <v>33721.61</v>
      </c>
      <c r="K62" s="90">
        <f>+'UCC Pago CC'!I54</f>
        <v>20002.810000000001</v>
      </c>
      <c r="L62" s="90">
        <f>+'UCC Pago CC'!J54</f>
        <v>10411.35</v>
      </c>
      <c r="M62" s="90">
        <f>+'UCC Pago CC'!K54</f>
        <v>7247.2</v>
      </c>
      <c r="N62" s="90">
        <f>+'UCC Pago CC'!L54</f>
        <v>26917.01</v>
      </c>
      <c r="O62" s="90">
        <f>+'UCC Pago CC'!M54</f>
        <v>13596.4</v>
      </c>
      <c r="P62" s="90">
        <v>0</v>
      </c>
      <c r="Q62" s="90">
        <f>+'UCC Pago CC'!N54</f>
        <v>15282.81</v>
      </c>
    </row>
    <row r="63" spans="1:17" x14ac:dyDescent="0.25">
      <c r="A63" s="99">
        <v>2021</v>
      </c>
      <c r="B63" s="89" t="s">
        <v>89</v>
      </c>
      <c r="C63" t="s">
        <v>69</v>
      </c>
      <c r="D63" t="s">
        <v>68</v>
      </c>
      <c r="E63" s="90">
        <f>+'UCC Pago CC'!C55</f>
        <v>0</v>
      </c>
      <c r="F63" s="90">
        <f>+'UCC Pago CC'!D55</f>
        <v>1306.8900000000001</v>
      </c>
      <c r="G63" s="90">
        <f>+'UCC Pago CC'!E55</f>
        <v>11481.69</v>
      </c>
      <c r="H63" s="90">
        <f>+'UCC Pago CC'!F55</f>
        <v>3922.75</v>
      </c>
      <c r="I63" s="90">
        <f>+'UCC Pago CC'!G55</f>
        <v>836.93</v>
      </c>
      <c r="J63" s="90">
        <f>+'UCC Pago CC'!H55</f>
        <v>5653.8</v>
      </c>
      <c r="K63" s="90">
        <f>+'UCC Pago CC'!I55</f>
        <v>9790.34</v>
      </c>
      <c r="L63" s="90">
        <f>+'UCC Pago CC'!J55</f>
        <v>12560.74</v>
      </c>
      <c r="M63" s="90">
        <f>+'UCC Pago CC'!K55</f>
        <v>20452.27</v>
      </c>
      <c r="N63" s="90">
        <f>+'UCC Pago CC'!L55</f>
        <v>13939.75</v>
      </c>
      <c r="O63" s="90">
        <f>+'UCC Pago CC'!M55</f>
        <v>4663.8900000000003</v>
      </c>
      <c r="P63" s="90">
        <v>0</v>
      </c>
      <c r="Q63" s="90">
        <f>+'UCC Pago CC'!N55</f>
        <v>12508.73</v>
      </c>
    </row>
    <row r="64" spans="1:17" ht="16.5" x14ac:dyDescent="0.3">
      <c r="A64" s="99">
        <v>2021</v>
      </c>
      <c r="B64" t="s">
        <v>72</v>
      </c>
      <c r="C64" t="s">
        <v>64</v>
      </c>
      <c r="D64" s="1" t="s">
        <v>74</v>
      </c>
      <c r="E64" s="90">
        <f>+'ALTAS EN AFPS'!C9</f>
        <v>50</v>
      </c>
      <c r="F64" s="90">
        <f>+'ALTAS EN AFPS'!D9</f>
        <v>49</v>
      </c>
      <c r="G64" s="90">
        <f>+'ALTAS EN AFPS'!E9</f>
        <v>56</v>
      </c>
      <c r="H64" s="90">
        <f>+'ALTAS EN AFPS'!F9</f>
        <v>42</v>
      </c>
      <c r="I64" s="90">
        <f>+'ALTAS EN AFPS'!G9</f>
        <v>70</v>
      </c>
      <c r="J64" s="90">
        <f>+'ALTAS EN AFPS'!H9</f>
        <v>90</v>
      </c>
      <c r="K64" s="90">
        <f>+'ALTAS EN AFPS'!I9</f>
        <v>52</v>
      </c>
      <c r="L64" s="90">
        <f>+'ALTAS EN AFPS'!J9</f>
        <v>58</v>
      </c>
      <c r="M64" s="90">
        <f>+'ALTAS EN AFPS'!K9</f>
        <v>68</v>
      </c>
      <c r="N64" s="90">
        <f>+'ALTAS EN AFPS'!L9</f>
        <v>67</v>
      </c>
      <c r="O64" s="90">
        <f>+'ALTAS EN AFPS'!M9</f>
        <v>71</v>
      </c>
      <c r="P64" s="90">
        <v>0</v>
      </c>
      <c r="Q64" s="90">
        <f>+'ALTAS EN AFPS'!N9</f>
        <v>59</v>
      </c>
    </row>
    <row r="65" spans="1:19" ht="16.5" x14ac:dyDescent="0.3">
      <c r="A65" s="99">
        <v>2021</v>
      </c>
      <c r="B65" t="s">
        <v>72</v>
      </c>
      <c r="C65" t="s">
        <v>64</v>
      </c>
      <c r="D65" s="1" t="s">
        <v>75</v>
      </c>
      <c r="E65" s="90">
        <f>+'ALTAS EN AFPS'!C10</f>
        <v>22</v>
      </c>
      <c r="F65" s="90">
        <f>+'ALTAS EN AFPS'!D10</f>
        <v>21</v>
      </c>
      <c r="G65" s="90">
        <f>+'ALTAS EN AFPS'!E10</f>
        <v>29</v>
      </c>
      <c r="H65" s="90">
        <f>+'ALTAS EN AFPS'!F10</f>
        <v>22</v>
      </c>
      <c r="I65" s="90">
        <f>+'ALTAS EN AFPS'!G10</f>
        <v>28</v>
      </c>
      <c r="J65" s="90">
        <f>+'ALTAS EN AFPS'!H10</f>
        <v>27</v>
      </c>
      <c r="K65" s="90">
        <f>+'ALTAS EN AFPS'!I10</f>
        <v>33</v>
      </c>
      <c r="L65" s="90">
        <f>+'ALTAS EN AFPS'!J10</f>
        <v>25</v>
      </c>
      <c r="M65" s="90">
        <f>+'ALTAS EN AFPS'!K10</f>
        <v>43</v>
      </c>
      <c r="N65" s="90">
        <f>+'ALTAS EN AFPS'!L10</f>
        <v>31</v>
      </c>
      <c r="O65" s="90">
        <f>+'ALTAS EN AFPS'!M10</f>
        <v>33</v>
      </c>
      <c r="P65" s="90">
        <v>0</v>
      </c>
      <c r="Q65" s="90">
        <f>+'ALTAS EN AFPS'!N10</f>
        <v>50</v>
      </c>
    </row>
    <row r="66" spans="1:19" ht="16.5" x14ac:dyDescent="0.3">
      <c r="A66" s="99">
        <v>2021</v>
      </c>
      <c r="B66" t="s">
        <v>72</v>
      </c>
      <c r="C66" t="s">
        <v>64</v>
      </c>
      <c r="D66" s="1" t="s">
        <v>76</v>
      </c>
      <c r="E66" s="90">
        <f>+'ALTAS EN AFPS'!C11</f>
        <v>237</v>
      </c>
      <c r="F66" s="90">
        <f>+'ALTAS EN AFPS'!D11</f>
        <v>224</v>
      </c>
      <c r="G66" s="90">
        <f>+'ALTAS EN AFPS'!E11</f>
        <v>223</v>
      </c>
      <c r="H66" s="90">
        <f>+'ALTAS EN AFPS'!F11</f>
        <v>201</v>
      </c>
      <c r="I66" s="90">
        <f>+'ALTAS EN AFPS'!G11</f>
        <v>227</v>
      </c>
      <c r="J66" s="90">
        <f>+'ALTAS EN AFPS'!H11</f>
        <v>209</v>
      </c>
      <c r="K66" s="90">
        <f>+'ALTAS EN AFPS'!I11</f>
        <v>272</v>
      </c>
      <c r="L66" s="90">
        <f>+'ALTAS EN AFPS'!J11</f>
        <v>400</v>
      </c>
      <c r="M66" s="90">
        <f>+'ALTAS EN AFPS'!K11</f>
        <v>267</v>
      </c>
      <c r="N66" s="90">
        <f>+'ALTAS EN AFPS'!L11</f>
        <v>298</v>
      </c>
      <c r="O66" s="90">
        <f>+'ALTAS EN AFPS'!M11</f>
        <v>249</v>
      </c>
      <c r="P66" s="90">
        <v>0</v>
      </c>
      <c r="Q66" s="90">
        <f>+'ALTAS EN AFPS'!N11</f>
        <v>245</v>
      </c>
    </row>
    <row r="67" spans="1:19" ht="16.5" x14ac:dyDescent="0.3">
      <c r="A67" s="99">
        <v>2021</v>
      </c>
      <c r="B67" t="s">
        <v>72</v>
      </c>
      <c r="C67" t="s">
        <v>64</v>
      </c>
      <c r="D67" s="1" t="s">
        <v>77</v>
      </c>
      <c r="E67" s="90">
        <f>+'ALTAS EN AFPS'!C12</f>
        <v>126</v>
      </c>
      <c r="F67" s="90">
        <f>+'ALTAS EN AFPS'!D12</f>
        <v>105</v>
      </c>
      <c r="G67" s="90">
        <f>+'ALTAS EN AFPS'!E12</f>
        <v>120</v>
      </c>
      <c r="H67" s="90">
        <f>+'ALTAS EN AFPS'!F12</f>
        <v>124</v>
      </c>
      <c r="I67" s="90">
        <f>+'ALTAS EN AFPS'!G12</f>
        <v>126</v>
      </c>
      <c r="J67" s="90">
        <f>+'ALTAS EN AFPS'!H12</f>
        <v>143</v>
      </c>
      <c r="K67" s="90">
        <f>+'ALTAS EN AFPS'!I12</f>
        <v>155</v>
      </c>
      <c r="L67" s="90">
        <f>+'ALTAS EN AFPS'!J12</f>
        <v>136</v>
      </c>
      <c r="M67" s="90">
        <f>+'ALTAS EN AFPS'!K12</f>
        <v>154</v>
      </c>
      <c r="N67" s="90">
        <f>+'ALTAS EN AFPS'!L12</f>
        <v>176</v>
      </c>
      <c r="O67" s="90">
        <f>+'ALTAS EN AFPS'!M12</f>
        <v>164</v>
      </c>
      <c r="P67" s="90">
        <v>0</v>
      </c>
      <c r="Q67" s="90">
        <f>+'ALTAS EN AFPS'!N12</f>
        <v>194</v>
      </c>
    </row>
    <row r="68" spans="1:19" ht="16.5" x14ac:dyDescent="0.3">
      <c r="A68" s="99">
        <v>2021</v>
      </c>
      <c r="B68" t="s">
        <v>72</v>
      </c>
      <c r="C68" t="s">
        <v>78</v>
      </c>
      <c r="D68" s="1" t="s">
        <v>74</v>
      </c>
      <c r="E68" s="90">
        <f>+'ALTAS EN AFPS'!C15</f>
        <v>56</v>
      </c>
      <c r="F68" s="90">
        <f>+'ALTAS EN AFPS'!D15</f>
        <v>72</v>
      </c>
      <c r="G68" s="90">
        <f>+'ALTAS EN AFPS'!E15</f>
        <v>53</v>
      </c>
      <c r="H68" s="90">
        <f>+'ALTAS EN AFPS'!F15</f>
        <v>56</v>
      </c>
      <c r="I68" s="90">
        <f>+'ALTAS EN AFPS'!G15</f>
        <v>70</v>
      </c>
      <c r="J68" s="90">
        <f>+'ALTAS EN AFPS'!H15</f>
        <v>54</v>
      </c>
      <c r="K68" s="90">
        <f>+'ALTAS EN AFPS'!I15</f>
        <v>64</v>
      </c>
      <c r="L68" s="90">
        <f>+'ALTAS EN AFPS'!J15</f>
        <v>66</v>
      </c>
      <c r="M68" s="90">
        <f>+'ALTAS EN AFPS'!K15</f>
        <v>86</v>
      </c>
      <c r="N68" s="90">
        <f>+'ALTAS EN AFPS'!L15</f>
        <v>65</v>
      </c>
      <c r="O68" s="90">
        <f>+'ALTAS EN AFPS'!M15</f>
        <v>62</v>
      </c>
      <c r="P68" s="90">
        <v>0</v>
      </c>
      <c r="Q68" s="90">
        <f>+'ALTAS EN AFPS'!N15</f>
        <v>78</v>
      </c>
    </row>
    <row r="69" spans="1:19" ht="16.5" x14ac:dyDescent="0.3">
      <c r="A69" s="99">
        <v>2021</v>
      </c>
      <c r="B69" t="s">
        <v>72</v>
      </c>
      <c r="C69" t="s">
        <v>78</v>
      </c>
      <c r="D69" s="1" t="s">
        <v>75</v>
      </c>
      <c r="E69" s="90">
        <f>+'ALTAS EN AFPS'!C16</f>
        <v>17</v>
      </c>
      <c r="F69" s="90">
        <f>+'ALTAS EN AFPS'!D16</f>
        <v>27</v>
      </c>
      <c r="G69" s="90">
        <f>+'ALTAS EN AFPS'!E16</f>
        <v>30</v>
      </c>
      <c r="H69" s="90">
        <f>+'ALTAS EN AFPS'!F16</f>
        <v>31</v>
      </c>
      <c r="I69" s="90">
        <f>+'ALTAS EN AFPS'!G16</f>
        <v>26</v>
      </c>
      <c r="J69" s="90">
        <f>+'ALTAS EN AFPS'!H16</f>
        <v>36</v>
      </c>
      <c r="K69" s="90">
        <f>+'ALTAS EN AFPS'!I16</f>
        <v>37</v>
      </c>
      <c r="L69" s="90">
        <f>+'ALTAS EN AFPS'!J16</f>
        <v>47</v>
      </c>
      <c r="M69" s="90">
        <f>+'ALTAS EN AFPS'!K16</f>
        <v>36</v>
      </c>
      <c r="N69" s="90">
        <f>+'ALTAS EN AFPS'!L16</f>
        <v>47</v>
      </c>
      <c r="O69" s="90">
        <f>+'ALTAS EN AFPS'!M16</f>
        <v>39</v>
      </c>
      <c r="P69" s="90">
        <v>0</v>
      </c>
      <c r="Q69" s="90">
        <f>+'ALTAS EN AFPS'!N16</f>
        <v>46</v>
      </c>
    </row>
    <row r="70" spans="1:19" ht="16.5" x14ac:dyDescent="0.3">
      <c r="A70" s="99">
        <v>2021</v>
      </c>
      <c r="B70" t="s">
        <v>72</v>
      </c>
      <c r="C70" t="s">
        <v>78</v>
      </c>
      <c r="D70" s="1" t="s">
        <v>76</v>
      </c>
      <c r="E70" s="90">
        <f>+'ALTAS EN AFPS'!C17</f>
        <v>245</v>
      </c>
      <c r="F70" s="90">
        <f>+'ALTAS EN AFPS'!D17</f>
        <v>240</v>
      </c>
      <c r="G70" s="90">
        <f>+'ALTAS EN AFPS'!E17</f>
        <v>203</v>
      </c>
      <c r="H70" s="90">
        <f>+'ALTAS EN AFPS'!F17</f>
        <v>249</v>
      </c>
      <c r="I70" s="90">
        <f>+'ALTAS EN AFPS'!G17</f>
        <v>244</v>
      </c>
      <c r="J70" s="90">
        <f>+'ALTAS EN AFPS'!H17</f>
        <v>244</v>
      </c>
      <c r="K70" s="90">
        <f>+'ALTAS EN AFPS'!I17</f>
        <v>291</v>
      </c>
      <c r="L70" s="90">
        <f>+'ALTAS EN AFPS'!J17</f>
        <v>402</v>
      </c>
      <c r="M70" s="90">
        <f>+'ALTAS EN AFPS'!K17</f>
        <v>327</v>
      </c>
      <c r="N70" s="90">
        <f>+'ALTAS EN AFPS'!L17</f>
        <v>307</v>
      </c>
      <c r="O70" s="90">
        <f>+'ALTAS EN AFPS'!M17</f>
        <v>270</v>
      </c>
      <c r="P70" s="90">
        <v>0</v>
      </c>
      <c r="Q70" s="90">
        <f>+'ALTAS EN AFPS'!N17</f>
        <v>276</v>
      </c>
    </row>
    <row r="71" spans="1:19" ht="16.5" x14ac:dyDescent="0.3">
      <c r="A71" s="99">
        <v>2021</v>
      </c>
      <c r="B71" t="s">
        <v>72</v>
      </c>
      <c r="C71" t="s">
        <v>78</v>
      </c>
      <c r="D71" s="1" t="s">
        <v>77</v>
      </c>
      <c r="E71" s="90">
        <f>+'ALTAS EN AFPS'!C18</f>
        <v>131</v>
      </c>
      <c r="F71" s="90">
        <f>+'ALTAS EN AFPS'!D18</f>
        <v>142</v>
      </c>
      <c r="G71" s="90">
        <f>+'ALTAS EN AFPS'!E18</f>
        <v>138</v>
      </c>
      <c r="H71" s="90">
        <f>+'ALTAS EN AFPS'!F18</f>
        <v>147</v>
      </c>
      <c r="I71" s="90">
        <f>+'ALTAS EN AFPS'!G18</f>
        <v>137</v>
      </c>
      <c r="J71" s="90">
        <f>+'ALTAS EN AFPS'!H18</f>
        <v>133</v>
      </c>
      <c r="K71" s="90">
        <f>+'ALTAS EN AFPS'!I18</f>
        <v>158</v>
      </c>
      <c r="L71" s="90">
        <f>+'ALTAS EN AFPS'!J18</f>
        <v>152</v>
      </c>
      <c r="M71" s="90">
        <f>+'ALTAS EN AFPS'!K18</f>
        <v>182</v>
      </c>
      <c r="N71" s="90">
        <f>+'ALTAS EN AFPS'!L18</f>
        <v>177</v>
      </c>
      <c r="O71" s="90">
        <f>+'ALTAS EN AFPS'!M18</f>
        <v>188</v>
      </c>
      <c r="P71" s="90">
        <v>0</v>
      </c>
      <c r="Q71" s="90">
        <f>+'ALTAS EN AFPS'!N18</f>
        <v>206</v>
      </c>
    </row>
    <row r="72" spans="1:19" ht="16.5" x14ac:dyDescent="0.3">
      <c r="A72" s="99">
        <v>2021</v>
      </c>
      <c r="B72" t="s">
        <v>72</v>
      </c>
      <c r="C72" t="s">
        <v>79</v>
      </c>
      <c r="D72" s="1" t="s">
        <v>74</v>
      </c>
      <c r="E72" s="90">
        <f>+'ALTAS EN AFPS'!C21</f>
        <v>0</v>
      </c>
      <c r="F72" s="90">
        <f>+'ALTAS EN AFPS'!D21</f>
        <v>0</v>
      </c>
      <c r="G72" s="90">
        <f>+'ALTAS EN AFPS'!E21</f>
        <v>0</v>
      </c>
      <c r="H72" s="90">
        <f>+'ALTAS EN AFPS'!F21</f>
        <v>0</v>
      </c>
      <c r="I72" s="90">
        <f>+'ALTAS EN AFPS'!G21</f>
        <v>0</v>
      </c>
      <c r="J72" s="90">
        <f>+'ALTAS EN AFPS'!H21</f>
        <v>0</v>
      </c>
      <c r="K72" s="90">
        <f>+'ALTAS EN AFPS'!I21</f>
        <v>0</v>
      </c>
      <c r="L72" s="90">
        <f>+'ALTAS EN AFPS'!J21</f>
        <v>0</v>
      </c>
      <c r="M72" s="90">
        <f>+'ALTAS EN AFPS'!K21</f>
        <v>0</v>
      </c>
      <c r="N72" s="90">
        <f>+'ALTAS EN AFPS'!L21</f>
        <v>0</v>
      </c>
      <c r="O72" s="90">
        <f>+'ALTAS EN AFPS'!M21</f>
        <v>0</v>
      </c>
      <c r="P72" s="90">
        <v>0</v>
      </c>
      <c r="Q72" s="90">
        <f>+'ALTAS EN AFPS'!N21</f>
        <v>0</v>
      </c>
    </row>
    <row r="73" spans="1:19" ht="16.5" x14ac:dyDescent="0.3">
      <c r="A73" s="99">
        <v>2021</v>
      </c>
      <c r="B73" t="s">
        <v>72</v>
      </c>
      <c r="C73" t="s">
        <v>79</v>
      </c>
      <c r="D73" s="1" t="s">
        <v>75</v>
      </c>
      <c r="E73" s="90">
        <f>+'ALTAS EN AFPS'!C22</f>
        <v>0</v>
      </c>
      <c r="F73" s="90">
        <f>+'ALTAS EN AFPS'!D22</f>
        <v>0</v>
      </c>
      <c r="G73" s="90">
        <f>+'ALTAS EN AFPS'!E22</f>
        <v>0</v>
      </c>
      <c r="H73" s="90">
        <f>+'ALTAS EN AFPS'!F22</f>
        <v>0</v>
      </c>
      <c r="I73" s="90">
        <f>+'ALTAS EN AFPS'!G22</f>
        <v>0</v>
      </c>
      <c r="J73" s="90">
        <f>+'ALTAS EN AFPS'!H22</f>
        <v>0</v>
      </c>
      <c r="K73" s="90">
        <f>+'ALTAS EN AFPS'!I22</f>
        <v>0</v>
      </c>
      <c r="L73" s="90">
        <f>+'ALTAS EN AFPS'!J22</f>
        <v>0</v>
      </c>
      <c r="M73" s="90">
        <f>+'ALTAS EN AFPS'!K22</f>
        <v>0</v>
      </c>
      <c r="N73" s="90">
        <f>+'ALTAS EN AFPS'!L22</f>
        <v>0</v>
      </c>
      <c r="O73" s="90">
        <f>+'ALTAS EN AFPS'!M22</f>
        <v>0</v>
      </c>
      <c r="P73" s="90">
        <v>0</v>
      </c>
      <c r="Q73" s="90">
        <f>+'ALTAS EN AFPS'!N22</f>
        <v>0</v>
      </c>
    </row>
    <row r="74" spans="1:19" ht="16.5" x14ac:dyDescent="0.3">
      <c r="A74" s="99">
        <v>2021</v>
      </c>
      <c r="B74" t="s">
        <v>72</v>
      </c>
      <c r="C74" t="s">
        <v>79</v>
      </c>
      <c r="D74" s="1" t="s">
        <v>76</v>
      </c>
      <c r="E74" s="90">
        <f>+'ALTAS EN AFPS'!C23</f>
        <v>0</v>
      </c>
      <c r="F74" s="90">
        <f>+'ALTAS EN AFPS'!D23</f>
        <v>0</v>
      </c>
      <c r="G74" s="90">
        <f>+'ALTAS EN AFPS'!E23</f>
        <v>0</v>
      </c>
      <c r="H74" s="90">
        <f>+'ALTAS EN AFPS'!F23</f>
        <v>0</v>
      </c>
      <c r="I74" s="90">
        <f>+'ALTAS EN AFPS'!G23</f>
        <v>0</v>
      </c>
      <c r="J74" s="90">
        <f>+'ALTAS EN AFPS'!H23</f>
        <v>0</v>
      </c>
      <c r="K74" s="90">
        <f>+'ALTAS EN AFPS'!I23</f>
        <v>0</v>
      </c>
      <c r="L74" s="90">
        <f>+'ALTAS EN AFPS'!J23</f>
        <v>0</v>
      </c>
      <c r="M74" s="90">
        <f>+'ALTAS EN AFPS'!K23</f>
        <v>0</v>
      </c>
      <c r="N74" s="90">
        <f>+'ALTAS EN AFPS'!L23</f>
        <v>0</v>
      </c>
      <c r="O74" s="90">
        <f>+'ALTAS EN AFPS'!M23</f>
        <v>0</v>
      </c>
      <c r="P74" s="90">
        <v>0</v>
      </c>
      <c r="Q74" s="90">
        <f>+'ALTAS EN AFPS'!N23</f>
        <v>0</v>
      </c>
    </row>
    <row r="75" spans="1:19" ht="16.5" x14ac:dyDescent="0.3">
      <c r="A75" s="99">
        <v>2021</v>
      </c>
      <c r="B75" t="s">
        <v>72</v>
      </c>
      <c r="C75" t="s">
        <v>79</v>
      </c>
      <c r="D75" s="1" t="s">
        <v>77</v>
      </c>
      <c r="E75" s="90">
        <f>+'ALTAS EN AFPS'!C24</f>
        <v>0</v>
      </c>
      <c r="F75" s="90">
        <f>+'ALTAS EN AFPS'!D24</f>
        <v>0</v>
      </c>
      <c r="G75" s="90">
        <f>+'ALTAS EN AFPS'!E24</f>
        <v>0</v>
      </c>
      <c r="H75" s="90">
        <f>+'ALTAS EN AFPS'!F24</f>
        <v>0</v>
      </c>
      <c r="I75" s="90">
        <f>+'ALTAS EN AFPS'!G24</f>
        <v>0</v>
      </c>
      <c r="J75" s="90">
        <f>+'ALTAS EN AFPS'!H24</f>
        <v>0</v>
      </c>
      <c r="K75" s="90">
        <f>+'ALTAS EN AFPS'!I24</f>
        <v>0</v>
      </c>
      <c r="L75" s="90">
        <f>+'ALTAS EN AFPS'!J24</f>
        <v>0</v>
      </c>
      <c r="M75" s="90">
        <f>+'ALTAS EN AFPS'!K24</f>
        <v>0</v>
      </c>
      <c r="N75" s="90">
        <f>+'ALTAS EN AFPS'!L24</f>
        <v>2</v>
      </c>
      <c r="O75" s="90">
        <f>+'ALTAS EN AFPS'!M24</f>
        <v>0</v>
      </c>
      <c r="P75" s="90">
        <v>0</v>
      </c>
      <c r="Q75" s="90">
        <f>+'ALTAS EN AFPS'!N24</f>
        <v>0</v>
      </c>
    </row>
    <row r="76" spans="1:19" ht="16.5" x14ac:dyDescent="0.3">
      <c r="D76" s="1"/>
      <c r="R76" s="90"/>
      <c r="S76" s="90"/>
    </row>
    <row r="77" spans="1:19" ht="16.5" x14ac:dyDescent="0.3">
      <c r="D77" s="1"/>
      <c r="R77" s="90"/>
      <c r="S77" s="90"/>
    </row>
    <row r="78" spans="1:19" ht="16.5" x14ac:dyDescent="0.3">
      <c r="D78" s="1"/>
    </row>
    <row r="79" spans="1:19" ht="16.5" x14ac:dyDescent="0.3">
      <c r="D79" s="1"/>
    </row>
    <row r="80" spans="1:19" ht="16.5" x14ac:dyDescent="0.3">
      <c r="D80" s="1"/>
    </row>
    <row r="81" spans="4:4" ht="16.5" x14ac:dyDescent="0.3">
      <c r="D81" s="1"/>
    </row>
    <row r="82" spans="4:4" ht="16.5" x14ac:dyDescent="0.3">
      <c r="D82" s="1"/>
    </row>
    <row r="83" spans="4:4" ht="16.5" x14ac:dyDescent="0.3">
      <c r="D83" s="1"/>
    </row>
    <row r="84" spans="4:4" ht="16.5" x14ac:dyDescent="0.3">
      <c r="D84" s="1"/>
    </row>
    <row r="85" spans="4:4" ht="16.5" x14ac:dyDescent="0.3">
      <c r="D85" s="1"/>
    </row>
    <row r="86" spans="4:4" ht="16.5" x14ac:dyDescent="0.3">
      <c r="D86" s="1"/>
    </row>
    <row r="87" spans="4:4" ht="16.5" x14ac:dyDescent="0.3">
      <c r="D87" s="1"/>
    </row>
    <row r="88" spans="4:4" ht="16.5" x14ac:dyDescent="0.3">
      <c r="D88" s="1"/>
    </row>
    <row r="89" spans="4:4" ht="16.5" x14ac:dyDescent="0.3">
      <c r="D89" s="1"/>
    </row>
    <row r="90" spans="4:4" ht="16.5" x14ac:dyDescent="0.3">
      <c r="D90" s="1"/>
    </row>
    <row r="91" spans="4:4" ht="16.5" x14ac:dyDescent="0.3">
      <c r="D91" s="1"/>
    </row>
    <row r="92" spans="4:4" ht="16.5" x14ac:dyDescent="0.3">
      <c r="D92" s="1"/>
    </row>
    <row r="93" spans="4:4" ht="16.5" x14ac:dyDescent="0.3">
      <c r="D93" s="1"/>
    </row>
    <row r="94" spans="4:4" ht="16.5" x14ac:dyDescent="0.3">
      <c r="D94" s="1"/>
    </row>
    <row r="95" spans="4:4" ht="16.5" x14ac:dyDescent="0.3">
      <c r="D95" s="1"/>
    </row>
    <row r="96" spans="4:4" ht="16.5" x14ac:dyDescent="0.3">
      <c r="D96" s="1"/>
    </row>
    <row r="97" spans="4:4" ht="16.5" x14ac:dyDescent="0.3">
      <c r="D97" s="1"/>
    </row>
    <row r="98" spans="4:4" ht="16.5" x14ac:dyDescent="0.3">
      <c r="D98" s="1"/>
    </row>
    <row r="99" spans="4:4" ht="16.5" x14ac:dyDescent="0.3">
      <c r="D99" s="1"/>
    </row>
    <row r="100" spans="4:4" ht="16.5" x14ac:dyDescent="0.3">
      <c r="D100" s="1"/>
    </row>
    <row r="101" spans="4:4" ht="16.5" x14ac:dyDescent="0.3">
      <c r="D101" s="1"/>
    </row>
    <row r="102" spans="4:4" ht="16.5" x14ac:dyDescent="0.3">
      <c r="D102" s="1"/>
    </row>
    <row r="103" spans="4:4" ht="16.5" x14ac:dyDescent="0.3">
      <c r="D103" s="1"/>
    </row>
    <row r="104" spans="4:4" ht="16.5" x14ac:dyDescent="0.3">
      <c r="D104" s="1"/>
    </row>
    <row r="105" spans="4:4" ht="16.5" x14ac:dyDescent="0.3">
      <c r="D105" s="1"/>
    </row>
    <row r="106" spans="4:4" ht="16.5" x14ac:dyDescent="0.3">
      <c r="D106" s="1"/>
    </row>
    <row r="107" spans="4:4" ht="16.5" x14ac:dyDescent="0.3">
      <c r="D107" s="1"/>
    </row>
    <row r="108" spans="4:4" ht="16.5" x14ac:dyDescent="0.3">
      <c r="D108" s="1"/>
    </row>
    <row r="109" spans="4:4" ht="16.5" x14ac:dyDescent="0.3">
      <c r="D109" s="1"/>
    </row>
    <row r="110" spans="4:4" ht="16.5" x14ac:dyDescent="0.3">
      <c r="D110" s="1"/>
    </row>
    <row r="111" spans="4:4" ht="16.5" x14ac:dyDescent="0.3">
      <c r="D111" s="1"/>
    </row>
    <row r="112" spans="4:4" ht="16.5" x14ac:dyDescent="0.3">
      <c r="D112" s="1"/>
    </row>
    <row r="113" spans="4:4" ht="16.5" x14ac:dyDescent="0.3">
      <c r="D113" s="1"/>
    </row>
    <row r="114" spans="4:4" ht="16.5" x14ac:dyDescent="0.3">
      <c r="D114" s="1"/>
    </row>
    <row r="115" spans="4:4" ht="16.5" x14ac:dyDescent="0.3">
      <c r="D115" s="1"/>
    </row>
    <row r="116" spans="4:4" ht="16.5" x14ac:dyDescent="0.3">
      <c r="D116" s="1"/>
    </row>
    <row r="117" spans="4:4" ht="16.5" x14ac:dyDescent="0.3">
      <c r="D117" s="1"/>
    </row>
    <row r="118" spans="4:4" ht="16.5" x14ac:dyDescent="0.3">
      <c r="D118" s="1"/>
    </row>
    <row r="119" spans="4:4" ht="16.5" x14ac:dyDescent="0.3">
      <c r="D119" s="1"/>
    </row>
    <row r="120" spans="4:4" ht="16.5" x14ac:dyDescent="0.3">
      <c r="D120" s="1"/>
    </row>
    <row r="121" spans="4:4" ht="16.5" x14ac:dyDescent="0.3">
      <c r="D121" s="1"/>
    </row>
    <row r="122" spans="4:4" ht="16.5" x14ac:dyDescent="0.3">
      <c r="D122" s="1"/>
    </row>
    <row r="123" spans="4:4" ht="16.5" x14ac:dyDescent="0.3">
      <c r="D123" s="1"/>
    </row>
    <row r="124" spans="4:4" ht="16.5" x14ac:dyDescent="0.3">
      <c r="D124" s="1"/>
    </row>
    <row r="125" spans="4:4" ht="16.5" x14ac:dyDescent="0.3">
      <c r="D125" s="1"/>
    </row>
    <row r="126" spans="4:4" ht="16.5" x14ac:dyDescent="0.3">
      <c r="D126" s="1"/>
    </row>
    <row r="127" spans="4:4" ht="16.5" x14ac:dyDescent="0.3">
      <c r="D127" s="1"/>
    </row>
    <row r="128" spans="4:4" ht="16.5" x14ac:dyDescent="0.3">
      <c r="D128" s="1"/>
    </row>
    <row r="129" spans="4:4" ht="16.5" x14ac:dyDescent="0.3">
      <c r="D129" s="1"/>
    </row>
    <row r="130" spans="4:4" ht="16.5" x14ac:dyDescent="0.3">
      <c r="D130" s="1"/>
    </row>
    <row r="131" spans="4:4" ht="16.5" x14ac:dyDescent="0.3">
      <c r="D131" s="1"/>
    </row>
    <row r="132" spans="4:4" ht="16.5" x14ac:dyDescent="0.3">
      <c r="D132" s="1"/>
    </row>
    <row r="133" spans="4:4" ht="16.5" x14ac:dyDescent="0.3">
      <c r="D133" s="1"/>
    </row>
    <row r="134" spans="4:4" ht="16.5" x14ac:dyDescent="0.3">
      <c r="D134" s="1"/>
    </row>
    <row r="135" spans="4:4" ht="16.5" x14ac:dyDescent="0.3">
      <c r="D135" s="1"/>
    </row>
    <row r="136" spans="4:4" ht="16.5" x14ac:dyDescent="0.3">
      <c r="D136" s="1"/>
    </row>
    <row r="137" spans="4:4" ht="16.5" x14ac:dyDescent="0.3">
      <c r="D137" s="1"/>
    </row>
    <row r="138" spans="4:4" ht="16.5" x14ac:dyDescent="0.3">
      <c r="D138" s="1"/>
    </row>
    <row r="139" spans="4:4" ht="16.5" x14ac:dyDescent="0.3">
      <c r="D139" s="1"/>
    </row>
    <row r="140" spans="4:4" ht="16.5" x14ac:dyDescent="0.3">
      <c r="D140" s="1"/>
    </row>
    <row r="141" spans="4:4" ht="16.5" x14ac:dyDescent="0.3">
      <c r="D141" s="1"/>
    </row>
    <row r="142" spans="4:4" ht="16.5" x14ac:dyDescent="0.3">
      <c r="D142" s="1"/>
    </row>
    <row r="143" spans="4:4" ht="16.5" x14ac:dyDescent="0.3">
      <c r="D143" s="1"/>
    </row>
    <row r="144" spans="4:4" ht="16.5" x14ac:dyDescent="0.3">
      <c r="D144" s="1"/>
    </row>
    <row r="145" spans="4:4" ht="16.5" x14ac:dyDescent="0.3">
      <c r="D145" s="1"/>
    </row>
    <row r="146" spans="4:4" ht="16.5" x14ac:dyDescent="0.3">
      <c r="D146" s="1"/>
    </row>
    <row r="147" spans="4:4" ht="16.5" x14ac:dyDescent="0.3">
      <c r="D147" s="1"/>
    </row>
    <row r="148" spans="4:4" ht="16.5" x14ac:dyDescent="0.3">
      <c r="D148" s="1"/>
    </row>
    <row r="149" spans="4:4" ht="16.5" x14ac:dyDescent="0.3">
      <c r="D149" s="1"/>
    </row>
    <row r="150" spans="4:4" ht="16.5" x14ac:dyDescent="0.3">
      <c r="D150" s="1"/>
    </row>
    <row r="151" spans="4:4" ht="16.5" x14ac:dyDescent="0.3">
      <c r="D151" s="1"/>
    </row>
    <row r="152" spans="4:4" ht="16.5" x14ac:dyDescent="0.3">
      <c r="D152" s="1"/>
    </row>
    <row r="153" spans="4:4" ht="16.5" x14ac:dyDescent="0.3">
      <c r="D153" s="1"/>
    </row>
    <row r="154" spans="4:4" ht="16.5" x14ac:dyDescent="0.3">
      <c r="D154" s="1"/>
    </row>
    <row r="155" spans="4:4" ht="16.5" x14ac:dyDescent="0.3">
      <c r="D155" s="1"/>
    </row>
    <row r="156" spans="4:4" ht="16.5" x14ac:dyDescent="0.3">
      <c r="D156" s="1"/>
    </row>
    <row r="157" spans="4:4" ht="16.5" x14ac:dyDescent="0.3">
      <c r="D157" s="1"/>
    </row>
    <row r="158" spans="4:4" ht="16.5" x14ac:dyDescent="0.3">
      <c r="D158" s="1"/>
    </row>
    <row r="159" spans="4:4" ht="16.5" x14ac:dyDescent="0.3">
      <c r="D159" s="1"/>
    </row>
    <row r="160" spans="4:4" ht="16.5" x14ac:dyDescent="0.3">
      <c r="D160" s="1"/>
    </row>
    <row r="161" spans="4:4" ht="16.5" x14ac:dyDescent="0.3">
      <c r="D161" s="1"/>
    </row>
    <row r="162" spans="4:4" ht="16.5" x14ac:dyDescent="0.3">
      <c r="D162" s="1"/>
    </row>
    <row r="163" spans="4:4" ht="16.5" x14ac:dyDescent="0.3">
      <c r="D163" s="1"/>
    </row>
    <row r="164" spans="4:4" ht="16.5" x14ac:dyDescent="0.3">
      <c r="D164" s="1"/>
    </row>
    <row r="165" spans="4:4" ht="16.5" x14ac:dyDescent="0.3">
      <c r="D165" s="1"/>
    </row>
    <row r="166" spans="4:4" ht="16.5" x14ac:dyDescent="0.3">
      <c r="D166" s="1"/>
    </row>
    <row r="167" spans="4:4" ht="16.5" x14ac:dyDescent="0.3">
      <c r="D167" s="1"/>
    </row>
    <row r="168" spans="4:4" ht="16.5" x14ac:dyDescent="0.3">
      <c r="D168" s="1"/>
    </row>
    <row r="169" spans="4:4" ht="16.5" x14ac:dyDescent="0.3">
      <c r="D169" s="1"/>
    </row>
    <row r="170" spans="4:4" ht="16.5" x14ac:dyDescent="0.3">
      <c r="D170" s="1"/>
    </row>
    <row r="171" spans="4:4" ht="16.5" x14ac:dyDescent="0.3">
      <c r="D171" s="1"/>
    </row>
    <row r="172" spans="4:4" ht="16.5" x14ac:dyDescent="0.3">
      <c r="D172" s="1"/>
    </row>
    <row r="173" spans="4:4" ht="16.5" x14ac:dyDescent="0.3">
      <c r="D173" s="1"/>
    </row>
    <row r="174" spans="4:4" ht="16.5" x14ac:dyDescent="0.3">
      <c r="D174" s="1"/>
    </row>
    <row r="175" spans="4:4" ht="16.5" x14ac:dyDescent="0.3">
      <c r="D175" s="1"/>
    </row>
    <row r="176" spans="4:4" ht="16.5" x14ac:dyDescent="0.3">
      <c r="D176" s="1"/>
    </row>
    <row r="177" spans="4:4" ht="16.5" x14ac:dyDescent="0.3">
      <c r="D177" s="1"/>
    </row>
    <row r="178" spans="4:4" ht="16.5" x14ac:dyDescent="0.3">
      <c r="D178" s="1"/>
    </row>
    <row r="179" spans="4:4" ht="16.5" x14ac:dyDescent="0.3">
      <c r="D179" s="1"/>
    </row>
    <row r="180" spans="4:4" ht="16.5" x14ac:dyDescent="0.3">
      <c r="D180" s="1"/>
    </row>
    <row r="181" spans="4:4" ht="16.5" x14ac:dyDescent="0.3">
      <c r="D181" s="1"/>
    </row>
    <row r="182" spans="4:4" ht="16.5" x14ac:dyDescent="0.3">
      <c r="D182" s="1"/>
    </row>
    <row r="183" spans="4:4" ht="16.5" x14ac:dyDescent="0.3">
      <c r="D183" s="1"/>
    </row>
    <row r="184" spans="4:4" ht="16.5" x14ac:dyDescent="0.3">
      <c r="D184" s="1"/>
    </row>
    <row r="185" spans="4:4" ht="16.5" x14ac:dyDescent="0.3">
      <c r="D185" s="1"/>
    </row>
    <row r="186" spans="4:4" ht="16.5" x14ac:dyDescent="0.3">
      <c r="D186" s="1"/>
    </row>
    <row r="187" spans="4:4" ht="16.5" x14ac:dyDescent="0.3">
      <c r="D187" s="1"/>
    </row>
    <row r="188" spans="4:4" ht="16.5" x14ac:dyDescent="0.3">
      <c r="D188" s="1"/>
    </row>
    <row r="189" spans="4:4" ht="16.5" x14ac:dyDescent="0.3">
      <c r="D189" s="1"/>
    </row>
    <row r="190" spans="4:4" ht="16.5" x14ac:dyDescent="0.3">
      <c r="D190" s="1"/>
    </row>
    <row r="191" spans="4:4" ht="16.5" x14ac:dyDescent="0.3">
      <c r="D191" s="1"/>
    </row>
    <row r="192" spans="4:4" ht="16.5" x14ac:dyDescent="0.3">
      <c r="D192" s="1"/>
    </row>
    <row r="193" spans="4:4" ht="16.5" x14ac:dyDescent="0.3">
      <c r="D193" s="1"/>
    </row>
    <row r="194" spans="4:4" ht="16.5" x14ac:dyDescent="0.3">
      <c r="D194" s="1"/>
    </row>
    <row r="195" spans="4:4" ht="16.5" x14ac:dyDescent="0.3">
      <c r="D195" s="1"/>
    </row>
    <row r="196" spans="4:4" ht="16.5" x14ac:dyDescent="0.3">
      <c r="D196" s="1"/>
    </row>
    <row r="197" spans="4:4" ht="16.5" x14ac:dyDescent="0.3">
      <c r="D197" s="1"/>
    </row>
    <row r="198" spans="4:4" ht="16.5" x14ac:dyDescent="0.3">
      <c r="D198" s="1"/>
    </row>
    <row r="199" spans="4:4" ht="16.5" x14ac:dyDescent="0.3">
      <c r="D199" s="1"/>
    </row>
    <row r="200" spans="4:4" ht="16.5" x14ac:dyDescent="0.3">
      <c r="D200" s="1"/>
    </row>
    <row r="201" spans="4:4" ht="16.5" x14ac:dyDescent="0.3">
      <c r="D201" s="1"/>
    </row>
    <row r="202" spans="4:4" ht="16.5" x14ac:dyDescent="0.3">
      <c r="D202" s="1"/>
    </row>
    <row r="203" spans="4:4" ht="16.5" x14ac:dyDescent="0.3">
      <c r="D203" s="1"/>
    </row>
    <row r="204" spans="4:4" ht="16.5" x14ac:dyDescent="0.3">
      <c r="D204" s="1"/>
    </row>
    <row r="205" spans="4:4" ht="16.5" x14ac:dyDescent="0.3">
      <c r="D205" s="1"/>
    </row>
    <row r="206" spans="4:4" ht="16.5" x14ac:dyDescent="0.3">
      <c r="D206" s="1"/>
    </row>
    <row r="207" spans="4:4" ht="16.5" x14ac:dyDescent="0.3">
      <c r="D207" s="1"/>
    </row>
    <row r="208" spans="4:4" ht="16.5" x14ac:dyDescent="0.3">
      <c r="D208" s="1"/>
    </row>
    <row r="209" spans="4:4" ht="16.5" x14ac:dyDescent="0.3">
      <c r="D209" s="1"/>
    </row>
    <row r="210" spans="4:4" ht="16.5" x14ac:dyDescent="0.3">
      <c r="D210" s="1"/>
    </row>
    <row r="211" spans="4:4" ht="16.5" x14ac:dyDescent="0.3">
      <c r="D211" s="1"/>
    </row>
    <row r="212" spans="4:4" ht="16.5" x14ac:dyDescent="0.3">
      <c r="D212" s="1"/>
    </row>
    <row r="213" spans="4:4" ht="16.5" x14ac:dyDescent="0.3">
      <c r="D213" s="1"/>
    </row>
    <row r="214" spans="4:4" ht="16.5" x14ac:dyDescent="0.3">
      <c r="D214" s="1"/>
    </row>
    <row r="215" spans="4:4" ht="16.5" x14ac:dyDescent="0.3">
      <c r="D215" s="1"/>
    </row>
    <row r="216" spans="4:4" ht="16.5" x14ac:dyDescent="0.3">
      <c r="D216" s="1"/>
    </row>
    <row r="217" spans="4:4" ht="16.5" x14ac:dyDescent="0.3">
      <c r="D217" s="1"/>
    </row>
    <row r="218" spans="4:4" ht="16.5" x14ac:dyDescent="0.3">
      <c r="D218" s="1"/>
    </row>
    <row r="219" spans="4:4" ht="16.5" x14ac:dyDescent="0.3">
      <c r="D219" s="1"/>
    </row>
    <row r="220" spans="4:4" ht="16.5" x14ac:dyDescent="0.3">
      <c r="D220" s="1"/>
    </row>
    <row r="221" spans="4:4" ht="16.5" x14ac:dyDescent="0.3">
      <c r="D221" s="1"/>
    </row>
    <row r="222" spans="4:4" ht="16.5" x14ac:dyDescent="0.3">
      <c r="D222" s="1"/>
    </row>
    <row r="223" spans="4:4" ht="16.5" x14ac:dyDescent="0.3">
      <c r="D223" s="1"/>
    </row>
    <row r="224" spans="4:4" ht="16.5" x14ac:dyDescent="0.3">
      <c r="D224" s="1"/>
    </row>
    <row r="225" spans="4:4" ht="16.5" x14ac:dyDescent="0.3">
      <c r="D225" s="1"/>
    </row>
    <row r="226" spans="4:4" ht="16.5" x14ac:dyDescent="0.3">
      <c r="D226" s="1"/>
    </row>
    <row r="227" spans="4:4" ht="16.5" x14ac:dyDescent="0.3">
      <c r="D227" s="1"/>
    </row>
    <row r="228" spans="4:4" ht="16.5" x14ac:dyDescent="0.3">
      <c r="D228" s="1"/>
    </row>
    <row r="229" spans="4:4" ht="16.5" x14ac:dyDescent="0.3">
      <c r="D229" s="1"/>
    </row>
    <row r="230" spans="4:4" ht="16.5" x14ac:dyDescent="0.3">
      <c r="D230" s="1"/>
    </row>
    <row r="231" spans="4:4" ht="16.5" x14ac:dyDescent="0.3">
      <c r="D231" s="1"/>
    </row>
    <row r="232" spans="4:4" ht="16.5" x14ac:dyDescent="0.3">
      <c r="D232" s="1"/>
    </row>
    <row r="233" spans="4:4" ht="16.5" x14ac:dyDescent="0.3">
      <c r="D233" s="1"/>
    </row>
    <row r="234" spans="4:4" ht="16.5" x14ac:dyDescent="0.3">
      <c r="D234" s="1"/>
    </row>
    <row r="235" spans="4:4" ht="16.5" x14ac:dyDescent="0.3">
      <c r="D235" s="1"/>
    </row>
    <row r="236" spans="4:4" ht="16.5" x14ac:dyDescent="0.3">
      <c r="D236" s="1"/>
    </row>
    <row r="237" spans="4:4" ht="16.5" x14ac:dyDescent="0.3">
      <c r="D237" s="1"/>
    </row>
    <row r="238" spans="4:4" ht="16.5" x14ac:dyDescent="0.3">
      <c r="D238" s="1"/>
    </row>
    <row r="239" spans="4:4" ht="16.5" x14ac:dyDescent="0.3">
      <c r="D239" s="1"/>
    </row>
    <row r="240" spans="4:4" ht="16.5" x14ac:dyDescent="0.3">
      <c r="D240" s="1"/>
    </row>
    <row r="241" spans="4:4" ht="16.5" x14ac:dyDescent="0.3">
      <c r="D241" s="1"/>
    </row>
    <row r="242" spans="4:4" ht="16.5" x14ac:dyDescent="0.3">
      <c r="D242" s="1"/>
    </row>
    <row r="243" spans="4:4" ht="16.5" x14ac:dyDescent="0.3">
      <c r="D243" s="1"/>
    </row>
    <row r="244" spans="4:4" ht="16.5" x14ac:dyDescent="0.3">
      <c r="D244" s="1"/>
    </row>
    <row r="245" spans="4:4" ht="16.5" x14ac:dyDescent="0.3">
      <c r="D245" s="1"/>
    </row>
    <row r="246" spans="4:4" ht="16.5" x14ac:dyDescent="0.3">
      <c r="D246" s="1"/>
    </row>
    <row r="247" spans="4:4" ht="16.5" x14ac:dyDescent="0.3">
      <c r="D247" s="1"/>
    </row>
    <row r="248" spans="4:4" ht="16.5" x14ac:dyDescent="0.3">
      <c r="D248" s="1"/>
    </row>
    <row r="249" spans="4:4" ht="16.5" x14ac:dyDescent="0.3">
      <c r="D249" s="1"/>
    </row>
    <row r="250" spans="4:4" ht="16.5" x14ac:dyDescent="0.3">
      <c r="D250" s="1"/>
    </row>
    <row r="251" spans="4:4" ht="16.5" x14ac:dyDescent="0.3">
      <c r="D251" s="1"/>
    </row>
    <row r="252" spans="4:4" ht="16.5" x14ac:dyDescent="0.3">
      <c r="D252" s="1"/>
    </row>
    <row r="253" spans="4:4" ht="16.5" x14ac:dyDescent="0.3">
      <c r="D253" s="1"/>
    </row>
    <row r="254" spans="4:4" ht="16.5" x14ac:dyDescent="0.3">
      <c r="D254" s="1"/>
    </row>
    <row r="255" spans="4:4" ht="16.5" x14ac:dyDescent="0.3">
      <c r="D255" s="1"/>
    </row>
    <row r="256" spans="4:4" ht="16.5" x14ac:dyDescent="0.3">
      <c r="D256" s="1"/>
    </row>
    <row r="257" spans="4:4" ht="16.5" x14ac:dyDescent="0.3">
      <c r="D257" s="1"/>
    </row>
    <row r="258" spans="4:4" ht="16.5" x14ac:dyDescent="0.3">
      <c r="D258" s="1"/>
    </row>
    <row r="259" spans="4:4" ht="16.5" x14ac:dyDescent="0.3">
      <c r="D259" s="1"/>
    </row>
    <row r="260" spans="4:4" ht="16.5" x14ac:dyDescent="0.3">
      <c r="D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zoomScale="85" zoomScaleNormal="85" workbookViewId="0">
      <pane ySplit="7" topLeftCell="A41" activePane="bottomLeft" state="frozen"/>
      <selection pane="bottomLeft" activeCell="R63" sqref="R63"/>
    </sheetView>
  </sheetViews>
  <sheetFormatPr baseColWidth="10" defaultColWidth="14.42578125" defaultRowHeight="15" customHeight="1" x14ac:dyDescent="0.25"/>
  <cols>
    <col min="1" max="1" width="57.28515625" customWidth="1"/>
    <col min="2" max="2" width="37.5703125" customWidth="1"/>
    <col min="3" max="14" width="9.28515625" customWidth="1"/>
    <col min="15" max="15" width="11.7109375" customWidth="1"/>
    <col min="16" max="23" width="11.42578125" customWidth="1"/>
  </cols>
  <sheetData>
    <row r="1" spans="1:23" ht="16.5" customHeight="1" x14ac:dyDescent="0.3">
      <c r="A1" s="161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"/>
    </row>
    <row r="2" spans="1:23" ht="16.5" customHeight="1" x14ac:dyDescent="0.3">
      <c r="A2" s="161" t="s">
        <v>2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"/>
    </row>
    <row r="3" spans="1:23" ht="16.5" customHeight="1" x14ac:dyDescent="0.3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</row>
    <row r="4" spans="1:23" ht="16.5" customHeight="1" x14ac:dyDescent="0.3">
      <c r="A4" s="163" t="s">
        <v>3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"/>
      <c r="Q4" s="1"/>
      <c r="R4" s="1"/>
      <c r="S4" s="1"/>
      <c r="T4" s="1"/>
      <c r="U4" s="1"/>
    </row>
    <row r="5" spans="1:23" ht="16.5" customHeight="1" x14ac:dyDescent="0.3">
      <c r="A5" s="157"/>
      <c r="B5" s="15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</row>
    <row r="6" spans="1:23" ht="16.5" customHeight="1" x14ac:dyDescent="0.3">
      <c r="A6" s="5"/>
      <c r="B6" s="6" t="s">
        <v>4</v>
      </c>
      <c r="C6" s="159">
        <v>2021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54"/>
      <c r="P6" s="1"/>
      <c r="Q6" s="1"/>
      <c r="R6" s="1"/>
      <c r="S6" s="1"/>
      <c r="T6" s="1"/>
      <c r="U6" s="1"/>
      <c r="V6" s="1"/>
      <c r="W6" s="1"/>
    </row>
    <row r="7" spans="1:23" ht="16.5" customHeight="1" thickBot="1" x14ac:dyDescent="0.35">
      <c r="A7" s="5" t="s">
        <v>5</v>
      </c>
      <c r="B7" s="6" t="s">
        <v>6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7</v>
      </c>
      <c r="P7" s="1"/>
      <c r="Q7" s="1"/>
      <c r="R7" s="1"/>
      <c r="S7" s="1"/>
      <c r="T7" s="1"/>
      <c r="U7" s="1"/>
      <c r="V7" s="1"/>
      <c r="W7" s="1"/>
    </row>
    <row r="8" spans="1:23" ht="16.5" customHeight="1" thickBot="1" x14ac:dyDescent="0.35">
      <c r="A8" s="8" t="s">
        <v>20</v>
      </c>
      <c r="B8" s="8" t="s">
        <v>21</v>
      </c>
      <c r="C8" s="104">
        <v>440</v>
      </c>
      <c r="D8" s="105">
        <v>438</v>
      </c>
      <c r="E8" s="105">
        <v>644</v>
      </c>
      <c r="F8" s="105">
        <v>539</v>
      </c>
      <c r="G8" s="105">
        <v>468</v>
      </c>
      <c r="H8" s="105">
        <v>390</v>
      </c>
      <c r="I8" s="105">
        <v>571</v>
      </c>
      <c r="J8" s="105">
        <v>653</v>
      </c>
      <c r="K8" s="105">
        <v>732</v>
      </c>
      <c r="L8" s="105">
        <v>875</v>
      </c>
      <c r="M8" s="105">
        <v>580</v>
      </c>
      <c r="N8" s="106">
        <v>526</v>
      </c>
      <c r="O8" s="10">
        <f t="shared" ref="O8:O9" si="0">SUM(C8:N8)</f>
        <v>6856</v>
      </c>
      <c r="P8" s="1"/>
      <c r="Q8" s="1"/>
      <c r="R8" s="1"/>
      <c r="S8" s="1"/>
      <c r="T8" s="1"/>
      <c r="U8" s="1"/>
      <c r="V8" s="1"/>
      <c r="W8" s="1"/>
    </row>
    <row r="9" spans="1:23" ht="16.5" customHeight="1" thickBot="1" x14ac:dyDescent="0.35">
      <c r="A9" s="8"/>
      <c r="B9" s="8" t="s">
        <v>22</v>
      </c>
      <c r="C9" s="107">
        <v>923</v>
      </c>
      <c r="D9" s="108">
        <v>1135</v>
      </c>
      <c r="E9" s="108">
        <v>1368</v>
      </c>
      <c r="F9" s="108">
        <v>1426</v>
      </c>
      <c r="G9" s="108">
        <v>1280</v>
      </c>
      <c r="H9" s="108">
        <v>960</v>
      </c>
      <c r="I9" s="108">
        <v>1047</v>
      </c>
      <c r="J9" s="108">
        <v>1275</v>
      </c>
      <c r="K9" s="108">
        <v>1269</v>
      </c>
      <c r="L9" s="108">
        <v>1581</v>
      </c>
      <c r="M9" s="108">
        <v>1183</v>
      </c>
      <c r="N9" s="108">
        <v>1049</v>
      </c>
      <c r="O9" s="10">
        <f t="shared" si="0"/>
        <v>14496</v>
      </c>
      <c r="P9" s="1"/>
      <c r="Q9" s="1"/>
      <c r="R9" s="1"/>
      <c r="S9" s="1"/>
      <c r="T9" s="1"/>
      <c r="U9" s="1"/>
      <c r="V9" s="1"/>
      <c r="W9" s="1"/>
    </row>
    <row r="10" spans="1:23" ht="16.5" customHeight="1" thickBot="1" x14ac:dyDescent="0.35">
      <c r="A10" s="153" t="s">
        <v>7</v>
      </c>
      <c r="B10" s="154"/>
      <c r="C10" s="11">
        <f t="shared" ref="C10:O10" si="1">SUM(C8:C9)</f>
        <v>1363</v>
      </c>
      <c r="D10" s="11">
        <f t="shared" si="1"/>
        <v>1573</v>
      </c>
      <c r="E10" s="11">
        <f t="shared" si="1"/>
        <v>2012</v>
      </c>
      <c r="F10" s="11">
        <f t="shared" si="1"/>
        <v>1965</v>
      </c>
      <c r="G10" s="11">
        <f t="shared" si="1"/>
        <v>1748</v>
      </c>
      <c r="H10" s="11">
        <f t="shared" si="1"/>
        <v>1350</v>
      </c>
      <c r="I10" s="11">
        <f t="shared" si="1"/>
        <v>1618</v>
      </c>
      <c r="J10" s="11">
        <f t="shared" si="1"/>
        <v>1928</v>
      </c>
      <c r="K10" s="11">
        <f t="shared" si="1"/>
        <v>2001</v>
      </c>
      <c r="L10" s="11">
        <f t="shared" si="1"/>
        <v>2456</v>
      </c>
      <c r="M10" s="11">
        <f t="shared" si="1"/>
        <v>1763</v>
      </c>
      <c r="N10" s="11">
        <f t="shared" si="1"/>
        <v>1575</v>
      </c>
      <c r="O10" s="11">
        <f t="shared" si="1"/>
        <v>21352</v>
      </c>
      <c r="P10" s="1"/>
      <c r="Q10" s="1"/>
      <c r="R10" s="1"/>
      <c r="S10" s="1"/>
      <c r="T10" s="1"/>
      <c r="U10" s="1"/>
      <c r="V10" s="1"/>
      <c r="W10" s="1"/>
    </row>
    <row r="11" spans="1:23" ht="16.5" customHeight="1" thickBot="1" x14ac:dyDescent="0.35">
      <c r="A11" s="8" t="s">
        <v>24</v>
      </c>
      <c r="B11" s="8" t="s">
        <v>25</v>
      </c>
      <c r="C11" s="109">
        <v>301</v>
      </c>
      <c r="D11" s="109">
        <v>297</v>
      </c>
      <c r="E11" s="109">
        <v>477</v>
      </c>
      <c r="F11" s="109">
        <v>434</v>
      </c>
      <c r="G11" s="109">
        <v>609</v>
      </c>
      <c r="H11" s="109">
        <v>427</v>
      </c>
      <c r="I11" s="109">
        <v>453</v>
      </c>
      <c r="J11" s="109">
        <v>458</v>
      </c>
      <c r="K11" s="110">
        <v>466</v>
      </c>
      <c r="L11" s="111">
        <v>582</v>
      </c>
      <c r="M11" s="111">
        <v>449</v>
      </c>
      <c r="N11" s="111">
        <v>399</v>
      </c>
      <c r="O11" s="10">
        <f t="shared" ref="O11:O12" si="2">SUM(C11:N11)</f>
        <v>5352</v>
      </c>
      <c r="P11" s="1"/>
      <c r="Q11" s="1"/>
      <c r="R11" s="1"/>
      <c r="S11" s="1"/>
      <c r="T11" s="1"/>
      <c r="U11" s="1"/>
      <c r="V11" s="1"/>
      <c r="W11" s="1"/>
    </row>
    <row r="12" spans="1:23" ht="16.5" customHeight="1" thickBot="1" x14ac:dyDescent="0.35">
      <c r="A12" s="8"/>
      <c r="B12" s="8" t="s">
        <v>26</v>
      </c>
      <c r="C12" s="112">
        <v>484</v>
      </c>
      <c r="D12" s="112">
        <v>574</v>
      </c>
      <c r="E12" s="112">
        <v>910</v>
      </c>
      <c r="F12" s="112">
        <v>940</v>
      </c>
      <c r="G12" s="112">
        <v>1005</v>
      </c>
      <c r="H12" s="112">
        <v>800</v>
      </c>
      <c r="I12" s="112">
        <v>988</v>
      </c>
      <c r="J12" s="112">
        <v>950</v>
      </c>
      <c r="K12" s="108">
        <v>1046</v>
      </c>
      <c r="L12" s="108">
        <v>1304</v>
      </c>
      <c r="M12" s="108">
        <v>1158</v>
      </c>
      <c r="N12" s="108">
        <v>1031</v>
      </c>
      <c r="O12" s="10">
        <f t="shared" si="2"/>
        <v>11190</v>
      </c>
      <c r="P12" s="1"/>
      <c r="Q12" s="1"/>
      <c r="R12" s="1"/>
      <c r="S12" s="1"/>
      <c r="T12" s="1"/>
      <c r="U12" s="1"/>
      <c r="V12" s="1"/>
      <c r="W12" s="1"/>
    </row>
    <row r="13" spans="1:23" ht="16.5" customHeight="1" thickBot="1" x14ac:dyDescent="0.35">
      <c r="A13" s="153" t="s">
        <v>7</v>
      </c>
      <c r="B13" s="154"/>
      <c r="C13" s="11">
        <f t="shared" ref="C13:O13" si="3">SUM(C11:C12)</f>
        <v>785</v>
      </c>
      <c r="D13" s="11">
        <f t="shared" si="3"/>
        <v>871</v>
      </c>
      <c r="E13" s="11">
        <f t="shared" si="3"/>
        <v>1387</v>
      </c>
      <c r="F13" s="11">
        <f t="shared" si="3"/>
        <v>1374</v>
      </c>
      <c r="G13" s="11">
        <f t="shared" si="3"/>
        <v>1614</v>
      </c>
      <c r="H13" s="11">
        <f t="shared" si="3"/>
        <v>1227</v>
      </c>
      <c r="I13" s="11">
        <f t="shared" si="3"/>
        <v>1441</v>
      </c>
      <c r="J13" s="11">
        <f t="shared" si="3"/>
        <v>1408</v>
      </c>
      <c r="K13" s="11">
        <f t="shared" si="3"/>
        <v>1512</v>
      </c>
      <c r="L13" s="11">
        <f t="shared" si="3"/>
        <v>1886</v>
      </c>
      <c r="M13" s="11">
        <f t="shared" si="3"/>
        <v>1607</v>
      </c>
      <c r="N13" s="11">
        <f t="shared" si="3"/>
        <v>1430</v>
      </c>
      <c r="O13" s="11">
        <f t="shared" si="3"/>
        <v>16542</v>
      </c>
      <c r="P13" s="1"/>
      <c r="Q13" s="1"/>
      <c r="R13" s="1"/>
      <c r="S13" s="1"/>
      <c r="T13" s="1"/>
      <c r="U13" s="1"/>
      <c r="V13" s="1"/>
      <c r="W13" s="1"/>
    </row>
    <row r="14" spans="1:23" ht="16.5" customHeight="1" thickBot="1" x14ac:dyDescent="0.35">
      <c r="A14" s="8" t="s">
        <v>27</v>
      </c>
      <c r="B14" s="8" t="s">
        <v>21</v>
      </c>
      <c r="C14" s="104">
        <v>371</v>
      </c>
      <c r="D14" s="111">
        <v>371</v>
      </c>
      <c r="E14" s="111">
        <v>688</v>
      </c>
      <c r="F14" s="111">
        <v>490</v>
      </c>
      <c r="G14" s="111">
        <v>614</v>
      </c>
      <c r="H14" s="111">
        <v>474</v>
      </c>
      <c r="I14" s="111">
        <v>496</v>
      </c>
      <c r="J14" s="111">
        <v>476</v>
      </c>
      <c r="K14" s="111">
        <v>531</v>
      </c>
      <c r="L14" s="111">
        <v>660</v>
      </c>
      <c r="M14" s="111">
        <v>618</v>
      </c>
      <c r="N14" s="113">
        <v>532</v>
      </c>
      <c r="O14" s="10">
        <f t="shared" ref="O14:O15" si="4">SUM(O12:O13)</f>
        <v>27732</v>
      </c>
      <c r="P14" s="1"/>
      <c r="Q14" s="1"/>
      <c r="R14" s="1"/>
      <c r="S14" s="1"/>
      <c r="T14" s="1"/>
      <c r="U14" s="1"/>
      <c r="V14" s="1"/>
      <c r="W14" s="1"/>
    </row>
    <row r="15" spans="1:23" ht="16.5" customHeight="1" thickBot="1" x14ac:dyDescent="0.35">
      <c r="A15" s="8"/>
      <c r="B15" s="8" t="s">
        <v>22</v>
      </c>
      <c r="C15" s="107">
        <v>414</v>
      </c>
      <c r="D15" s="108">
        <v>500</v>
      </c>
      <c r="E15" s="108">
        <v>699</v>
      </c>
      <c r="F15" s="108">
        <v>884</v>
      </c>
      <c r="G15" s="108">
        <v>1000</v>
      </c>
      <c r="H15" s="108">
        <v>753</v>
      </c>
      <c r="I15" s="108">
        <v>945</v>
      </c>
      <c r="J15" s="108">
        <v>932</v>
      </c>
      <c r="K15" s="108">
        <v>981</v>
      </c>
      <c r="L15" s="108">
        <v>1226</v>
      </c>
      <c r="M15" s="108">
        <v>989</v>
      </c>
      <c r="N15" s="114">
        <v>898</v>
      </c>
      <c r="O15" s="10">
        <f t="shared" si="4"/>
        <v>44274</v>
      </c>
      <c r="P15" s="1"/>
      <c r="Q15" s="1"/>
      <c r="R15" s="1"/>
      <c r="S15" s="1"/>
      <c r="T15" s="1"/>
      <c r="U15" s="1"/>
      <c r="V15" s="1"/>
      <c r="W15" s="1"/>
    </row>
    <row r="16" spans="1:23" ht="16.5" customHeight="1" thickBot="1" x14ac:dyDescent="0.35">
      <c r="A16" s="153" t="s">
        <v>7</v>
      </c>
      <c r="B16" s="154"/>
      <c r="C16" s="11">
        <f t="shared" ref="C16:N16" si="5">SUM(C14:C15)</f>
        <v>785</v>
      </c>
      <c r="D16" s="11">
        <f t="shared" si="5"/>
        <v>871</v>
      </c>
      <c r="E16" s="11">
        <f t="shared" si="5"/>
        <v>1387</v>
      </c>
      <c r="F16" s="11">
        <f t="shared" si="5"/>
        <v>1374</v>
      </c>
      <c r="G16" s="11">
        <f t="shared" si="5"/>
        <v>1614</v>
      </c>
      <c r="H16" s="11">
        <f t="shared" si="5"/>
        <v>1227</v>
      </c>
      <c r="I16" s="11">
        <f t="shared" si="5"/>
        <v>1441</v>
      </c>
      <c r="J16" s="11">
        <f t="shared" si="5"/>
        <v>1408</v>
      </c>
      <c r="K16" s="11">
        <f t="shared" si="5"/>
        <v>1512</v>
      </c>
      <c r="L16" s="11">
        <f t="shared" si="5"/>
        <v>1886</v>
      </c>
      <c r="M16" s="11">
        <f t="shared" si="5"/>
        <v>1607</v>
      </c>
      <c r="N16" s="11">
        <f t="shared" si="5"/>
        <v>1430</v>
      </c>
      <c r="O16" s="11">
        <f t="shared" ref="O16:O28" si="6">SUM(C16:N16)</f>
        <v>16542</v>
      </c>
      <c r="P16" s="1"/>
      <c r="Q16" s="1"/>
      <c r="R16" s="1"/>
      <c r="S16" s="1"/>
      <c r="T16" s="1"/>
      <c r="U16" s="1"/>
      <c r="V16" s="1"/>
      <c r="W16" s="1"/>
    </row>
    <row r="17" spans="1:23" ht="16.5" customHeight="1" thickBot="1" x14ac:dyDescent="0.35">
      <c r="A17" s="8" t="s">
        <v>27</v>
      </c>
      <c r="B17" s="8" t="s">
        <v>28</v>
      </c>
      <c r="C17" s="104">
        <v>371</v>
      </c>
      <c r="D17" s="111">
        <v>371</v>
      </c>
      <c r="E17" s="111">
        <v>688</v>
      </c>
      <c r="F17" s="111">
        <v>490</v>
      </c>
      <c r="G17" s="111">
        <v>614</v>
      </c>
      <c r="H17" s="115">
        <v>474</v>
      </c>
      <c r="I17" s="115">
        <v>496</v>
      </c>
      <c r="J17" s="115">
        <v>476</v>
      </c>
      <c r="K17" s="111">
        <v>531</v>
      </c>
      <c r="L17" s="111">
        <v>660</v>
      </c>
      <c r="M17" s="111">
        <v>618</v>
      </c>
      <c r="N17" s="113">
        <v>532</v>
      </c>
      <c r="O17" s="10">
        <f t="shared" si="6"/>
        <v>6321</v>
      </c>
      <c r="P17" s="1"/>
      <c r="Q17" s="1"/>
      <c r="R17" s="1"/>
      <c r="S17" s="1"/>
      <c r="T17" s="1"/>
      <c r="U17" s="1"/>
      <c r="V17" s="1"/>
      <c r="W17" s="1"/>
    </row>
    <row r="18" spans="1:23" ht="16.5" customHeight="1" thickBot="1" x14ac:dyDescent="0.35">
      <c r="A18" s="8"/>
      <c r="B18" s="8" t="s">
        <v>29</v>
      </c>
      <c r="C18" s="116">
        <v>125</v>
      </c>
      <c r="D18" s="117">
        <v>150</v>
      </c>
      <c r="E18" s="117">
        <v>218</v>
      </c>
      <c r="F18" s="117">
        <v>262</v>
      </c>
      <c r="G18" s="117">
        <v>339</v>
      </c>
      <c r="H18" s="118">
        <v>205</v>
      </c>
      <c r="I18" s="118">
        <v>258</v>
      </c>
      <c r="J18" s="118">
        <v>263</v>
      </c>
      <c r="K18" s="117">
        <v>289</v>
      </c>
      <c r="L18" s="117">
        <v>395</v>
      </c>
      <c r="M18" s="117">
        <v>331</v>
      </c>
      <c r="N18" s="119">
        <v>253</v>
      </c>
      <c r="O18" s="10">
        <f t="shared" si="6"/>
        <v>3088</v>
      </c>
      <c r="P18" s="1"/>
      <c r="Q18" s="1"/>
      <c r="R18" s="1"/>
      <c r="S18" s="1"/>
      <c r="T18" s="1"/>
      <c r="U18" s="1"/>
      <c r="V18" s="1"/>
      <c r="W18" s="1"/>
    </row>
    <row r="19" spans="1:23" ht="16.5" customHeight="1" thickBot="1" x14ac:dyDescent="0.35">
      <c r="A19" s="8"/>
      <c r="B19" s="8" t="s">
        <v>30</v>
      </c>
      <c r="C19" s="116">
        <v>109</v>
      </c>
      <c r="D19" s="117">
        <v>159</v>
      </c>
      <c r="E19" s="117">
        <v>211</v>
      </c>
      <c r="F19" s="117">
        <v>249</v>
      </c>
      <c r="G19" s="117">
        <v>265</v>
      </c>
      <c r="H19" s="118">
        <v>233</v>
      </c>
      <c r="I19" s="118">
        <v>286</v>
      </c>
      <c r="J19" s="118">
        <v>311</v>
      </c>
      <c r="K19" s="117">
        <v>292</v>
      </c>
      <c r="L19" s="117">
        <v>351</v>
      </c>
      <c r="M19" s="117">
        <v>287</v>
      </c>
      <c r="N19" s="119">
        <v>308</v>
      </c>
      <c r="O19" s="10">
        <f t="shared" si="6"/>
        <v>3061</v>
      </c>
      <c r="P19" s="1"/>
      <c r="Q19" s="1"/>
      <c r="R19" s="1"/>
      <c r="S19" s="1"/>
      <c r="T19" s="1"/>
      <c r="U19" s="1"/>
      <c r="V19" s="1"/>
      <c r="W19" s="1"/>
    </row>
    <row r="20" spans="1:23" ht="16.5" customHeight="1" thickBot="1" x14ac:dyDescent="0.35">
      <c r="A20" s="8"/>
      <c r="B20" s="8" t="s">
        <v>31</v>
      </c>
      <c r="C20" s="116">
        <v>37</v>
      </c>
      <c r="D20" s="117">
        <v>47</v>
      </c>
      <c r="E20" s="117">
        <v>70</v>
      </c>
      <c r="F20" s="117">
        <v>92</v>
      </c>
      <c r="G20" s="117">
        <v>84</v>
      </c>
      <c r="H20" s="117">
        <v>71</v>
      </c>
      <c r="I20" s="117">
        <v>91</v>
      </c>
      <c r="J20" s="117">
        <v>102</v>
      </c>
      <c r="K20" s="117">
        <v>111</v>
      </c>
      <c r="L20" s="117">
        <v>124</v>
      </c>
      <c r="M20" s="117">
        <v>102</v>
      </c>
      <c r="N20" s="119">
        <v>92</v>
      </c>
      <c r="O20" s="10">
        <f t="shared" si="6"/>
        <v>1023</v>
      </c>
      <c r="P20" s="1"/>
      <c r="Q20" s="1"/>
      <c r="R20" s="1"/>
      <c r="S20" s="1"/>
      <c r="T20" s="1"/>
      <c r="U20" s="1"/>
      <c r="V20" s="1"/>
      <c r="W20" s="1"/>
    </row>
    <row r="21" spans="1:23" ht="16.5" customHeight="1" thickBot="1" x14ac:dyDescent="0.35">
      <c r="A21" s="8"/>
      <c r="B21" s="8" t="s">
        <v>32</v>
      </c>
      <c r="C21" s="116">
        <v>46</v>
      </c>
      <c r="D21" s="117">
        <v>42</v>
      </c>
      <c r="E21" s="117">
        <v>52</v>
      </c>
      <c r="F21" s="117">
        <v>103</v>
      </c>
      <c r="G21" s="117">
        <v>83</v>
      </c>
      <c r="H21" s="117">
        <v>67</v>
      </c>
      <c r="I21" s="117">
        <v>118</v>
      </c>
      <c r="J21" s="117">
        <v>82</v>
      </c>
      <c r="K21" s="117">
        <v>69</v>
      </c>
      <c r="L21" s="117">
        <v>108</v>
      </c>
      <c r="M21" s="117">
        <v>79</v>
      </c>
      <c r="N21" s="119">
        <v>90</v>
      </c>
      <c r="O21" s="10">
        <f t="shared" si="6"/>
        <v>939</v>
      </c>
      <c r="P21" s="1"/>
      <c r="Q21" s="1"/>
      <c r="R21" s="1"/>
      <c r="S21" s="1"/>
      <c r="T21" s="1"/>
      <c r="U21" s="1"/>
      <c r="V21" s="1"/>
      <c r="W21" s="1"/>
    </row>
    <row r="22" spans="1:23" ht="16.5" customHeight="1" thickBot="1" x14ac:dyDescent="0.35">
      <c r="A22" s="8"/>
      <c r="B22" s="8" t="s">
        <v>33</v>
      </c>
      <c r="C22" s="116">
        <v>35</v>
      </c>
      <c r="D22" s="117">
        <v>37</v>
      </c>
      <c r="E22" s="117">
        <v>54</v>
      </c>
      <c r="F22" s="117">
        <v>73</v>
      </c>
      <c r="G22" s="117">
        <v>92</v>
      </c>
      <c r="H22" s="117">
        <v>89</v>
      </c>
      <c r="I22" s="117">
        <v>84</v>
      </c>
      <c r="J22" s="117">
        <v>77</v>
      </c>
      <c r="K22" s="117">
        <v>90</v>
      </c>
      <c r="L22" s="117">
        <v>113</v>
      </c>
      <c r="M22" s="117">
        <v>84</v>
      </c>
      <c r="N22" s="119">
        <v>64</v>
      </c>
      <c r="O22" s="10">
        <f t="shared" si="6"/>
        <v>892</v>
      </c>
      <c r="P22" s="1"/>
      <c r="Q22" s="1"/>
      <c r="R22" s="1"/>
      <c r="S22" s="1"/>
      <c r="T22" s="1"/>
      <c r="U22" s="1"/>
      <c r="V22" s="1"/>
      <c r="W22" s="1"/>
    </row>
    <row r="23" spans="1:23" ht="16.5" customHeight="1" thickBot="1" x14ac:dyDescent="0.35">
      <c r="A23" s="8"/>
      <c r="B23" s="8" t="s">
        <v>34</v>
      </c>
      <c r="C23" s="116">
        <v>29</v>
      </c>
      <c r="D23" s="117">
        <v>37</v>
      </c>
      <c r="E23" s="117">
        <v>64</v>
      </c>
      <c r="F23" s="117">
        <v>61</v>
      </c>
      <c r="G23" s="117">
        <v>63</v>
      </c>
      <c r="H23" s="117">
        <v>44</v>
      </c>
      <c r="I23" s="117">
        <v>62</v>
      </c>
      <c r="J23" s="117">
        <v>54</v>
      </c>
      <c r="K23" s="117">
        <v>67</v>
      </c>
      <c r="L23" s="117">
        <v>89</v>
      </c>
      <c r="M23" s="117">
        <v>56</v>
      </c>
      <c r="N23" s="119">
        <v>49</v>
      </c>
      <c r="O23" s="10">
        <f t="shared" si="6"/>
        <v>675</v>
      </c>
      <c r="P23" s="1"/>
      <c r="Q23" s="1"/>
      <c r="R23" s="1"/>
      <c r="S23" s="1"/>
      <c r="T23" s="1"/>
      <c r="U23" s="1"/>
      <c r="V23" s="1"/>
      <c r="W23" s="1"/>
    </row>
    <row r="24" spans="1:23" ht="16.5" customHeight="1" thickBot="1" x14ac:dyDescent="0.35">
      <c r="A24" s="8"/>
      <c r="B24" s="8" t="s">
        <v>35</v>
      </c>
      <c r="C24" s="116">
        <v>23</v>
      </c>
      <c r="D24" s="117">
        <v>21</v>
      </c>
      <c r="E24" s="117">
        <v>18</v>
      </c>
      <c r="F24" s="117">
        <v>38</v>
      </c>
      <c r="G24" s="117">
        <v>63</v>
      </c>
      <c r="H24" s="117">
        <v>32</v>
      </c>
      <c r="I24" s="117">
        <v>43</v>
      </c>
      <c r="J24" s="117">
        <v>34</v>
      </c>
      <c r="K24" s="117">
        <v>48</v>
      </c>
      <c r="L24" s="117">
        <v>39</v>
      </c>
      <c r="M24" s="117">
        <v>32</v>
      </c>
      <c r="N24" s="119">
        <v>40</v>
      </c>
      <c r="O24" s="10">
        <f t="shared" si="6"/>
        <v>431</v>
      </c>
      <c r="P24" s="1"/>
      <c r="Q24" s="1"/>
      <c r="R24" s="1"/>
      <c r="S24" s="1"/>
      <c r="T24" s="1"/>
      <c r="U24" s="1"/>
      <c r="V24" s="1"/>
      <c r="W24" s="1"/>
    </row>
    <row r="25" spans="1:23" ht="16.5" customHeight="1" thickBot="1" x14ac:dyDescent="0.35">
      <c r="A25" s="8"/>
      <c r="B25" s="8" t="s">
        <v>36</v>
      </c>
      <c r="C25" s="107">
        <v>10</v>
      </c>
      <c r="D25" s="108">
        <v>7</v>
      </c>
      <c r="E25" s="108">
        <v>12</v>
      </c>
      <c r="F25" s="108">
        <v>6</v>
      </c>
      <c r="G25" s="108">
        <v>11</v>
      </c>
      <c r="H25" s="108">
        <v>12</v>
      </c>
      <c r="I25" s="108">
        <v>3</v>
      </c>
      <c r="J25" s="108">
        <v>9</v>
      </c>
      <c r="K25" s="108">
        <v>15</v>
      </c>
      <c r="L25" s="108">
        <v>7</v>
      </c>
      <c r="M25" s="108">
        <v>18</v>
      </c>
      <c r="N25" s="114">
        <v>2</v>
      </c>
      <c r="O25" s="10">
        <f t="shared" si="6"/>
        <v>112</v>
      </c>
      <c r="P25" s="1"/>
      <c r="Q25" s="1"/>
      <c r="R25" s="1"/>
      <c r="S25" s="1"/>
      <c r="T25" s="1"/>
      <c r="U25" s="1"/>
      <c r="V25" s="1"/>
      <c r="W25" s="1"/>
    </row>
    <row r="26" spans="1:23" ht="16.5" customHeight="1" thickBot="1" x14ac:dyDescent="0.35">
      <c r="A26" s="153" t="s">
        <v>7</v>
      </c>
      <c r="B26" s="154"/>
      <c r="C26" s="11">
        <f t="shared" ref="C26:N26" si="7">SUM(C17:C25)</f>
        <v>785</v>
      </c>
      <c r="D26" s="11">
        <f t="shared" si="7"/>
        <v>871</v>
      </c>
      <c r="E26" s="11">
        <f t="shared" si="7"/>
        <v>1387</v>
      </c>
      <c r="F26" s="11">
        <f t="shared" si="7"/>
        <v>1374</v>
      </c>
      <c r="G26" s="11">
        <f t="shared" si="7"/>
        <v>1614</v>
      </c>
      <c r="H26" s="11">
        <f t="shared" si="7"/>
        <v>1227</v>
      </c>
      <c r="I26" s="11">
        <f t="shared" si="7"/>
        <v>1441</v>
      </c>
      <c r="J26" s="11">
        <f t="shared" si="7"/>
        <v>1408</v>
      </c>
      <c r="K26" s="11">
        <f t="shared" si="7"/>
        <v>1512</v>
      </c>
      <c r="L26" s="11">
        <f t="shared" si="7"/>
        <v>1886</v>
      </c>
      <c r="M26" s="11">
        <f t="shared" si="7"/>
        <v>1607</v>
      </c>
      <c r="N26" s="11">
        <f t="shared" si="7"/>
        <v>1430</v>
      </c>
      <c r="O26" s="11">
        <f t="shared" si="6"/>
        <v>16542</v>
      </c>
      <c r="P26" s="1"/>
      <c r="Q26" s="1"/>
      <c r="R26" s="1"/>
      <c r="S26" s="1"/>
      <c r="T26" s="1"/>
      <c r="U26" s="1"/>
      <c r="V26" s="1"/>
      <c r="W26" s="1"/>
    </row>
    <row r="27" spans="1:23" ht="16.5" customHeight="1" thickBot="1" x14ac:dyDescent="0.35">
      <c r="A27" s="8" t="s">
        <v>37</v>
      </c>
      <c r="B27" s="8" t="s">
        <v>38</v>
      </c>
      <c r="C27" s="120">
        <v>837</v>
      </c>
      <c r="D27" s="115">
        <v>1084</v>
      </c>
      <c r="E27" s="115">
        <v>1698</v>
      </c>
      <c r="F27" s="115">
        <v>1465</v>
      </c>
      <c r="G27" s="115">
        <v>1582</v>
      </c>
      <c r="H27" s="115">
        <v>1556</v>
      </c>
      <c r="I27" s="115">
        <v>1729</v>
      </c>
      <c r="J27" s="115">
        <v>1531</v>
      </c>
      <c r="K27" s="115">
        <v>1301</v>
      </c>
      <c r="L27" s="111">
        <v>1627</v>
      </c>
      <c r="M27" s="111">
        <v>1543</v>
      </c>
      <c r="N27" s="111">
        <v>1529</v>
      </c>
      <c r="O27" s="15">
        <f t="shared" si="6"/>
        <v>17482</v>
      </c>
      <c r="P27" s="1"/>
      <c r="Q27" s="1"/>
      <c r="R27" s="1"/>
      <c r="S27" s="1"/>
      <c r="T27" s="1"/>
      <c r="U27" s="1"/>
      <c r="V27" s="1"/>
      <c r="W27" s="1"/>
    </row>
    <row r="28" spans="1:23" ht="16.5" customHeight="1" thickBot="1" x14ac:dyDescent="0.35">
      <c r="A28" s="8"/>
      <c r="B28" s="8" t="s">
        <v>39</v>
      </c>
      <c r="C28" s="121"/>
      <c r="D28" s="122"/>
      <c r="E28" s="122"/>
      <c r="F28" s="122"/>
      <c r="G28" s="122"/>
      <c r="H28" s="122"/>
      <c r="I28" s="122"/>
      <c r="J28" s="122"/>
      <c r="K28" s="122"/>
      <c r="L28" s="123"/>
      <c r="M28" s="123"/>
      <c r="N28" s="123"/>
      <c r="O28" s="15">
        <f t="shared" si="6"/>
        <v>0</v>
      </c>
      <c r="P28" s="1"/>
      <c r="Q28" s="1"/>
      <c r="R28" s="1"/>
      <c r="S28" s="1"/>
      <c r="T28" s="1"/>
      <c r="U28" s="1"/>
      <c r="V28" s="1"/>
      <c r="W28" s="1"/>
    </row>
    <row r="29" spans="1:23" ht="16.5" customHeight="1" thickBot="1" x14ac:dyDescent="0.35">
      <c r="A29" s="153" t="s">
        <v>40</v>
      </c>
      <c r="B29" s="154"/>
      <c r="C29" s="12">
        <f t="shared" ref="C29:O29" si="8">SUM(C27:C28)</f>
        <v>837</v>
      </c>
      <c r="D29" s="12">
        <f t="shared" si="8"/>
        <v>1084</v>
      </c>
      <c r="E29" s="12">
        <f t="shared" si="8"/>
        <v>1698</v>
      </c>
      <c r="F29" s="12">
        <f t="shared" si="8"/>
        <v>1465</v>
      </c>
      <c r="G29" s="12">
        <f t="shared" si="8"/>
        <v>1582</v>
      </c>
      <c r="H29" s="12">
        <f t="shared" si="8"/>
        <v>1556</v>
      </c>
      <c r="I29" s="12">
        <f t="shared" si="8"/>
        <v>1729</v>
      </c>
      <c r="J29" s="12">
        <f t="shared" si="8"/>
        <v>1531</v>
      </c>
      <c r="K29" s="12">
        <f t="shared" si="8"/>
        <v>1301</v>
      </c>
      <c r="L29" s="12">
        <f t="shared" si="8"/>
        <v>1627</v>
      </c>
      <c r="M29" s="12">
        <f t="shared" si="8"/>
        <v>1543</v>
      </c>
      <c r="N29" s="12">
        <f t="shared" si="8"/>
        <v>1529</v>
      </c>
      <c r="O29" s="12">
        <f t="shared" si="8"/>
        <v>17482</v>
      </c>
      <c r="P29" s="1"/>
      <c r="Q29" s="1"/>
      <c r="R29" s="1"/>
      <c r="S29" s="1"/>
      <c r="T29" s="1"/>
      <c r="U29" s="1"/>
      <c r="V29" s="1"/>
      <c r="W29" s="1"/>
    </row>
    <row r="30" spans="1:23" ht="16.5" customHeight="1" thickBot="1" x14ac:dyDescent="0.35">
      <c r="A30" s="8" t="s">
        <v>23</v>
      </c>
      <c r="B30" s="16" t="s">
        <v>41</v>
      </c>
      <c r="C30" s="116">
        <v>214</v>
      </c>
      <c r="D30" s="117">
        <v>215</v>
      </c>
      <c r="E30" s="117">
        <v>283</v>
      </c>
      <c r="F30" s="117">
        <v>265</v>
      </c>
      <c r="G30" s="117">
        <v>373</v>
      </c>
      <c r="H30" s="118">
        <v>276</v>
      </c>
      <c r="I30" s="118">
        <v>341</v>
      </c>
      <c r="J30" s="118">
        <v>257</v>
      </c>
      <c r="K30" s="117">
        <v>361</v>
      </c>
      <c r="L30" s="117">
        <v>221</v>
      </c>
      <c r="M30" s="117">
        <v>264</v>
      </c>
      <c r="N30" s="117">
        <v>460</v>
      </c>
      <c r="O30" s="10">
        <f t="shared" ref="O30:O35" si="9">SUM(C30:N30)</f>
        <v>3530</v>
      </c>
      <c r="P30" s="1"/>
      <c r="Q30" s="1"/>
      <c r="R30" s="1"/>
      <c r="S30" s="1"/>
      <c r="T30" s="1"/>
      <c r="U30" s="1"/>
      <c r="V30" s="1"/>
      <c r="W30" s="1"/>
    </row>
    <row r="31" spans="1:23" ht="16.5" customHeight="1" thickBot="1" x14ac:dyDescent="0.35">
      <c r="A31" s="8"/>
      <c r="B31" s="16" t="s">
        <v>42</v>
      </c>
      <c r="C31" s="116">
        <v>16</v>
      </c>
      <c r="D31" s="117">
        <v>87</v>
      </c>
      <c r="E31" s="117">
        <v>132</v>
      </c>
      <c r="F31" s="117">
        <v>223</v>
      </c>
      <c r="G31" s="117">
        <v>177</v>
      </c>
      <c r="H31" s="118">
        <v>235</v>
      </c>
      <c r="I31" s="118">
        <v>234</v>
      </c>
      <c r="J31" s="118">
        <v>225</v>
      </c>
      <c r="K31" s="117">
        <v>243</v>
      </c>
      <c r="L31" s="117">
        <v>290</v>
      </c>
      <c r="M31" s="117">
        <v>212</v>
      </c>
      <c r="N31" s="117">
        <v>300</v>
      </c>
      <c r="O31" s="10">
        <f t="shared" si="9"/>
        <v>2374</v>
      </c>
      <c r="P31" s="1"/>
      <c r="Q31" s="1"/>
      <c r="R31" s="1"/>
      <c r="S31" s="1"/>
      <c r="T31" s="1"/>
      <c r="U31" s="1"/>
      <c r="V31" s="1"/>
      <c r="W31" s="1"/>
    </row>
    <row r="32" spans="1:23" ht="16.5" customHeight="1" thickBot="1" x14ac:dyDescent="0.35">
      <c r="A32" s="8"/>
      <c r="B32" s="16" t="s">
        <v>43</v>
      </c>
      <c r="C32" s="116">
        <v>133</v>
      </c>
      <c r="D32" s="117">
        <v>146</v>
      </c>
      <c r="E32" s="117">
        <v>111</v>
      </c>
      <c r="F32" s="117">
        <v>108</v>
      </c>
      <c r="G32" s="117">
        <v>53</v>
      </c>
      <c r="H32" s="118">
        <v>26</v>
      </c>
      <c r="I32" s="118">
        <v>53</v>
      </c>
      <c r="J32" s="118">
        <v>30</v>
      </c>
      <c r="K32" s="117">
        <v>22</v>
      </c>
      <c r="L32" s="117">
        <v>34</v>
      </c>
      <c r="M32" s="117">
        <v>30</v>
      </c>
      <c r="N32" s="117">
        <v>25</v>
      </c>
      <c r="O32" s="10">
        <f t="shared" si="9"/>
        <v>771</v>
      </c>
      <c r="P32" s="1"/>
      <c r="Q32" s="1"/>
      <c r="R32" s="1"/>
      <c r="S32" s="1"/>
      <c r="T32" s="1"/>
      <c r="U32" s="1"/>
      <c r="V32" s="1"/>
      <c r="W32" s="1"/>
    </row>
    <row r="33" spans="1:23" ht="16.5" customHeight="1" thickBot="1" x14ac:dyDescent="0.35">
      <c r="A33" s="8" t="s">
        <v>44</v>
      </c>
      <c r="B33" s="16"/>
      <c r="C33" s="124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0">
        <f t="shared" si="9"/>
        <v>0</v>
      </c>
      <c r="P33" s="1"/>
      <c r="Q33" s="1"/>
      <c r="R33" s="1"/>
      <c r="S33" s="1"/>
      <c r="T33" s="1"/>
      <c r="U33" s="1"/>
      <c r="V33" s="1"/>
      <c r="W33" s="1"/>
    </row>
    <row r="34" spans="1:23" ht="16.5" customHeight="1" thickBot="1" x14ac:dyDescent="0.35">
      <c r="A34" s="155" t="s">
        <v>45</v>
      </c>
      <c r="B34" s="16" t="s">
        <v>46</v>
      </c>
      <c r="C34" s="116">
        <v>686</v>
      </c>
      <c r="D34" s="117">
        <v>755</v>
      </c>
      <c r="E34" s="117">
        <v>984</v>
      </c>
      <c r="F34" s="117">
        <v>964</v>
      </c>
      <c r="G34" s="117">
        <v>1000</v>
      </c>
      <c r="H34" s="117">
        <v>1172</v>
      </c>
      <c r="I34" s="117">
        <v>1176</v>
      </c>
      <c r="J34" s="117">
        <v>1098</v>
      </c>
      <c r="K34" s="117">
        <v>850</v>
      </c>
      <c r="L34" s="117">
        <v>1195</v>
      </c>
      <c r="M34" s="117">
        <v>479</v>
      </c>
      <c r="N34" s="117">
        <v>754</v>
      </c>
      <c r="O34" s="9">
        <f t="shared" si="9"/>
        <v>11113</v>
      </c>
      <c r="P34" s="1"/>
      <c r="Q34" s="1"/>
      <c r="R34" s="1"/>
      <c r="S34" s="1"/>
      <c r="T34" s="1"/>
      <c r="U34" s="1"/>
      <c r="V34" s="1"/>
      <c r="W34" s="1"/>
    </row>
    <row r="35" spans="1:23" ht="16.5" customHeight="1" thickBot="1" x14ac:dyDescent="0.35">
      <c r="A35" s="156"/>
      <c r="B35" s="16" t="s">
        <v>47</v>
      </c>
      <c r="C35" s="126">
        <v>293</v>
      </c>
      <c r="D35" s="127">
        <v>319</v>
      </c>
      <c r="E35" s="127">
        <v>562</v>
      </c>
      <c r="F35" s="127">
        <v>614</v>
      </c>
      <c r="G35" s="127">
        <v>181</v>
      </c>
      <c r="H35" s="127">
        <v>172</v>
      </c>
      <c r="I35" s="127">
        <v>289</v>
      </c>
      <c r="J35" s="127">
        <v>316</v>
      </c>
      <c r="K35" s="127">
        <v>351</v>
      </c>
      <c r="L35" s="127">
        <v>438</v>
      </c>
      <c r="M35" s="127">
        <v>321</v>
      </c>
      <c r="N35" s="127">
        <v>428</v>
      </c>
      <c r="O35" s="9">
        <f t="shared" si="9"/>
        <v>4284</v>
      </c>
      <c r="P35" s="1"/>
      <c r="Q35" s="1"/>
      <c r="R35" s="1"/>
      <c r="S35" s="1"/>
      <c r="T35" s="1"/>
      <c r="U35" s="1"/>
      <c r="V35" s="1"/>
      <c r="W35" s="1"/>
    </row>
    <row r="36" spans="1:23" ht="16.5" customHeight="1" thickBot="1" x14ac:dyDescent="0.35">
      <c r="A36" s="153" t="s">
        <v>7</v>
      </c>
      <c r="B36" s="154"/>
      <c r="C36" s="17">
        <f t="shared" ref="C36:O36" si="10">C34+C35</f>
        <v>979</v>
      </c>
      <c r="D36" s="17">
        <f t="shared" si="10"/>
        <v>1074</v>
      </c>
      <c r="E36" s="14">
        <f t="shared" si="10"/>
        <v>1546</v>
      </c>
      <c r="F36" s="14">
        <f t="shared" si="10"/>
        <v>1578</v>
      </c>
      <c r="G36" s="14">
        <f t="shared" si="10"/>
        <v>1181</v>
      </c>
      <c r="H36" s="14">
        <f t="shared" si="10"/>
        <v>1344</v>
      </c>
      <c r="I36" s="14">
        <f t="shared" si="10"/>
        <v>1465</v>
      </c>
      <c r="J36" s="14">
        <f t="shared" si="10"/>
        <v>1414</v>
      </c>
      <c r="K36" s="14">
        <f t="shared" si="10"/>
        <v>1201</v>
      </c>
      <c r="L36" s="14">
        <f t="shared" si="10"/>
        <v>1633</v>
      </c>
      <c r="M36" s="14">
        <f t="shared" si="10"/>
        <v>800</v>
      </c>
      <c r="N36" s="14">
        <f t="shared" si="10"/>
        <v>1182</v>
      </c>
      <c r="O36" s="17">
        <f t="shared" si="10"/>
        <v>15397</v>
      </c>
      <c r="P36" s="1"/>
      <c r="Q36" s="1"/>
      <c r="R36" s="1"/>
      <c r="S36" s="1"/>
      <c r="T36" s="1"/>
      <c r="U36" s="1"/>
      <c r="V36" s="1"/>
      <c r="W36" s="1"/>
    </row>
    <row r="37" spans="1:23" ht="16.5" customHeight="1" thickBot="1" x14ac:dyDescent="0.35">
      <c r="A37" s="8" t="s">
        <v>48</v>
      </c>
      <c r="B37" s="16" t="s">
        <v>25</v>
      </c>
      <c r="C37" s="116">
        <v>145</v>
      </c>
      <c r="D37" s="117">
        <v>190</v>
      </c>
      <c r="E37" s="117">
        <v>201</v>
      </c>
      <c r="F37" s="117">
        <v>191</v>
      </c>
      <c r="G37" s="117">
        <v>235</v>
      </c>
      <c r="H37" s="117">
        <v>170</v>
      </c>
      <c r="I37" s="117">
        <v>248</v>
      </c>
      <c r="J37" s="117">
        <v>265</v>
      </c>
      <c r="K37" s="117">
        <v>184</v>
      </c>
      <c r="L37" s="117">
        <v>268</v>
      </c>
      <c r="M37" s="117">
        <v>171</v>
      </c>
      <c r="N37" s="117">
        <v>183</v>
      </c>
      <c r="O37" s="9">
        <f t="shared" ref="O37:O39" si="11">SUM(C37:N37)</f>
        <v>2451</v>
      </c>
      <c r="P37" s="1"/>
      <c r="Q37" s="1"/>
      <c r="R37" s="1"/>
      <c r="S37" s="1"/>
      <c r="T37" s="1"/>
      <c r="U37" s="1"/>
      <c r="V37" s="1"/>
      <c r="W37" s="1"/>
    </row>
    <row r="38" spans="1:23" ht="16.5" customHeight="1" thickBot="1" x14ac:dyDescent="0.35">
      <c r="A38" s="8" t="s">
        <v>49</v>
      </c>
      <c r="B38" s="16" t="s">
        <v>28</v>
      </c>
      <c r="C38" s="116">
        <v>87</v>
      </c>
      <c r="D38" s="117">
        <v>84</v>
      </c>
      <c r="E38" s="117">
        <v>130</v>
      </c>
      <c r="F38" s="117">
        <v>137</v>
      </c>
      <c r="G38" s="117">
        <v>127</v>
      </c>
      <c r="H38" s="117">
        <v>112</v>
      </c>
      <c r="I38" s="117">
        <v>126</v>
      </c>
      <c r="J38" s="117">
        <v>148</v>
      </c>
      <c r="K38" s="117">
        <v>140</v>
      </c>
      <c r="L38" s="117">
        <v>165</v>
      </c>
      <c r="M38" s="117">
        <v>134</v>
      </c>
      <c r="N38" s="117">
        <v>154</v>
      </c>
      <c r="O38" s="10">
        <f t="shared" si="11"/>
        <v>1544</v>
      </c>
      <c r="P38" s="1"/>
      <c r="Q38" s="1"/>
      <c r="R38" s="1"/>
      <c r="S38" s="1"/>
      <c r="T38" s="1"/>
      <c r="U38" s="1"/>
      <c r="V38" s="1"/>
      <c r="W38" s="1"/>
    </row>
    <row r="39" spans="1:23" ht="16.5" customHeight="1" thickBot="1" x14ac:dyDescent="0.35">
      <c r="A39" s="8"/>
      <c r="B39" s="16" t="s">
        <v>22</v>
      </c>
      <c r="C39" s="126">
        <v>198</v>
      </c>
      <c r="D39" s="127">
        <v>164</v>
      </c>
      <c r="E39" s="127">
        <v>242</v>
      </c>
      <c r="F39" s="127">
        <v>240</v>
      </c>
      <c r="G39" s="127">
        <v>252</v>
      </c>
      <c r="H39" s="127">
        <v>255</v>
      </c>
      <c r="I39" s="127">
        <v>258</v>
      </c>
      <c r="J39" s="127">
        <v>237</v>
      </c>
      <c r="K39" s="127">
        <v>231</v>
      </c>
      <c r="L39" s="127">
        <v>230</v>
      </c>
      <c r="M39" s="127">
        <v>180</v>
      </c>
      <c r="N39" s="127">
        <v>257</v>
      </c>
      <c r="O39" s="10">
        <f t="shared" si="11"/>
        <v>2744</v>
      </c>
      <c r="P39" s="1"/>
      <c r="Q39" s="1"/>
      <c r="R39" s="1"/>
      <c r="S39" s="1"/>
      <c r="T39" s="1"/>
      <c r="U39" s="1"/>
      <c r="V39" s="1"/>
      <c r="W39" s="1"/>
    </row>
    <row r="40" spans="1:23" ht="16.5" customHeight="1" thickBot="1" x14ac:dyDescent="0.35">
      <c r="A40" s="153" t="s">
        <v>7</v>
      </c>
      <c r="B40" s="154"/>
      <c r="C40" s="18">
        <f t="shared" ref="C40:O40" si="12">SUM(C38:C39)</f>
        <v>285</v>
      </c>
      <c r="D40" s="18">
        <f t="shared" si="12"/>
        <v>248</v>
      </c>
      <c r="E40" s="18">
        <f>SUM(E38:E39)</f>
        <v>372</v>
      </c>
      <c r="F40" s="18">
        <f t="shared" si="12"/>
        <v>377</v>
      </c>
      <c r="G40" s="18">
        <f t="shared" si="12"/>
        <v>379</v>
      </c>
      <c r="H40" s="18">
        <f t="shared" si="12"/>
        <v>367</v>
      </c>
      <c r="I40" s="18">
        <f t="shared" si="12"/>
        <v>384</v>
      </c>
      <c r="J40" s="18">
        <f t="shared" si="12"/>
        <v>385</v>
      </c>
      <c r="K40" s="18">
        <f>SUM(K38:K39)</f>
        <v>371</v>
      </c>
      <c r="L40" s="18">
        <f t="shared" si="12"/>
        <v>395</v>
      </c>
      <c r="M40" s="18">
        <f t="shared" si="12"/>
        <v>314</v>
      </c>
      <c r="N40" s="18">
        <f t="shared" si="12"/>
        <v>411</v>
      </c>
      <c r="O40" s="18">
        <f t="shared" si="12"/>
        <v>4288</v>
      </c>
      <c r="P40" s="1"/>
      <c r="Q40" s="1"/>
      <c r="R40" s="1"/>
      <c r="S40" s="1"/>
      <c r="T40" s="1"/>
      <c r="U40" s="1"/>
      <c r="V40" s="1"/>
      <c r="W40" s="1"/>
    </row>
    <row r="41" spans="1:23" ht="16.5" customHeight="1" thickBot="1" x14ac:dyDescent="0.35">
      <c r="A41" s="8" t="s">
        <v>50</v>
      </c>
      <c r="B41" s="16" t="s">
        <v>51</v>
      </c>
      <c r="C41" s="104">
        <v>636</v>
      </c>
      <c r="D41" s="111">
        <v>577</v>
      </c>
      <c r="E41" s="111">
        <v>339</v>
      </c>
      <c r="F41" s="111">
        <v>722</v>
      </c>
      <c r="G41" s="111">
        <v>796</v>
      </c>
      <c r="H41" s="111">
        <v>855</v>
      </c>
      <c r="I41" s="111">
        <v>882</v>
      </c>
      <c r="J41" s="111">
        <v>909</v>
      </c>
      <c r="K41" s="111">
        <v>1062</v>
      </c>
      <c r="L41" s="111">
        <v>835</v>
      </c>
      <c r="M41" s="111">
        <v>683</v>
      </c>
      <c r="N41" s="111">
        <v>1146</v>
      </c>
      <c r="O41" s="10">
        <f t="shared" ref="O41:O42" si="13">SUM(C41:N41)</f>
        <v>9442</v>
      </c>
      <c r="P41" s="1"/>
      <c r="Q41" s="1"/>
      <c r="R41" s="1"/>
      <c r="S41" s="1"/>
      <c r="T41" s="1"/>
      <c r="U41" s="1"/>
      <c r="V41" s="1"/>
      <c r="W41" s="1"/>
    </row>
    <row r="42" spans="1:23" ht="16.5" customHeight="1" thickBot="1" x14ac:dyDescent="0.35">
      <c r="A42" s="8"/>
      <c r="B42" s="16" t="s">
        <v>52</v>
      </c>
      <c r="C42" s="126">
        <v>1985</v>
      </c>
      <c r="D42" s="127">
        <v>1973</v>
      </c>
      <c r="E42" s="133"/>
      <c r="F42" s="127">
        <v>1978</v>
      </c>
      <c r="G42" s="127">
        <v>2019</v>
      </c>
      <c r="H42" s="129">
        <v>2256</v>
      </c>
      <c r="I42" s="129">
        <v>2327</v>
      </c>
      <c r="J42" s="133"/>
      <c r="K42" s="133"/>
      <c r="L42" s="129">
        <v>1782</v>
      </c>
      <c r="M42" s="129">
        <v>1828</v>
      </c>
      <c r="N42" s="129">
        <v>1821</v>
      </c>
      <c r="O42" s="10">
        <f t="shared" si="13"/>
        <v>17969</v>
      </c>
      <c r="P42" s="1"/>
      <c r="Q42" s="1"/>
      <c r="R42" s="1"/>
      <c r="S42" s="1"/>
      <c r="T42" s="1"/>
      <c r="U42" s="1"/>
      <c r="V42" s="1"/>
      <c r="W42" s="1"/>
    </row>
    <row r="43" spans="1:23" ht="16.5" customHeight="1" thickBot="1" x14ac:dyDescent="0.35">
      <c r="A43" s="8"/>
      <c r="B43" s="19" t="s">
        <v>7</v>
      </c>
      <c r="C43" s="18">
        <f t="shared" ref="C43:N43" si="14">SUM(C41:C42)</f>
        <v>2621</v>
      </c>
      <c r="D43" s="18">
        <f t="shared" si="14"/>
        <v>2550</v>
      </c>
      <c r="E43" s="18">
        <f t="shared" si="14"/>
        <v>339</v>
      </c>
      <c r="F43" s="18">
        <f t="shared" si="14"/>
        <v>2700</v>
      </c>
      <c r="G43" s="18">
        <f t="shared" si="14"/>
        <v>2815</v>
      </c>
      <c r="H43" s="18">
        <f t="shared" si="14"/>
        <v>3111</v>
      </c>
      <c r="I43" s="18">
        <f t="shared" si="14"/>
        <v>3209</v>
      </c>
      <c r="J43" s="18">
        <f t="shared" si="14"/>
        <v>909</v>
      </c>
      <c r="K43" s="18">
        <f t="shared" si="14"/>
        <v>1062</v>
      </c>
      <c r="L43" s="18">
        <f t="shared" si="14"/>
        <v>2617</v>
      </c>
      <c r="M43" s="18">
        <f t="shared" si="14"/>
        <v>2511</v>
      </c>
      <c r="N43" s="18">
        <f t="shared" si="14"/>
        <v>2967</v>
      </c>
      <c r="O43" s="18">
        <f>O42-O41</f>
        <v>8527</v>
      </c>
      <c r="P43" s="1"/>
      <c r="Q43" s="1"/>
      <c r="R43" s="1"/>
      <c r="S43" s="1"/>
      <c r="T43" s="1"/>
      <c r="U43" s="1"/>
      <c r="V43" s="1"/>
      <c r="W43" s="1"/>
    </row>
    <row r="44" spans="1:23" ht="16.5" customHeight="1" thickBot="1" x14ac:dyDescent="0.35">
      <c r="A44" s="8" t="s">
        <v>50</v>
      </c>
      <c r="B44" s="16" t="s">
        <v>53</v>
      </c>
      <c r="C44" s="104">
        <v>204</v>
      </c>
      <c r="D44" s="111">
        <v>421</v>
      </c>
      <c r="E44" s="111">
        <v>720</v>
      </c>
      <c r="F44" s="128">
        <v>1036</v>
      </c>
      <c r="G44" s="128">
        <v>1338</v>
      </c>
      <c r="H44" s="128">
        <v>1785</v>
      </c>
      <c r="I44" s="111">
        <v>2129</v>
      </c>
      <c r="J44" s="111">
        <v>2413</v>
      </c>
      <c r="K44" s="111">
        <v>2840</v>
      </c>
      <c r="L44" s="111">
        <v>3002</v>
      </c>
      <c r="M44" s="111">
        <v>3365</v>
      </c>
      <c r="N44" s="111">
        <v>3923</v>
      </c>
      <c r="O44" s="10">
        <f t="shared" ref="O44:O47" si="15">SUM(C44:N44)</f>
        <v>23176</v>
      </c>
      <c r="P44" s="1"/>
      <c r="Q44" s="1"/>
      <c r="R44" s="1"/>
      <c r="S44" s="1"/>
      <c r="T44" s="1"/>
      <c r="U44" s="1"/>
      <c r="V44" s="1"/>
      <c r="W44" s="1"/>
    </row>
    <row r="45" spans="1:23" ht="16.5" customHeight="1" thickBot="1" x14ac:dyDescent="0.35">
      <c r="A45" s="8"/>
      <c r="B45" s="16" t="s">
        <v>54</v>
      </c>
      <c r="C45" s="116">
        <v>191</v>
      </c>
      <c r="D45" s="117">
        <v>264</v>
      </c>
      <c r="E45" s="117">
        <v>509</v>
      </c>
      <c r="F45" s="117">
        <v>745</v>
      </c>
      <c r="G45" s="130">
        <v>1050</v>
      </c>
      <c r="H45" s="117">
        <v>1369</v>
      </c>
      <c r="I45" s="117">
        <v>1762</v>
      </c>
      <c r="J45" s="117">
        <v>2235</v>
      </c>
      <c r="K45" s="130">
        <v>2581</v>
      </c>
      <c r="L45" s="117">
        <v>2812</v>
      </c>
      <c r="M45" s="117">
        <v>3144</v>
      </c>
      <c r="N45" s="117">
        <v>3669</v>
      </c>
      <c r="O45" s="10">
        <f t="shared" si="15"/>
        <v>20331</v>
      </c>
      <c r="P45" s="1"/>
      <c r="Q45" s="1"/>
      <c r="R45" s="1"/>
      <c r="S45" s="1"/>
      <c r="T45" s="1"/>
      <c r="U45" s="1"/>
      <c r="V45" s="1"/>
      <c r="W45" s="1"/>
    </row>
    <row r="46" spans="1:23" ht="16.5" customHeight="1" thickBot="1" x14ac:dyDescent="0.35">
      <c r="A46" s="8" t="s">
        <v>55</v>
      </c>
      <c r="B46" s="16" t="s">
        <v>28</v>
      </c>
      <c r="C46" s="116">
        <v>347</v>
      </c>
      <c r="D46" s="117">
        <v>234</v>
      </c>
      <c r="E46" s="117">
        <v>293</v>
      </c>
      <c r="F46" s="117">
        <v>277</v>
      </c>
      <c r="G46" s="117">
        <v>337</v>
      </c>
      <c r="H46" s="117">
        <v>329</v>
      </c>
      <c r="I46" s="117">
        <v>380</v>
      </c>
      <c r="J46" s="117">
        <v>486</v>
      </c>
      <c r="K46" s="117">
        <v>417</v>
      </c>
      <c r="L46" s="117">
        <v>414</v>
      </c>
      <c r="M46" s="117">
        <v>394</v>
      </c>
      <c r="N46" s="117">
        <v>476</v>
      </c>
      <c r="O46" s="10">
        <f t="shared" si="15"/>
        <v>4384</v>
      </c>
      <c r="P46" s="1"/>
      <c r="Q46" s="1"/>
      <c r="R46" s="1"/>
      <c r="S46" s="1"/>
      <c r="T46" s="1"/>
      <c r="U46" s="1"/>
      <c r="V46" s="1"/>
      <c r="W46" s="1"/>
    </row>
    <row r="47" spans="1:23" ht="16.5" customHeight="1" thickBot="1" x14ac:dyDescent="0.35">
      <c r="A47" s="8"/>
      <c r="B47" s="16" t="s">
        <v>22</v>
      </c>
      <c r="C47" s="126">
        <v>542</v>
      </c>
      <c r="D47" s="127">
        <v>526</v>
      </c>
      <c r="E47" s="127">
        <v>522</v>
      </c>
      <c r="F47" s="127">
        <v>520</v>
      </c>
      <c r="G47" s="127">
        <v>608</v>
      </c>
      <c r="H47" s="127">
        <v>576</v>
      </c>
      <c r="I47" s="127">
        <v>609</v>
      </c>
      <c r="J47" s="127">
        <v>767</v>
      </c>
      <c r="K47" s="127">
        <v>735</v>
      </c>
      <c r="L47" s="127">
        <v>704</v>
      </c>
      <c r="M47" s="127">
        <v>561</v>
      </c>
      <c r="N47" s="127">
        <v>650</v>
      </c>
      <c r="O47" s="10">
        <f t="shared" si="15"/>
        <v>7320</v>
      </c>
      <c r="P47" s="1"/>
      <c r="Q47" s="20"/>
      <c r="R47" s="20"/>
      <c r="S47" s="20"/>
      <c r="T47" s="20"/>
      <c r="U47" s="20"/>
      <c r="V47" s="20"/>
      <c r="W47" s="20"/>
    </row>
    <row r="48" spans="1:23" ht="16.5" customHeight="1" thickBot="1" x14ac:dyDescent="0.35">
      <c r="A48" s="153" t="s">
        <v>7</v>
      </c>
      <c r="B48" s="154"/>
      <c r="C48" s="18">
        <f t="shared" ref="C48:O48" si="16">SUM(C46:C47)</f>
        <v>889</v>
      </c>
      <c r="D48" s="18">
        <f t="shared" si="16"/>
        <v>760</v>
      </c>
      <c r="E48" s="18">
        <f t="shared" si="16"/>
        <v>815</v>
      </c>
      <c r="F48" s="18">
        <f t="shared" si="16"/>
        <v>797</v>
      </c>
      <c r="G48" s="18">
        <f t="shared" si="16"/>
        <v>945</v>
      </c>
      <c r="H48" s="18">
        <f>SUM(H46:H47)</f>
        <v>905</v>
      </c>
      <c r="I48" s="18">
        <f>SUM(I46:I47)</f>
        <v>989</v>
      </c>
      <c r="J48" s="18">
        <f t="shared" si="16"/>
        <v>1253</v>
      </c>
      <c r="K48" s="18">
        <f t="shared" si="16"/>
        <v>1152</v>
      </c>
      <c r="L48" s="18">
        <f t="shared" si="16"/>
        <v>1118</v>
      </c>
      <c r="M48" s="18">
        <f t="shared" si="16"/>
        <v>955</v>
      </c>
      <c r="N48" s="18">
        <f t="shared" si="16"/>
        <v>1126</v>
      </c>
      <c r="O48" s="18">
        <f t="shared" si="16"/>
        <v>11704</v>
      </c>
      <c r="P48" s="1"/>
      <c r="Q48" s="20"/>
      <c r="R48" s="20"/>
      <c r="S48" s="20"/>
      <c r="T48" s="20"/>
      <c r="U48" s="20"/>
      <c r="V48" s="20"/>
      <c r="W48" s="20"/>
    </row>
    <row r="49" spans="1:23" ht="16.5" customHeight="1" thickBot="1" x14ac:dyDescent="0.35">
      <c r="A49" s="8" t="s">
        <v>55</v>
      </c>
      <c r="B49" s="16" t="s">
        <v>25</v>
      </c>
      <c r="C49" s="131">
        <v>102</v>
      </c>
      <c r="D49" s="110">
        <v>118</v>
      </c>
      <c r="E49" s="110">
        <v>99</v>
      </c>
      <c r="F49" s="110">
        <v>130</v>
      </c>
      <c r="G49" s="110">
        <v>142</v>
      </c>
      <c r="H49" s="110">
        <v>146</v>
      </c>
      <c r="I49" s="110">
        <v>128</v>
      </c>
      <c r="J49" s="110">
        <v>151</v>
      </c>
      <c r="K49" s="110">
        <v>182</v>
      </c>
      <c r="L49" s="110">
        <v>143</v>
      </c>
      <c r="M49" s="110">
        <v>163</v>
      </c>
      <c r="N49" s="110">
        <v>170</v>
      </c>
      <c r="O49" s="10">
        <f>SUM(C49:N49)</f>
        <v>1674</v>
      </c>
      <c r="P49" s="1"/>
      <c r="Q49" s="1"/>
      <c r="R49" s="1"/>
      <c r="S49" s="1"/>
      <c r="T49" s="1"/>
      <c r="U49" s="1"/>
      <c r="V49" s="1"/>
      <c r="W49" s="1"/>
    </row>
    <row r="50" spans="1:23" ht="16.5" customHeight="1" thickBot="1" x14ac:dyDescent="0.35">
      <c r="A50" s="153" t="s">
        <v>7</v>
      </c>
      <c r="B50" s="154"/>
      <c r="C50" s="18">
        <f t="shared" ref="C50:O50" si="17">SUM(C49)</f>
        <v>102</v>
      </c>
      <c r="D50" s="18">
        <f t="shared" si="17"/>
        <v>118</v>
      </c>
      <c r="E50" s="18">
        <f t="shared" si="17"/>
        <v>99</v>
      </c>
      <c r="F50" s="18">
        <f t="shared" si="17"/>
        <v>130</v>
      </c>
      <c r="G50" s="18">
        <f t="shared" si="17"/>
        <v>142</v>
      </c>
      <c r="H50" s="18">
        <f t="shared" si="17"/>
        <v>146</v>
      </c>
      <c r="I50" s="18">
        <f t="shared" si="17"/>
        <v>128</v>
      </c>
      <c r="J50" s="18">
        <f t="shared" si="17"/>
        <v>151</v>
      </c>
      <c r="K50" s="18">
        <f t="shared" si="17"/>
        <v>182</v>
      </c>
      <c r="L50" s="18">
        <f t="shared" si="17"/>
        <v>143</v>
      </c>
      <c r="M50" s="18">
        <f t="shared" si="17"/>
        <v>163</v>
      </c>
      <c r="N50" s="18">
        <f t="shared" si="17"/>
        <v>170</v>
      </c>
      <c r="O50" s="18">
        <f t="shared" si="17"/>
        <v>1674</v>
      </c>
      <c r="P50" s="1"/>
      <c r="Q50" s="1"/>
      <c r="R50" s="1"/>
      <c r="S50" s="1"/>
      <c r="T50" s="1"/>
      <c r="U50" s="1"/>
      <c r="V50" s="1"/>
      <c r="W50" s="1"/>
    </row>
    <row r="51" spans="1:23" ht="16.5" customHeight="1" thickBot="1" x14ac:dyDescent="0.35">
      <c r="A51" s="8" t="s">
        <v>55</v>
      </c>
      <c r="B51" s="16" t="s">
        <v>56</v>
      </c>
      <c r="C51" s="104">
        <v>605</v>
      </c>
      <c r="D51" s="111">
        <v>473</v>
      </c>
      <c r="E51" s="111">
        <v>508</v>
      </c>
      <c r="F51" s="111">
        <v>496</v>
      </c>
      <c r="G51" s="111">
        <v>603</v>
      </c>
      <c r="H51" s="111">
        <v>574</v>
      </c>
      <c r="I51" s="111">
        <v>633</v>
      </c>
      <c r="J51" s="111">
        <v>879</v>
      </c>
      <c r="K51" s="111">
        <v>729</v>
      </c>
      <c r="L51" s="111">
        <v>688</v>
      </c>
      <c r="M51" s="111">
        <v>559</v>
      </c>
      <c r="N51" s="111">
        <v>613</v>
      </c>
      <c r="O51" s="10">
        <f t="shared" ref="O51:O54" si="18">SUM(C51:N51)</f>
        <v>7360</v>
      </c>
      <c r="P51" s="1"/>
      <c r="Q51" s="1"/>
      <c r="R51" s="1"/>
      <c r="S51" s="1"/>
      <c r="T51" s="1"/>
      <c r="U51" s="1"/>
      <c r="V51" s="1"/>
      <c r="W51" s="1"/>
    </row>
    <row r="52" spans="1:23" ht="16.5" customHeight="1" thickBot="1" x14ac:dyDescent="0.35">
      <c r="A52" s="8"/>
      <c r="B52" s="16" t="s">
        <v>57</v>
      </c>
      <c r="C52" s="116">
        <v>284</v>
      </c>
      <c r="D52" s="117">
        <v>287</v>
      </c>
      <c r="E52" s="117">
        <v>309</v>
      </c>
      <c r="F52" s="117">
        <v>301</v>
      </c>
      <c r="G52" s="117">
        <v>343</v>
      </c>
      <c r="H52" s="117">
        <v>331</v>
      </c>
      <c r="I52" s="117">
        <v>356</v>
      </c>
      <c r="J52" s="117">
        <v>374</v>
      </c>
      <c r="K52" s="117">
        <v>423</v>
      </c>
      <c r="L52" s="117">
        <v>430</v>
      </c>
      <c r="M52" s="117">
        <v>396</v>
      </c>
      <c r="N52" s="117">
        <v>513</v>
      </c>
      <c r="O52" s="10">
        <f t="shared" si="18"/>
        <v>4347</v>
      </c>
      <c r="P52" s="1"/>
      <c r="Q52" s="1"/>
      <c r="R52" s="1"/>
      <c r="S52" s="1"/>
      <c r="T52" s="1"/>
      <c r="U52" s="1"/>
      <c r="V52" s="1"/>
      <c r="W52" s="1"/>
    </row>
    <row r="53" spans="1:23" ht="16.5" customHeight="1" thickBot="1" x14ac:dyDescent="0.35">
      <c r="A53" s="8" t="s">
        <v>58</v>
      </c>
      <c r="B53" s="16" t="s">
        <v>56</v>
      </c>
      <c r="C53" s="116">
        <v>588</v>
      </c>
      <c r="D53" s="117">
        <v>585</v>
      </c>
      <c r="E53" s="117">
        <v>535</v>
      </c>
      <c r="F53" s="117">
        <v>548</v>
      </c>
      <c r="G53" s="117">
        <v>611</v>
      </c>
      <c r="H53" s="117">
        <v>597</v>
      </c>
      <c r="I53" s="117">
        <v>679</v>
      </c>
      <c r="J53" s="117">
        <v>926</v>
      </c>
      <c r="K53" s="117">
        <v>748</v>
      </c>
      <c r="L53" s="117">
        <v>737</v>
      </c>
      <c r="M53" s="117">
        <v>652</v>
      </c>
      <c r="N53" s="117">
        <v>658</v>
      </c>
      <c r="O53" s="10">
        <f t="shared" si="18"/>
        <v>7864</v>
      </c>
      <c r="P53" s="1"/>
      <c r="Q53" s="1"/>
      <c r="R53" s="1"/>
      <c r="S53" s="1"/>
      <c r="T53" s="1"/>
      <c r="U53" s="1"/>
      <c r="V53" s="1"/>
      <c r="W53" s="1"/>
    </row>
    <row r="54" spans="1:23" ht="16.5" customHeight="1" thickBot="1" x14ac:dyDescent="0.35">
      <c r="A54" s="8"/>
      <c r="B54" s="16" t="s">
        <v>57</v>
      </c>
      <c r="C54" s="126">
        <v>296</v>
      </c>
      <c r="D54" s="127">
        <v>295</v>
      </c>
      <c r="E54" s="127">
        <v>317</v>
      </c>
      <c r="F54" s="127">
        <v>324</v>
      </c>
      <c r="G54" s="127">
        <v>317</v>
      </c>
      <c r="H54" s="127">
        <v>339</v>
      </c>
      <c r="I54" s="127">
        <v>383</v>
      </c>
      <c r="J54" s="127">
        <v>360</v>
      </c>
      <c r="K54" s="127">
        <v>415</v>
      </c>
      <c r="L54" s="127">
        <v>431</v>
      </c>
      <c r="M54" s="127">
        <v>424</v>
      </c>
      <c r="N54" s="127">
        <v>496</v>
      </c>
      <c r="O54" s="10">
        <f t="shared" si="18"/>
        <v>4397</v>
      </c>
      <c r="P54" s="1"/>
      <c r="Q54" s="1"/>
      <c r="R54" s="1"/>
      <c r="S54" s="1"/>
      <c r="T54" s="1"/>
      <c r="U54" s="1"/>
      <c r="V54" s="1"/>
      <c r="W54" s="1"/>
    </row>
    <row r="55" spans="1:23" ht="16.5" customHeight="1" thickBot="1" x14ac:dyDescent="0.35">
      <c r="A55" s="153" t="s">
        <v>7</v>
      </c>
      <c r="B55" s="154"/>
      <c r="C55" s="18">
        <f t="shared" ref="C55:O55" si="19">SUM(C53:C54)</f>
        <v>884</v>
      </c>
      <c r="D55" s="18">
        <f t="shared" si="19"/>
        <v>880</v>
      </c>
      <c r="E55" s="18">
        <f t="shared" si="19"/>
        <v>852</v>
      </c>
      <c r="F55" s="18">
        <f t="shared" si="19"/>
        <v>872</v>
      </c>
      <c r="G55" s="18">
        <f t="shared" si="19"/>
        <v>928</v>
      </c>
      <c r="H55" s="18">
        <f t="shared" si="19"/>
        <v>936</v>
      </c>
      <c r="I55" s="18">
        <f t="shared" si="19"/>
        <v>1062</v>
      </c>
      <c r="J55" s="18">
        <f t="shared" si="19"/>
        <v>1286</v>
      </c>
      <c r="K55" s="18">
        <f t="shared" si="19"/>
        <v>1163</v>
      </c>
      <c r="L55" s="18">
        <f t="shared" si="19"/>
        <v>1168</v>
      </c>
      <c r="M55" s="18">
        <f t="shared" si="19"/>
        <v>1076</v>
      </c>
      <c r="N55" s="18">
        <f t="shared" si="19"/>
        <v>1154</v>
      </c>
      <c r="O55" s="18">
        <f t="shared" si="19"/>
        <v>12261</v>
      </c>
      <c r="P55" s="1"/>
      <c r="Q55" s="1"/>
      <c r="R55" s="1"/>
      <c r="S55" s="1"/>
      <c r="T55" s="1"/>
      <c r="U55" s="1"/>
      <c r="V55" s="1"/>
      <c r="W55" s="1"/>
    </row>
    <row r="56" spans="1:23" ht="16.5" customHeight="1" thickBot="1" x14ac:dyDescent="0.35">
      <c r="A56" s="8" t="s">
        <v>58</v>
      </c>
      <c r="B56" s="16" t="s">
        <v>59</v>
      </c>
      <c r="C56" s="104">
        <v>884</v>
      </c>
      <c r="D56" s="111">
        <v>880</v>
      </c>
      <c r="E56" s="111">
        <v>852</v>
      </c>
      <c r="F56" s="111">
        <v>872</v>
      </c>
      <c r="G56" s="111">
        <v>928</v>
      </c>
      <c r="H56" s="111">
        <v>936</v>
      </c>
      <c r="I56" s="128">
        <v>1062</v>
      </c>
      <c r="J56" s="128">
        <v>1286</v>
      </c>
      <c r="K56" s="128">
        <v>1163</v>
      </c>
      <c r="L56" s="111">
        <v>1168</v>
      </c>
      <c r="M56" s="111">
        <v>1076</v>
      </c>
      <c r="N56" s="111">
        <v>1154</v>
      </c>
      <c r="O56" s="10">
        <f t="shared" ref="O56:O58" si="20">SUM(C56:N56)</f>
        <v>12261</v>
      </c>
      <c r="P56" s="1"/>
      <c r="Q56" s="1"/>
      <c r="R56" s="1"/>
      <c r="S56" s="1"/>
      <c r="T56" s="1"/>
      <c r="U56" s="1"/>
      <c r="V56" s="1"/>
      <c r="W56" s="1"/>
    </row>
    <row r="57" spans="1:23" ht="16.5" customHeight="1" thickBot="1" x14ac:dyDescent="0.35">
      <c r="A57" s="8"/>
      <c r="B57" s="16" t="s">
        <v>60</v>
      </c>
      <c r="C57" s="116">
        <v>1</v>
      </c>
      <c r="D57" s="117">
        <v>2</v>
      </c>
      <c r="E57" s="117">
        <v>3</v>
      </c>
      <c r="F57" s="117">
        <v>1</v>
      </c>
      <c r="G57" s="117">
        <v>2</v>
      </c>
      <c r="H57" s="117">
        <v>2</v>
      </c>
      <c r="I57" s="117">
        <v>0</v>
      </c>
      <c r="J57" s="117">
        <v>1</v>
      </c>
      <c r="K57" s="117">
        <v>8</v>
      </c>
      <c r="L57" s="117">
        <v>0</v>
      </c>
      <c r="M57" s="117">
        <v>10</v>
      </c>
      <c r="N57" s="117">
        <v>9</v>
      </c>
      <c r="O57" s="10">
        <f t="shared" si="20"/>
        <v>39</v>
      </c>
      <c r="P57" s="1"/>
      <c r="Q57" s="1"/>
      <c r="R57" s="1"/>
      <c r="S57" s="1"/>
      <c r="T57" s="1"/>
      <c r="U57" s="1"/>
      <c r="V57" s="1"/>
      <c r="W57" s="1"/>
    </row>
    <row r="58" spans="1:23" ht="16.5" customHeight="1" thickBot="1" x14ac:dyDescent="0.35">
      <c r="A58" s="8"/>
      <c r="B58" s="16" t="s">
        <v>61</v>
      </c>
      <c r="C58" s="126">
        <v>47</v>
      </c>
      <c r="D58" s="127">
        <v>42</v>
      </c>
      <c r="E58" s="127">
        <v>52</v>
      </c>
      <c r="F58" s="127">
        <v>56</v>
      </c>
      <c r="G58" s="127">
        <v>39</v>
      </c>
      <c r="H58" s="127">
        <v>36</v>
      </c>
      <c r="I58" s="127">
        <v>54</v>
      </c>
      <c r="J58" s="127">
        <v>44</v>
      </c>
      <c r="K58" s="127">
        <v>42</v>
      </c>
      <c r="L58" s="127">
        <v>39</v>
      </c>
      <c r="M58" s="127">
        <v>38</v>
      </c>
      <c r="N58" s="127">
        <v>37</v>
      </c>
      <c r="O58" s="10">
        <f t="shared" si="20"/>
        <v>526</v>
      </c>
      <c r="P58" s="1"/>
      <c r="Q58" s="1"/>
      <c r="R58" s="1"/>
      <c r="S58" s="1"/>
      <c r="T58" s="1"/>
      <c r="U58" s="1"/>
      <c r="V58" s="1"/>
      <c r="W58" s="1"/>
    </row>
    <row r="59" spans="1:23" ht="16.5" customHeight="1" x14ac:dyDescent="0.3">
      <c r="A59" s="153" t="s">
        <v>7</v>
      </c>
      <c r="B59" s="154"/>
      <c r="C59" s="18">
        <f t="shared" ref="C59:O59" si="21">SUM(C56:C58)</f>
        <v>932</v>
      </c>
      <c r="D59" s="18">
        <f t="shared" si="21"/>
        <v>924</v>
      </c>
      <c r="E59" s="18">
        <f t="shared" si="21"/>
        <v>907</v>
      </c>
      <c r="F59" s="18">
        <f t="shared" si="21"/>
        <v>929</v>
      </c>
      <c r="G59" s="18">
        <f t="shared" si="21"/>
        <v>969</v>
      </c>
      <c r="H59" s="18">
        <f t="shared" si="21"/>
        <v>974</v>
      </c>
      <c r="I59" s="18">
        <f t="shared" si="21"/>
        <v>1116</v>
      </c>
      <c r="J59" s="18">
        <f t="shared" si="21"/>
        <v>1331</v>
      </c>
      <c r="K59" s="18">
        <f t="shared" si="21"/>
        <v>1213</v>
      </c>
      <c r="L59" s="18">
        <f t="shared" si="21"/>
        <v>1207</v>
      </c>
      <c r="M59" s="18">
        <f t="shared" si="21"/>
        <v>1124</v>
      </c>
      <c r="N59" s="18">
        <f t="shared" si="21"/>
        <v>1200</v>
      </c>
      <c r="O59" s="18">
        <f t="shared" si="21"/>
        <v>12826</v>
      </c>
      <c r="P59" s="1"/>
      <c r="Q59" s="1"/>
      <c r="R59" s="1"/>
      <c r="S59" s="1"/>
      <c r="T59" s="1"/>
      <c r="U59" s="1"/>
      <c r="V59" s="1"/>
      <c r="W59" s="1"/>
    </row>
    <row r="60" spans="1:23" ht="16.5" customHeight="1" x14ac:dyDescent="0.3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</row>
    <row r="61" spans="1:23" ht="16.5" customHeight="1" x14ac:dyDescent="0.3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</row>
    <row r="62" spans="1:23" ht="16.5" customHeight="1" x14ac:dyDescent="0.3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3"/>
      <c r="R62" s="13"/>
      <c r="S62" s="13"/>
      <c r="T62" s="13"/>
      <c r="U62" s="13"/>
      <c r="V62" s="4"/>
      <c r="W62" s="1"/>
    </row>
    <row r="63" spans="1:23" ht="16.5" customHeight="1" x14ac:dyDescent="0.3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</row>
    <row r="64" spans="1:23" ht="16.5" customHeight="1" x14ac:dyDescent="0.3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</row>
    <row r="65" spans="1:23" ht="16.5" customHeight="1" x14ac:dyDescent="0.3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</row>
    <row r="66" spans="1:23" ht="16.5" customHeight="1" x14ac:dyDescent="0.3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</row>
    <row r="67" spans="1:23" ht="16.5" customHeight="1" x14ac:dyDescent="0.3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</row>
    <row r="68" spans="1:23" ht="16.5" customHeight="1" x14ac:dyDescent="0.3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</row>
    <row r="69" spans="1:23" ht="16.5" customHeight="1" x14ac:dyDescent="0.3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</row>
    <row r="70" spans="1:23" ht="16.5" customHeight="1" x14ac:dyDescent="0.3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</row>
    <row r="71" spans="1:23" ht="16.5" customHeight="1" x14ac:dyDescent="0.3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</row>
    <row r="72" spans="1:23" ht="16.5" customHeight="1" x14ac:dyDescent="0.3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</row>
    <row r="73" spans="1:23" ht="16.5" customHeight="1" x14ac:dyDescent="0.3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</row>
    <row r="74" spans="1:23" ht="16.5" customHeight="1" x14ac:dyDescent="0.3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</row>
    <row r="75" spans="1:23" ht="16.5" customHeight="1" x14ac:dyDescent="0.3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</row>
    <row r="76" spans="1:23" ht="16.5" customHeight="1" x14ac:dyDescent="0.3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</row>
    <row r="77" spans="1:23" ht="16.5" customHeight="1" x14ac:dyDescent="0.3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</row>
    <row r="78" spans="1:23" ht="16.5" customHeight="1" x14ac:dyDescent="0.3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</row>
    <row r="79" spans="1:23" ht="16.5" customHeight="1" x14ac:dyDescent="0.3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</row>
    <row r="80" spans="1:23" ht="16.5" customHeight="1" x14ac:dyDescent="0.3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</row>
    <row r="81" spans="1:23" ht="16.5" customHeight="1" x14ac:dyDescent="0.3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</row>
    <row r="82" spans="1:23" ht="16.5" customHeight="1" x14ac:dyDescent="0.3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</row>
    <row r="83" spans="1:23" ht="16.5" customHeight="1" x14ac:dyDescent="0.3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</row>
    <row r="84" spans="1:23" ht="16.5" customHeight="1" x14ac:dyDescent="0.3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</row>
    <row r="85" spans="1:23" ht="16.5" customHeight="1" x14ac:dyDescent="0.3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</row>
    <row r="86" spans="1:23" ht="16.5" customHeight="1" x14ac:dyDescent="0.3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</row>
    <row r="87" spans="1:23" ht="16.5" customHeight="1" x14ac:dyDescent="0.3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</row>
    <row r="88" spans="1:23" ht="16.5" customHeight="1" x14ac:dyDescent="0.3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</row>
    <row r="89" spans="1:23" ht="16.5" customHeight="1" x14ac:dyDescent="0.3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</row>
    <row r="90" spans="1:23" ht="16.5" customHeight="1" x14ac:dyDescent="0.3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</row>
    <row r="91" spans="1:23" ht="16.5" customHeight="1" x14ac:dyDescent="0.3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</row>
    <row r="92" spans="1:23" ht="16.5" customHeight="1" x14ac:dyDescent="0.3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</row>
    <row r="93" spans="1:23" ht="16.5" customHeight="1" x14ac:dyDescent="0.3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</row>
    <row r="94" spans="1:23" ht="16.5" customHeight="1" x14ac:dyDescent="0.3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</row>
    <row r="95" spans="1:23" ht="16.5" customHeight="1" x14ac:dyDescent="0.3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</row>
    <row r="96" spans="1:23" ht="16.5" customHeight="1" x14ac:dyDescent="0.3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</row>
    <row r="97" spans="1:23" ht="16.5" customHeight="1" x14ac:dyDescent="0.3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</row>
    <row r="98" spans="1:23" ht="16.5" customHeight="1" x14ac:dyDescent="0.3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</row>
    <row r="99" spans="1:23" ht="16.5" customHeight="1" x14ac:dyDescent="0.3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</row>
    <row r="100" spans="1:23" ht="16.5" customHeight="1" x14ac:dyDescent="0.3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</row>
    <row r="101" spans="1:23" ht="16.5" customHeight="1" x14ac:dyDescent="0.3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</row>
    <row r="102" spans="1:23" ht="16.5" customHeight="1" x14ac:dyDescent="0.3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</row>
    <row r="103" spans="1:23" ht="16.5" customHeight="1" x14ac:dyDescent="0.3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</row>
    <row r="104" spans="1:23" ht="16.5" customHeight="1" x14ac:dyDescent="0.3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</row>
    <row r="105" spans="1:23" ht="16.5" customHeight="1" x14ac:dyDescent="0.3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</row>
    <row r="106" spans="1:23" ht="16.5" customHeight="1" x14ac:dyDescent="0.3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</row>
    <row r="107" spans="1:23" ht="16.5" customHeight="1" x14ac:dyDescent="0.3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</row>
    <row r="108" spans="1:23" ht="16.5" customHeight="1" x14ac:dyDescent="0.3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</row>
    <row r="109" spans="1:23" ht="16.5" customHeight="1" x14ac:dyDescent="0.3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</row>
    <row r="110" spans="1:23" ht="16.5" customHeight="1" x14ac:dyDescent="0.3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</row>
    <row r="111" spans="1:23" ht="16.5" customHeight="1" x14ac:dyDescent="0.3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</row>
    <row r="112" spans="1:23" ht="16.5" customHeight="1" x14ac:dyDescent="0.3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</row>
    <row r="113" spans="1:23" ht="16.5" customHeight="1" x14ac:dyDescent="0.3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</row>
    <row r="114" spans="1:23" ht="16.5" customHeight="1" x14ac:dyDescent="0.3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</row>
    <row r="115" spans="1:23" ht="16.5" customHeight="1" x14ac:dyDescent="0.3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</row>
    <row r="116" spans="1:23" ht="16.5" customHeight="1" x14ac:dyDescent="0.3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</row>
    <row r="117" spans="1:23" ht="16.5" customHeight="1" x14ac:dyDescent="0.3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</row>
    <row r="118" spans="1:23" ht="16.5" customHeight="1" x14ac:dyDescent="0.3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</row>
    <row r="119" spans="1:23" ht="16.5" customHeight="1" x14ac:dyDescent="0.3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</row>
    <row r="120" spans="1:23" ht="16.5" customHeight="1" x14ac:dyDescent="0.3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</row>
    <row r="121" spans="1:23" ht="16.5" customHeight="1" x14ac:dyDescent="0.3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</row>
    <row r="122" spans="1:23" ht="16.5" customHeight="1" x14ac:dyDescent="0.3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</row>
    <row r="123" spans="1:23" ht="16.5" customHeight="1" x14ac:dyDescent="0.3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</row>
    <row r="124" spans="1:23" ht="16.5" customHeight="1" x14ac:dyDescent="0.3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</row>
    <row r="125" spans="1:23" ht="16.5" customHeight="1" x14ac:dyDescent="0.3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</row>
    <row r="126" spans="1:23" ht="16.5" customHeight="1" x14ac:dyDescent="0.3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</row>
    <row r="127" spans="1:23" ht="16.5" customHeight="1" x14ac:dyDescent="0.3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</row>
    <row r="128" spans="1:23" ht="16.5" customHeight="1" x14ac:dyDescent="0.3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</row>
    <row r="129" spans="1:23" ht="16.5" customHeight="1" x14ac:dyDescent="0.3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</row>
    <row r="130" spans="1:23" ht="16.5" customHeight="1" x14ac:dyDescent="0.3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</row>
    <row r="131" spans="1:23" ht="16.5" customHeight="1" x14ac:dyDescent="0.3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</row>
    <row r="132" spans="1:23" ht="16.5" customHeight="1" x14ac:dyDescent="0.3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</row>
    <row r="133" spans="1:23" ht="16.5" customHeight="1" x14ac:dyDescent="0.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</row>
    <row r="134" spans="1:23" ht="16.5" customHeight="1" x14ac:dyDescent="0.3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</row>
    <row r="135" spans="1:23" ht="16.5" customHeight="1" x14ac:dyDescent="0.3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</row>
    <row r="136" spans="1:23" ht="16.5" customHeight="1" x14ac:dyDescent="0.3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</row>
    <row r="137" spans="1:23" ht="16.5" customHeight="1" x14ac:dyDescent="0.3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</row>
    <row r="138" spans="1:23" ht="16.5" customHeight="1" x14ac:dyDescent="0.3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</row>
    <row r="139" spans="1:23" ht="16.5" customHeight="1" x14ac:dyDescent="0.3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</row>
    <row r="140" spans="1:23" ht="16.5" customHeight="1" x14ac:dyDescent="0.3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</row>
    <row r="141" spans="1:23" ht="16.5" customHeight="1" x14ac:dyDescent="0.3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</row>
    <row r="142" spans="1:23" ht="16.5" customHeight="1" x14ac:dyDescent="0.3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</row>
    <row r="143" spans="1:23" ht="16.5" customHeight="1" x14ac:dyDescent="0.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</row>
    <row r="144" spans="1:23" ht="16.5" customHeight="1" x14ac:dyDescent="0.3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</row>
    <row r="145" spans="1:23" ht="16.5" customHeight="1" x14ac:dyDescent="0.3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</row>
    <row r="146" spans="1:23" ht="16.5" customHeight="1" x14ac:dyDescent="0.3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</row>
    <row r="147" spans="1:23" ht="16.5" customHeight="1" x14ac:dyDescent="0.3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</row>
    <row r="148" spans="1:23" ht="16.5" customHeight="1" x14ac:dyDescent="0.3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</row>
    <row r="149" spans="1:23" ht="16.5" customHeight="1" x14ac:dyDescent="0.3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</row>
    <row r="150" spans="1:23" ht="16.5" customHeight="1" x14ac:dyDescent="0.3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</row>
    <row r="151" spans="1:23" ht="16.5" customHeight="1" x14ac:dyDescent="0.3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</row>
    <row r="152" spans="1:23" ht="16.5" customHeight="1" x14ac:dyDescent="0.3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</row>
    <row r="153" spans="1:23" ht="16.5" customHeight="1" x14ac:dyDescent="0.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</row>
    <row r="154" spans="1:23" ht="16.5" customHeight="1" x14ac:dyDescent="0.3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</row>
    <row r="155" spans="1:23" ht="16.5" customHeight="1" x14ac:dyDescent="0.3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</row>
    <row r="156" spans="1:23" ht="16.5" customHeight="1" x14ac:dyDescent="0.3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</row>
    <row r="157" spans="1:23" ht="16.5" customHeight="1" x14ac:dyDescent="0.3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</row>
    <row r="158" spans="1:23" ht="16.5" customHeight="1" x14ac:dyDescent="0.3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</row>
    <row r="159" spans="1:23" ht="16.5" customHeight="1" x14ac:dyDescent="0.3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</row>
    <row r="160" spans="1:23" ht="16.5" customHeight="1" x14ac:dyDescent="0.3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</row>
    <row r="161" spans="1:23" ht="16.5" customHeight="1" x14ac:dyDescent="0.3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</row>
    <row r="162" spans="1:23" ht="16.5" customHeight="1" x14ac:dyDescent="0.3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</row>
    <row r="163" spans="1:23" ht="16.5" customHeight="1" x14ac:dyDescent="0.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</row>
    <row r="164" spans="1:23" ht="16.5" customHeight="1" x14ac:dyDescent="0.3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</row>
    <row r="165" spans="1:23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"/>
      <c r="P165" s="1"/>
      <c r="Q165" s="1"/>
      <c r="R165" s="1"/>
      <c r="S165" s="1"/>
      <c r="T165" s="1"/>
      <c r="U165" s="1"/>
      <c r="V165" s="1"/>
      <c r="W165" s="1"/>
    </row>
    <row r="166" spans="1:23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"/>
      <c r="P166" s="1"/>
      <c r="Q166" s="1"/>
      <c r="R166" s="1"/>
      <c r="S166" s="1"/>
      <c r="T166" s="1"/>
      <c r="U166" s="1"/>
      <c r="V166" s="1"/>
      <c r="W166" s="1"/>
    </row>
    <row r="167" spans="1:23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"/>
      <c r="P167" s="1"/>
      <c r="Q167" s="1"/>
      <c r="R167" s="1"/>
      <c r="S167" s="1"/>
      <c r="T167" s="1"/>
      <c r="U167" s="1"/>
      <c r="V167" s="1"/>
      <c r="W167" s="1"/>
    </row>
    <row r="168" spans="1:23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1"/>
      <c r="Q168" s="1"/>
      <c r="R168" s="1"/>
      <c r="S168" s="1"/>
      <c r="T168" s="1"/>
      <c r="U168" s="1"/>
      <c r="V168" s="1"/>
      <c r="W168" s="1"/>
    </row>
    <row r="169" spans="1:23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1"/>
      <c r="Q169" s="1"/>
      <c r="R169" s="1"/>
      <c r="S169" s="1"/>
      <c r="T169" s="1"/>
      <c r="U169" s="1"/>
      <c r="V169" s="1"/>
      <c r="W169" s="1"/>
    </row>
    <row r="170" spans="1:23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1"/>
      <c r="Q170" s="1"/>
      <c r="R170" s="1"/>
      <c r="S170" s="1"/>
      <c r="T170" s="1"/>
      <c r="U170" s="1"/>
      <c r="V170" s="1"/>
      <c r="W170" s="1"/>
    </row>
    <row r="171" spans="1:23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1"/>
      <c r="Q171" s="1"/>
      <c r="R171" s="1"/>
      <c r="S171" s="1"/>
      <c r="T171" s="1"/>
      <c r="U171" s="1"/>
      <c r="V171" s="1"/>
      <c r="W171" s="1"/>
    </row>
    <row r="172" spans="1:23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1"/>
      <c r="Q172" s="1"/>
      <c r="R172" s="1"/>
      <c r="S172" s="1"/>
      <c r="T172" s="1"/>
      <c r="U172" s="1"/>
      <c r="V172" s="1"/>
      <c r="W172" s="1"/>
    </row>
    <row r="173" spans="1:23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"/>
      <c r="P173" s="1"/>
      <c r="Q173" s="1"/>
      <c r="R173" s="1"/>
      <c r="S173" s="1"/>
      <c r="T173" s="1"/>
      <c r="U173" s="1"/>
      <c r="V173" s="1"/>
      <c r="W173" s="1"/>
    </row>
    <row r="174" spans="1:23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"/>
      <c r="P174" s="1"/>
      <c r="Q174" s="1"/>
      <c r="R174" s="1"/>
      <c r="S174" s="1"/>
      <c r="T174" s="1"/>
      <c r="U174" s="1"/>
      <c r="V174" s="1"/>
      <c r="W174" s="1"/>
    </row>
    <row r="175" spans="1:23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"/>
      <c r="P175" s="1"/>
      <c r="Q175" s="1"/>
      <c r="R175" s="1"/>
      <c r="S175" s="1"/>
      <c r="T175" s="1"/>
      <c r="U175" s="1"/>
      <c r="V175" s="1"/>
      <c r="W175" s="1"/>
    </row>
    <row r="176" spans="1:23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"/>
      <c r="P176" s="1"/>
      <c r="Q176" s="1"/>
      <c r="R176" s="1"/>
      <c r="S176" s="1"/>
      <c r="T176" s="1"/>
      <c r="U176" s="1"/>
      <c r="V176" s="1"/>
      <c r="W176" s="1"/>
    </row>
    <row r="177" spans="1:23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"/>
      <c r="P177" s="1"/>
      <c r="Q177" s="1"/>
      <c r="R177" s="1"/>
      <c r="S177" s="1"/>
      <c r="T177" s="1"/>
      <c r="U177" s="1"/>
      <c r="V177" s="1"/>
      <c r="W177" s="1"/>
    </row>
    <row r="178" spans="1:23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"/>
      <c r="P178" s="1"/>
      <c r="Q178" s="1"/>
      <c r="R178" s="1"/>
      <c r="S178" s="1"/>
      <c r="T178" s="1"/>
      <c r="U178" s="1"/>
      <c r="V178" s="1"/>
      <c r="W178" s="1"/>
    </row>
    <row r="179" spans="1:23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/>
    <row r="264" spans="1:23" ht="15.75" customHeight="1" x14ac:dyDescent="0.25"/>
    <row r="265" spans="1:23" ht="15.75" customHeight="1" x14ac:dyDescent="0.25"/>
    <row r="266" spans="1:23" ht="15.75" customHeight="1" x14ac:dyDescent="0.25"/>
    <row r="267" spans="1:23" ht="15.75" customHeight="1" x14ac:dyDescent="0.25"/>
    <row r="268" spans="1:23" ht="15.75" customHeight="1" x14ac:dyDescent="0.25"/>
    <row r="269" spans="1:23" ht="15.75" customHeight="1" x14ac:dyDescent="0.25"/>
    <row r="270" spans="1:23" ht="15.75" customHeight="1" x14ac:dyDescent="0.25"/>
    <row r="271" spans="1:23" ht="15.75" customHeight="1" x14ac:dyDescent="0.25"/>
    <row r="272" spans="1:2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5:B5"/>
    <mergeCell ref="C6:O6"/>
    <mergeCell ref="A1:O1"/>
    <mergeCell ref="A2:O2"/>
    <mergeCell ref="A4:O4"/>
    <mergeCell ref="A10:B10"/>
    <mergeCell ref="A13:B13"/>
    <mergeCell ref="A16:B16"/>
    <mergeCell ref="A55:B55"/>
    <mergeCell ref="A59:B59"/>
    <mergeCell ref="A26:B26"/>
    <mergeCell ref="A29:B29"/>
    <mergeCell ref="A34:A35"/>
    <mergeCell ref="A36:B36"/>
    <mergeCell ref="A40:B40"/>
    <mergeCell ref="A48:B48"/>
    <mergeCell ref="A50:B50"/>
  </mergeCells>
  <pageMargins left="0.25" right="0.25" top="0.75" bottom="0.75" header="0" footer="0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5"/>
  <sheetViews>
    <sheetView zoomScale="70" zoomScaleNormal="70" workbookViewId="0">
      <selection activeCell="C26" sqref="C26"/>
    </sheetView>
  </sheetViews>
  <sheetFormatPr baseColWidth="10" defaultColWidth="14.42578125" defaultRowHeight="15" customHeight="1" x14ac:dyDescent="0.25"/>
  <cols>
    <col min="1" max="1" width="36.42578125" customWidth="1"/>
    <col min="2" max="2" width="24.7109375" customWidth="1"/>
    <col min="3" max="15" width="20.28515625" style="101" customWidth="1"/>
  </cols>
  <sheetData>
    <row r="1" spans="1:27" ht="16.5" x14ac:dyDescent="0.3">
      <c r="A1" s="1"/>
      <c r="B1" s="1"/>
    </row>
    <row r="2" spans="1:27" ht="16.5" x14ac:dyDescent="0.3">
      <c r="A2" s="1"/>
      <c r="B2" s="1"/>
    </row>
    <row r="3" spans="1:27" ht="16.5" x14ac:dyDescent="0.3">
      <c r="A3" s="1"/>
      <c r="B3" s="1"/>
    </row>
    <row r="4" spans="1:27" ht="16.5" x14ac:dyDescent="0.3">
      <c r="A4" s="1"/>
      <c r="B4" s="1"/>
    </row>
    <row r="5" spans="1:27" ht="16.5" x14ac:dyDescent="0.3">
      <c r="A5" s="1"/>
      <c r="B5" s="1"/>
      <c r="P5" s="21"/>
    </row>
    <row r="6" spans="1:27" x14ac:dyDescent="0.25">
      <c r="A6" s="161" t="s">
        <v>1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21"/>
    </row>
    <row r="7" spans="1:27" x14ac:dyDescent="0.25">
      <c r="A7" s="161" t="s">
        <v>2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21"/>
    </row>
    <row r="8" spans="1:27" ht="16.5" x14ac:dyDescent="0.3">
      <c r="A8" s="1"/>
      <c r="B8" s="1"/>
      <c r="P8" s="21"/>
    </row>
    <row r="9" spans="1:27" x14ac:dyDescent="0.25">
      <c r="A9" s="163" t="s">
        <v>62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21"/>
    </row>
    <row r="10" spans="1:27" x14ac:dyDescent="0.25">
      <c r="A10" s="157"/>
      <c r="B10" s="158"/>
      <c r="P10" s="21"/>
    </row>
    <row r="11" spans="1:27" x14ac:dyDescent="0.25">
      <c r="A11" s="5"/>
      <c r="B11" s="6" t="s">
        <v>4</v>
      </c>
      <c r="C11" s="170">
        <v>2021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2"/>
      <c r="P11" s="21"/>
    </row>
    <row r="12" spans="1:27" x14ac:dyDescent="0.25">
      <c r="A12" s="5" t="s">
        <v>5</v>
      </c>
      <c r="B12" s="6" t="s">
        <v>6</v>
      </c>
      <c r="C12" s="142" t="s">
        <v>8</v>
      </c>
      <c r="D12" s="142" t="s">
        <v>9</v>
      </c>
      <c r="E12" s="142" t="s">
        <v>10</v>
      </c>
      <c r="F12" s="142" t="s">
        <v>11</v>
      </c>
      <c r="G12" s="142" t="s">
        <v>12</v>
      </c>
      <c r="H12" s="142" t="s">
        <v>13</v>
      </c>
      <c r="I12" s="142" t="s">
        <v>14</v>
      </c>
      <c r="J12" s="142" t="s">
        <v>15</v>
      </c>
      <c r="K12" s="142" t="s">
        <v>16</v>
      </c>
      <c r="L12" s="142" t="s">
        <v>17</v>
      </c>
      <c r="M12" s="142" t="s">
        <v>18</v>
      </c>
      <c r="N12" s="142" t="s">
        <v>19</v>
      </c>
      <c r="O12" s="142" t="s">
        <v>7</v>
      </c>
      <c r="P12" s="21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</row>
    <row r="13" spans="1:27" ht="16.5" x14ac:dyDescent="0.3">
      <c r="A13" s="22" t="s">
        <v>63</v>
      </c>
      <c r="B13" s="140" t="s">
        <v>64</v>
      </c>
      <c r="C13" s="144">
        <v>0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5">
        <v>66402</v>
      </c>
      <c r="J13" s="145">
        <v>129389</v>
      </c>
      <c r="K13" s="145">
        <v>66008</v>
      </c>
      <c r="L13" s="145">
        <v>65999</v>
      </c>
      <c r="M13" s="145">
        <v>134053</v>
      </c>
      <c r="N13" s="145">
        <v>197189</v>
      </c>
      <c r="O13" s="146">
        <f t="shared" ref="O13:O14" si="0">SUM(C13:N13)</f>
        <v>659040</v>
      </c>
      <c r="P13" s="21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</row>
    <row r="14" spans="1:27" ht="16.5" x14ac:dyDescent="0.3">
      <c r="A14" s="22"/>
      <c r="B14" s="140" t="s">
        <v>65</v>
      </c>
      <c r="C14" s="144">
        <v>0</v>
      </c>
      <c r="D14" s="144">
        <v>0</v>
      </c>
      <c r="E14" s="144">
        <v>0</v>
      </c>
      <c r="F14" s="144">
        <v>0</v>
      </c>
      <c r="G14" s="144">
        <v>0</v>
      </c>
      <c r="H14" s="145">
        <v>67520</v>
      </c>
      <c r="I14" s="144">
        <v>0</v>
      </c>
      <c r="J14" s="145">
        <v>131854</v>
      </c>
      <c r="K14" s="145">
        <v>134039</v>
      </c>
      <c r="L14" s="145">
        <v>137223</v>
      </c>
      <c r="M14" s="145">
        <v>68147</v>
      </c>
      <c r="N14" s="145">
        <v>137011</v>
      </c>
      <c r="O14" s="146">
        <f t="shared" si="0"/>
        <v>675794</v>
      </c>
      <c r="P14" s="21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</row>
    <row r="15" spans="1:27" ht="16.5" x14ac:dyDescent="0.3">
      <c r="A15" s="135"/>
      <c r="B15" s="141" t="s">
        <v>66</v>
      </c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7">
        <f>SUM(C15:N15)</f>
        <v>0</v>
      </c>
      <c r="P15" s="21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</row>
    <row r="16" spans="1:27" ht="16.5" x14ac:dyDescent="0.3">
      <c r="A16" s="22"/>
      <c r="B16" s="140" t="s">
        <v>67</v>
      </c>
      <c r="C16" s="144">
        <v>5719</v>
      </c>
      <c r="D16" s="145">
        <v>5730</v>
      </c>
      <c r="E16" s="145">
        <v>5783</v>
      </c>
      <c r="F16" s="145">
        <v>8633</v>
      </c>
      <c r="G16" s="145">
        <v>31133</v>
      </c>
      <c r="H16" s="144">
        <v>5994</v>
      </c>
      <c r="I16" s="144">
        <v>2951</v>
      </c>
      <c r="J16" s="144">
        <v>2883</v>
      </c>
      <c r="K16" s="144">
        <v>2871</v>
      </c>
      <c r="L16" s="145">
        <v>14760</v>
      </c>
      <c r="M16" s="144">
        <v>2951</v>
      </c>
      <c r="N16" s="144">
        <v>2896</v>
      </c>
      <c r="O16" s="146">
        <f>SUM(C16:N16)</f>
        <v>92304</v>
      </c>
      <c r="P16" s="21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</row>
    <row r="17" spans="1:27" ht="16.5" x14ac:dyDescent="0.3">
      <c r="A17" s="22"/>
      <c r="B17" s="140" t="s">
        <v>68</v>
      </c>
      <c r="C17" s="101">
        <v>923</v>
      </c>
      <c r="D17" s="101">
        <v>2314</v>
      </c>
      <c r="E17" s="101">
        <v>1548</v>
      </c>
      <c r="F17" s="101">
        <v>2313</v>
      </c>
      <c r="G17" s="101">
        <v>10066</v>
      </c>
      <c r="H17" s="101">
        <v>945</v>
      </c>
      <c r="I17" s="101">
        <v>837</v>
      </c>
      <c r="J17" s="101">
        <v>855</v>
      </c>
      <c r="K17" s="101">
        <v>779</v>
      </c>
      <c r="L17" s="101">
        <v>4403</v>
      </c>
      <c r="M17" s="101">
        <v>815</v>
      </c>
      <c r="N17" s="101">
        <v>831</v>
      </c>
      <c r="O17" s="146">
        <f>SUM(C17:N17)</f>
        <v>26629</v>
      </c>
      <c r="P17" s="21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</row>
    <row r="18" spans="1:27" x14ac:dyDescent="0.25">
      <c r="A18" s="164" t="s">
        <v>7</v>
      </c>
      <c r="B18" s="154"/>
      <c r="C18" s="152">
        <f t="shared" ref="C18:M18" si="1">SUM(C13:C17)</f>
        <v>6642</v>
      </c>
      <c r="D18" s="152">
        <f t="shared" si="1"/>
        <v>8044</v>
      </c>
      <c r="E18" s="152">
        <f t="shared" si="1"/>
        <v>7331</v>
      </c>
      <c r="F18" s="152">
        <f t="shared" si="1"/>
        <v>10946</v>
      </c>
      <c r="G18" s="152">
        <f t="shared" si="1"/>
        <v>41199</v>
      </c>
      <c r="H18" s="152">
        <f t="shared" si="1"/>
        <v>74459</v>
      </c>
      <c r="I18" s="152">
        <f t="shared" si="1"/>
        <v>70190</v>
      </c>
      <c r="J18" s="152">
        <f t="shared" si="1"/>
        <v>264981</v>
      </c>
      <c r="K18" s="152">
        <f t="shared" si="1"/>
        <v>203697</v>
      </c>
      <c r="L18" s="152">
        <f t="shared" si="1"/>
        <v>222385</v>
      </c>
      <c r="M18" s="152">
        <f t="shared" si="1"/>
        <v>205966</v>
      </c>
      <c r="N18" s="152">
        <f>SUM(N13:N17)</f>
        <v>337927</v>
      </c>
      <c r="O18" s="143">
        <f>SUM(O13:O17)</f>
        <v>1453767</v>
      </c>
      <c r="P18" s="21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</row>
    <row r="19" spans="1:27" ht="16.5" x14ac:dyDescent="0.3">
      <c r="A19" s="137"/>
      <c r="B19" s="137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21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</row>
    <row r="20" spans="1:27" x14ac:dyDescent="0.25">
      <c r="A20" s="24"/>
      <c r="B20" s="139" t="s">
        <v>4</v>
      </c>
      <c r="C20" s="165">
        <v>2021</v>
      </c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7"/>
      <c r="P20" s="21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</row>
    <row r="21" spans="1:27" x14ac:dyDescent="0.25">
      <c r="A21" s="24" t="s">
        <v>5</v>
      </c>
      <c r="B21" s="139" t="s">
        <v>6</v>
      </c>
      <c r="C21" s="148" t="s">
        <v>8</v>
      </c>
      <c r="D21" s="148" t="s">
        <v>9</v>
      </c>
      <c r="E21" s="148" t="s">
        <v>10</v>
      </c>
      <c r="F21" s="148" t="s">
        <v>11</v>
      </c>
      <c r="G21" s="148" t="s">
        <v>12</v>
      </c>
      <c r="H21" s="148" t="s">
        <v>13</v>
      </c>
      <c r="I21" s="148" t="s">
        <v>14</v>
      </c>
      <c r="J21" s="148" t="s">
        <v>15</v>
      </c>
      <c r="K21" s="148" t="s">
        <v>16</v>
      </c>
      <c r="L21" s="148" t="s">
        <v>17</v>
      </c>
      <c r="M21" s="148" t="s">
        <v>18</v>
      </c>
      <c r="N21" s="148" t="s">
        <v>19</v>
      </c>
      <c r="O21" s="148" t="s">
        <v>7</v>
      </c>
      <c r="P21" s="21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</row>
    <row r="22" spans="1:27" ht="15.75" customHeight="1" x14ac:dyDescent="0.3">
      <c r="A22" s="22" t="s">
        <v>69</v>
      </c>
      <c r="B22" s="140" t="s">
        <v>64</v>
      </c>
      <c r="C22" s="144">
        <v>0</v>
      </c>
      <c r="D22" s="144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640</v>
      </c>
      <c r="J22" s="144">
        <v>1362</v>
      </c>
      <c r="K22" s="144">
        <v>0</v>
      </c>
      <c r="L22" s="145">
        <v>2673</v>
      </c>
      <c r="M22" s="145">
        <v>2480</v>
      </c>
      <c r="N22" s="144">
        <v>594</v>
      </c>
      <c r="O22" s="146">
        <f t="shared" ref="O22:O26" si="2">SUM(C22:N22)</f>
        <v>7749</v>
      </c>
      <c r="P22" s="21"/>
    </row>
    <row r="23" spans="1:27" ht="15.75" customHeight="1" x14ac:dyDescent="0.3">
      <c r="A23" s="22"/>
      <c r="B23" s="140" t="s">
        <v>65</v>
      </c>
      <c r="C23" s="144">
        <v>0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4">
        <v>440</v>
      </c>
      <c r="J23" s="144">
        <v>949</v>
      </c>
      <c r="K23" s="144">
        <v>1603</v>
      </c>
      <c r="L23" s="145">
        <v>1403</v>
      </c>
      <c r="M23" s="144">
        <v>324</v>
      </c>
      <c r="N23" s="144">
        <v>1799</v>
      </c>
      <c r="O23" s="146">
        <f t="shared" si="2"/>
        <v>6518</v>
      </c>
      <c r="P23" s="21"/>
    </row>
    <row r="24" spans="1:27" ht="15.75" customHeight="1" x14ac:dyDescent="0.3">
      <c r="A24" s="22"/>
      <c r="B24" s="141" t="s">
        <v>66</v>
      </c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>
        <f t="shared" si="2"/>
        <v>0</v>
      </c>
      <c r="P24" s="21"/>
    </row>
    <row r="25" spans="1:27" ht="15.75" customHeight="1" x14ac:dyDescent="0.3">
      <c r="A25" s="22"/>
      <c r="B25" s="140" t="s">
        <v>67</v>
      </c>
      <c r="C25" s="144">
        <v>6</v>
      </c>
      <c r="D25" s="144">
        <v>19</v>
      </c>
      <c r="E25" s="144">
        <v>19</v>
      </c>
      <c r="F25" s="144">
        <v>78</v>
      </c>
      <c r="G25" s="144">
        <v>607</v>
      </c>
      <c r="H25" s="144">
        <v>15</v>
      </c>
      <c r="I25" s="144">
        <v>8</v>
      </c>
      <c r="J25" s="144">
        <v>5</v>
      </c>
      <c r="K25" s="144">
        <v>4</v>
      </c>
      <c r="L25" s="144">
        <v>155</v>
      </c>
      <c r="M25" s="144">
        <v>5</v>
      </c>
      <c r="N25" s="144">
        <v>7</v>
      </c>
      <c r="O25" s="146">
        <f t="shared" si="2"/>
        <v>928</v>
      </c>
      <c r="P25" s="21"/>
    </row>
    <row r="26" spans="1:27" ht="15.75" customHeight="1" x14ac:dyDescent="0.3">
      <c r="A26" s="22"/>
      <c r="B26" s="140" t="s">
        <v>68</v>
      </c>
      <c r="C26" s="144">
        <v>0</v>
      </c>
      <c r="D26" s="144">
        <v>1</v>
      </c>
      <c r="E26" s="144">
        <v>3</v>
      </c>
      <c r="F26" s="144">
        <v>2</v>
      </c>
      <c r="G26" s="144">
        <v>1</v>
      </c>
      <c r="H26" s="144">
        <v>3</v>
      </c>
      <c r="I26" s="144">
        <v>17</v>
      </c>
      <c r="J26" s="144">
        <v>8</v>
      </c>
      <c r="K26" s="144">
        <v>13</v>
      </c>
      <c r="L26" s="144">
        <v>6</v>
      </c>
      <c r="M26" s="144">
        <v>13</v>
      </c>
      <c r="N26" s="144">
        <v>24</v>
      </c>
      <c r="O26" s="146">
        <f t="shared" si="2"/>
        <v>91</v>
      </c>
      <c r="P26" s="21"/>
    </row>
    <row r="27" spans="1:27" ht="15.75" customHeight="1" x14ac:dyDescent="0.25">
      <c r="A27" s="164" t="s">
        <v>7</v>
      </c>
      <c r="B27" s="154"/>
      <c r="C27" s="143">
        <f t="shared" ref="C27:O27" si="3">SUM(C22:C26)</f>
        <v>6</v>
      </c>
      <c r="D27" s="143">
        <f t="shared" si="3"/>
        <v>20</v>
      </c>
      <c r="E27" s="143">
        <f t="shared" si="3"/>
        <v>22</v>
      </c>
      <c r="F27" s="143">
        <f t="shared" si="3"/>
        <v>80</v>
      </c>
      <c r="G27" s="143">
        <f t="shared" si="3"/>
        <v>608</v>
      </c>
      <c r="H27" s="143">
        <f t="shared" si="3"/>
        <v>18</v>
      </c>
      <c r="I27" s="143">
        <f t="shared" si="3"/>
        <v>1105</v>
      </c>
      <c r="J27" s="143">
        <f t="shared" si="3"/>
        <v>2324</v>
      </c>
      <c r="K27" s="143">
        <f t="shared" si="3"/>
        <v>1620</v>
      </c>
      <c r="L27" s="143">
        <f t="shared" si="3"/>
        <v>4237</v>
      </c>
      <c r="M27" s="143">
        <f t="shared" si="3"/>
        <v>2822</v>
      </c>
      <c r="N27" s="143">
        <f t="shared" si="3"/>
        <v>2424</v>
      </c>
      <c r="O27" s="143">
        <f t="shared" si="3"/>
        <v>15286</v>
      </c>
      <c r="P27" s="21"/>
    </row>
    <row r="28" spans="1:27" ht="15.75" customHeight="1" x14ac:dyDescent="0.3">
      <c r="A28" s="137"/>
      <c r="B28" s="137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21"/>
    </row>
    <row r="29" spans="1:27" ht="15.75" customHeight="1" x14ac:dyDescent="0.25">
      <c r="A29" s="161" t="s">
        <v>70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21"/>
    </row>
    <row r="30" spans="1:27" ht="15.75" customHeight="1" x14ac:dyDescent="0.3">
      <c r="A30" s="168"/>
      <c r="B30" s="169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21"/>
    </row>
    <row r="31" spans="1:27" ht="15.75" customHeight="1" x14ac:dyDescent="0.25">
      <c r="A31" s="24"/>
      <c r="B31" s="139" t="s">
        <v>4</v>
      </c>
      <c r="C31" s="165">
        <v>2021</v>
      </c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7"/>
      <c r="P31" s="21"/>
    </row>
    <row r="32" spans="1:27" ht="15.75" customHeight="1" x14ac:dyDescent="0.25">
      <c r="A32" s="24" t="s">
        <v>5</v>
      </c>
      <c r="B32" s="139" t="s">
        <v>6</v>
      </c>
      <c r="C32" s="148" t="s">
        <v>8</v>
      </c>
      <c r="D32" s="148" t="s">
        <v>9</v>
      </c>
      <c r="E32" s="148" t="s">
        <v>10</v>
      </c>
      <c r="F32" s="148" t="s">
        <v>11</v>
      </c>
      <c r="G32" s="148" t="s">
        <v>12</v>
      </c>
      <c r="H32" s="148" t="s">
        <v>13</v>
      </c>
      <c r="I32" s="148" t="s">
        <v>14</v>
      </c>
      <c r="J32" s="148" t="s">
        <v>15</v>
      </c>
      <c r="K32" s="148" t="s">
        <v>16</v>
      </c>
      <c r="L32" s="148" t="s">
        <v>17</v>
      </c>
      <c r="M32" s="148" t="s">
        <v>18</v>
      </c>
      <c r="N32" s="148" t="s">
        <v>19</v>
      </c>
      <c r="O32" s="148" t="s">
        <v>7</v>
      </c>
      <c r="P32" s="21"/>
    </row>
    <row r="33" spans="1:16" ht="15.75" customHeight="1" x14ac:dyDescent="0.3">
      <c r="A33" s="22" t="s">
        <v>63</v>
      </c>
      <c r="B33" s="140" t="s">
        <v>64</v>
      </c>
      <c r="C33" s="144">
        <v>0</v>
      </c>
      <c r="D33" s="144">
        <v>0</v>
      </c>
      <c r="E33" s="144">
        <v>0</v>
      </c>
      <c r="F33" s="144">
        <v>0</v>
      </c>
      <c r="G33" s="144">
        <v>0</v>
      </c>
      <c r="H33" s="144">
        <v>0</v>
      </c>
      <c r="I33" s="149">
        <v>110419641.87</v>
      </c>
      <c r="J33" s="149">
        <v>214226891.16</v>
      </c>
      <c r="K33" s="149">
        <v>110121478.65000001</v>
      </c>
      <c r="L33" s="149">
        <v>110879572.48999999</v>
      </c>
      <c r="M33" s="149">
        <v>221895978.22999999</v>
      </c>
      <c r="N33" s="149">
        <v>320719678.91000003</v>
      </c>
      <c r="O33" s="146">
        <f t="shared" ref="O33:O37" si="4">SUM(C33:N33)</f>
        <v>1088263241.3099999</v>
      </c>
      <c r="P33" s="21"/>
    </row>
    <row r="34" spans="1:16" ht="15.75" customHeight="1" x14ac:dyDescent="0.3">
      <c r="A34" s="22"/>
      <c r="B34" s="140" t="s">
        <v>65</v>
      </c>
      <c r="C34" s="144">
        <v>0</v>
      </c>
      <c r="D34" s="144">
        <v>0</v>
      </c>
      <c r="E34" s="144">
        <v>0</v>
      </c>
      <c r="F34" s="144">
        <v>0</v>
      </c>
      <c r="G34" s="144">
        <v>0</v>
      </c>
      <c r="H34" s="149">
        <v>118658582.86</v>
      </c>
      <c r="I34" s="144">
        <v>0</v>
      </c>
      <c r="J34" s="149">
        <v>231419259.16999999</v>
      </c>
      <c r="K34" s="149">
        <v>235148603.72</v>
      </c>
      <c r="L34" s="149">
        <v>236541942.56999999</v>
      </c>
      <c r="M34" s="149">
        <v>119559730.63</v>
      </c>
      <c r="N34" s="149">
        <v>233174352.44999999</v>
      </c>
      <c r="O34" s="146">
        <f t="shared" si="4"/>
        <v>1174502471.3999999</v>
      </c>
      <c r="P34" s="21"/>
    </row>
    <row r="35" spans="1:16" ht="15.75" customHeight="1" x14ac:dyDescent="0.3">
      <c r="A35" s="22"/>
      <c r="B35" s="141" t="s">
        <v>66</v>
      </c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>
        <f t="shared" si="4"/>
        <v>0</v>
      </c>
      <c r="P35" s="21"/>
    </row>
    <row r="36" spans="1:16" ht="15.75" customHeight="1" x14ac:dyDescent="0.3">
      <c r="A36" s="22"/>
      <c r="B36" s="140" t="s">
        <v>67</v>
      </c>
      <c r="C36" s="150">
        <v>18305391.879999999</v>
      </c>
      <c r="D36" s="150">
        <v>18312793.440000001</v>
      </c>
      <c r="E36" s="149">
        <v>18545188.32</v>
      </c>
      <c r="F36" s="149">
        <v>27168697.510000002</v>
      </c>
      <c r="G36" s="149">
        <v>10684879.77</v>
      </c>
      <c r="H36" s="149">
        <v>18748985.25</v>
      </c>
      <c r="I36" s="149">
        <v>9439704.9800000004</v>
      </c>
      <c r="J36" s="149">
        <v>9294023</v>
      </c>
      <c r="K36" s="149">
        <v>9258718.3800000008</v>
      </c>
      <c r="L36" s="149">
        <v>9456261.6600000001</v>
      </c>
      <c r="M36" s="149">
        <v>9326410.8399999999</v>
      </c>
      <c r="N36" s="149">
        <v>9260697.8800000008</v>
      </c>
      <c r="O36" s="146">
        <f t="shared" si="4"/>
        <v>167801752.91</v>
      </c>
      <c r="P36" s="21"/>
    </row>
    <row r="37" spans="1:16" ht="15.75" customHeight="1" x14ac:dyDescent="0.3">
      <c r="A37" s="22"/>
      <c r="B37" s="140" t="s">
        <v>68</v>
      </c>
      <c r="C37" s="150">
        <v>1893800</v>
      </c>
      <c r="D37" s="150">
        <v>5593544.6200000001</v>
      </c>
      <c r="E37" s="149">
        <v>3726373.38</v>
      </c>
      <c r="F37" s="149">
        <v>5499171.79</v>
      </c>
      <c r="G37" s="149">
        <v>4239067.3099999996</v>
      </c>
      <c r="H37" s="149">
        <v>2033266.88</v>
      </c>
      <c r="I37" s="149">
        <v>1950097.97</v>
      </c>
      <c r="J37" s="149">
        <v>2022290.9</v>
      </c>
      <c r="K37" s="149">
        <v>1894498</v>
      </c>
      <c r="L37" s="149">
        <v>1932554.21</v>
      </c>
      <c r="M37" s="149">
        <v>1911772.74</v>
      </c>
      <c r="N37" s="149">
        <v>1928076.24</v>
      </c>
      <c r="O37" s="146">
        <f t="shared" si="4"/>
        <v>34624514.039999992</v>
      </c>
      <c r="P37" s="21"/>
    </row>
    <row r="38" spans="1:16" ht="15.75" customHeight="1" x14ac:dyDescent="0.25">
      <c r="A38" s="164" t="s">
        <v>7</v>
      </c>
      <c r="B38" s="154"/>
      <c r="C38" s="143">
        <f t="shared" ref="C38:O38" si="5">SUM(C33:C37)</f>
        <v>20199191.879999999</v>
      </c>
      <c r="D38" s="143">
        <f t="shared" si="5"/>
        <v>23906338.060000002</v>
      </c>
      <c r="E38" s="143">
        <f t="shared" si="5"/>
        <v>22271561.699999999</v>
      </c>
      <c r="F38" s="143">
        <f t="shared" si="5"/>
        <v>32667869.300000001</v>
      </c>
      <c r="G38" s="143">
        <f t="shared" si="5"/>
        <v>14923947.079999998</v>
      </c>
      <c r="H38" s="143">
        <f t="shared" si="5"/>
        <v>139440834.99000001</v>
      </c>
      <c r="I38" s="143">
        <f t="shared" si="5"/>
        <v>121809444.82000001</v>
      </c>
      <c r="J38" s="143">
        <f t="shared" si="5"/>
        <v>456962464.22999996</v>
      </c>
      <c r="K38" s="143">
        <f t="shared" si="5"/>
        <v>356423298.75</v>
      </c>
      <c r="L38" s="143">
        <f t="shared" si="5"/>
        <v>358810330.93000001</v>
      </c>
      <c r="M38" s="143">
        <f t="shared" si="5"/>
        <v>352693892.44</v>
      </c>
      <c r="N38" s="143">
        <f t="shared" si="5"/>
        <v>565082805.48000002</v>
      </c>
      <c r="O38" s="143">
        <f t="shared" si="5"/>
        <v>2465191979.6599998</v>
      </c>
      <c r="P38" s="21"/>
    </row>
    <row r="39" spans="1:16" ht="15.75" customHeight="1" x14ac:dyDescent="0.3">
      <c r="A39" s="137"/>
      <c r="B39" s="137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4"/>
      <c r="P39" s="21"/>
    </row>
    <row r="40" spans="1:16" ht="15.75" customHeight="1" x14ac:dyDescent="0.25">
      <c r="A40" s="24"/>
      <c r="B40" s="139" t="s">
        <v>4</v>
      </c>
      <c r="C40" s="165">
        <v>2021</v>
      </c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7"/>
      <c r="P40" s="21"/>
    </row>
    <row r="41" spans="1:16" ht="15.75" customHeight="1" x14ac:dyDescent="0.25">
      <c r="A41" s="24" t="s">
        <v>5</v>
      </c>
      <c r="B41" s="139" t="s">
        <v>6</v>
      </c>
      <c r="C41" s="148" t="s">
        <v>8</v>
      </c>
      <c r="D41" s="148" t="s">
        <v>9</v>
      </c>
      <c r="E41" s="148" t="s">
        <v>10</v>
      </c>
      <c r="F41" s="148" t="s">
        <v>11</v>
      </c>
      <c r="G41" s="148" t="s">
        <v>12</v>
      </c>
      <c r="H41" s="148" t="s">
        <v>13</v>
      </c>
      <c r="I41" s="148" t="s">
        <v>14</v>
      </c>
      <c r="J41" s="148" t="s">
        <v>15</v>
      </c>
      <c r="K41" s="148" t="s">
        <v>16</v>
      </c>
      <c r="L41" s="148" t="s">
        <v>17</v>
      </c>
      <c r="M41" s="148" t="s">
        <v>18</v>
      </c>
      <c r="N41" s="148" t="s">
        <v>19</v>
      </c>
      <c r="O41" s="148" t="s">
        <v>7</v>
      </c>
      <c r="P41" s="21"/>
    </row>
    <row r="42" spans="1:16" ht="15.75" customHeight="1" x14ac:dyDescent="0.3">
      <c r="A42" s="22" t="s">
        <v>71</v>
      </c>
      <c r="B42" s="140" t="s">
        <v>64</v>
      </c>
      <c r="C42" s="144">
        <v>0</v>
      </c>
      <c r="D42" s="144">
        <v>0</v>
      </c>
      <c r="E42" s="144">
        <v>0</v>
      </c>
      <c r="F42" s="144">
        <v>0</v>
      </c>
      <c r="G42" s="144">
        <v>0</v>
      </c>
      <c r="H42" s="144">
        <v>0</v>
      </c>
      <c r="I42" s="149">
        <v>722567.66</v>
      </c>
      <c r="J42" s="149">
        <v>1495224.16</v>
      </c>
      <c r="K42" s="149">
        <v>1331221.04</v>
      </c>
      <c r="L42" s="149">
        <v>1887539.56</v>
      </c>
      <c r="M42" s="149">
        <v>2956502.07</v>
      </c>
      <c r="N42" s="151"/>
      <c r="O42" s="146">
        <f t="shared" ref="O42:O46" si="6">SUM(C42:N42)</f>
        <v>8393054.4900000002</v>
      </c>
      <c r="P42" s="21"/>
    </row>
    <row r="43" spans="1:16" ht="15.75" customHeight="1" x14ac:dyDescent="0.3">
      <c r="A43" s="22"/>
      <c r="B43" s="140" t="s">
        <v>65</v>
      </c>
      <c r="C43" s="144">
        <v>0</v>
      </c>
      <c r="D43" s="144">
        <v>0</v>
      </c>
      <c r="E43" s="144">
        <v>0</v>
      </c>
      <c r="F43" s="144">
        <v>0</v>
      </c>
      <c r="G43" s="144">
        <v>0</v>
      </c>
      <c r="H43" s="149">
        <v>479329.7</v>
      </c>
      <c r="I43" s="144">
        <v>0</v>
      </c>
      <c r="J43" s="149">
        <v>1174261.6299999999</v>
      </c>
      <c r="K43" s="149">
        <v>2127913.11</v>
      </c>
      <c r="L43" s="149">
        <v>1743525.24</v>
      </c>
      <c r="M43" s="149">
        <v>372429.31</v>
      </c>
      <c r="N43" s="151"/>
      <c r="O43" s="146">
        <f t="shared" si="6"/>
        <v>5897458.9899999993</v>
      </c>
      <c r="P43" s="21"/>
    </row>
    <row r="44" spans="1:16" ht="15.75" customHeight="1" x14ac:dyDescent="0.3">
      <c r="A44" s="22"/>
      <c r="B44" s="141" t="s">
        <v>66</v>
      </c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>
        <f t="shared" si="6"/>
        <v>0</v>
      </c>
      <c r="P44" s="21"/>
    </row>
    <row r="45" spans="1:16" ht="15.75" customHeight="1" x14ac:dyDescent="0.3">
      <c r="A45" s="22"/>
      <c r="B45" s="140" t="s">
        <v>67</v>
      </c>
      <c r="C45" s="149">
        <v>36717.49</v>
      </c>
      <c r="D45" s="149">
        <v>58075.64</v>
      </c>
      <c r="E45" s="149">
        <v>50975.75</v>
      </c>
      <c r="F45" s="149">
        <v>147112.13</v>
      </c>
      <c r="G45" s="149">
        <v>78430.649999999994</v>
      </c>
      <c r="H45" s="149">
        <v>42331.3</v>
      </c>
      <c r="I45" s="149">
        <v>20002.810000000001</v>
      </c>
      <c r="J45" s="149">
        <v>16822.13</v>
      </c>
      <c r="K45" s="149">
        <v>10159.41</v>
      </c>
      <c r="L45" s="149">
        <v>28317.119999999999</v>
      </c>
      <c r="M45" s="149">
        <v>22610.2</v>
      </c>
      <c r="N45" s="151"/>
      <c r="O45" s="146">
        <f t="shared" si="6"/>
        <v>511554.63</v>
      </c>
      <c r="P45" s="21"/>
    </row>
    <row r="46" spans="1:16" ht="15.75" customHeight="1" x14ac:dyDescent="0.3">
      <c r="A46" s="22"/>
      <c r="B46" s="140" t="s">
        <v>68</v>
      </c>
      <c r="C46" s="149">
        <v>2356.2600000000002</v>
      </c>
      <c r="D46" s="149">
        <v>20569.54</v>
      </c>
      <c r="E46" s="149">
        <v>15541.84</v>
      </c>
      <c r="F46" s="149">
        <v>8866.85</v>
      </c>
      <c r="G46" s="149">
        <v>154622.54</v>
      </c>
      <c r="H46" s="149">
        <v>5925.3</v>
      </c>
      <c r="I46" s="149">
        <v>8701.7800000000007</v>
      </c>
      <c r="J46" s="149">
        <v>10007.92</v>
      </c>
      <c r="K46" s="149">
        <v>23431.63</v>
      </c>
      <c r="L46" s="149">
        <v>5358.14</v>
      </c>
      <c r="M46" s="149">
        <v>7508.39</v>
      </c>
      <c r="N46" s="151"/>
      <c r="O46" s="146">
        <f t="shared" si="6"/>
        <v>262890.19</v>
      </c>
      <c r="P46" s="21"/>
    </row>
    <row r="47" spans="1:16" ht="15.75" customHeight="1" x14ac:dyDescent="0.25">
      <c r="A47" s="164" t="s">
        <v>7</v>
      </c>
      <c r="B47" s="154"/>
      <c r="C47" s="143">
        <f t="shared" ref="C47:D47" si="7">SUM(C42:C46)</f>
        <v>39073.75</v>
      </c>
      <c r="D47" s="143">
        <f t="shared" si="7"/>
        <v>78645.179999999993</v>
      </c>
      <c r="E47" s="143">
        <f t="shared" ref="E47:O47" si="8">SUM(E42:E46)</f>
        <v>66517.59</v>
      </c>
      <c r="F47" s="143">
        <f t="shared" si="8"/>
        <v>155978.98000000001</v>
      </c>
      <c r="G47" s="143">
        <f t="shared" si="8"/>
        <v>233053.19</v>
      </c>
      <c r="H47" s="143">
        <f t="shared" si="8"/>
        <v>527586.30000000005</v>
      </c>
      <c r="I47" s="143">
        <f t="shared" si="8"/>
        <v>751272.25000000012</v>
      </c>
      <c r="J47" s="143">
        <f t="shared" si="8"/>
        <v>2696315.84</v>
      </c>
      <c r="K47" s="143">
        <f t="shared" si="8"/>
        <v>3492725.19</v>
      </c>
      <c r="L47" s="143">
        <f t="shared" si="8"/>
        <v>3664740.06</v>
      </c>
      <c r="M47" s="143">
        <f t="shared" si="8"/>
        <v>3359049.97</v>
      </c>
      <c r="N47" s="143">
        <f t="shared" si="8"/>
        <v>0</v>
      </c>
      <c r="O47" s="143">
        <f t="shared" si="8"/>
        <v>15064958.300000001</v>
      </c>
      <c r="P47" s="21"/>
    </row>
    <row r="48" spans="1:16" ht="15.75" customHeight="1" x14ac:dyDescent="0.25">
      <c r="A48" s="89"/>
      <c r="B48" s="89"/>
      <c r="C48" s="100"/>
      <c r="D48" s="100"/>
      <c r="E48" s="100"/>
      <c r="F48" s="100"/>
      <c r="G48" s="102"/>
      <c r="H48" s="100"/>
      <c r="I48" s="100"/>
      <c r="J48" s="100"/>
      <c r="K48" s="100"/>
      <c r="L48" s="100"/>
      <c r="M48" s="100"/>
      <c r="N48" s="100"/>
      <c r="O48" s="100"/>
      <c r="P48" s="21"/>
    </row>
    <row r="49" spans="1:16" ht="15.75" customHeight="1" x14ac:dyDescent="0.25">
      <c r="A49" s="24"/>
      <c r="B49" s="139" t="s">
        <v>4</v>
      </c>
      <c r="C49" s="165">
        <v>2021</v>
      </c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7"/>
      <c r="P49" s="21"/>
    </row>
    <row r="50" spans="1:16" ht="15.75" customHeight="1" x14ac:dyDescent="0.25">
      <c r="A50" s="24" t="s">
        <v>5</v>
      </c>
      <c r="B50" s="139" t="s">
        <v>6</v>
      </c>
      <c r="C50" s="148" t="s">
        <v>8</v>
      </c>
      <c r="D50" s="148" t="s">
        <v>9</v>
      </c>
      <c r="E50" s="148" t="s">
        <v>10</v>
      </c>
      <c r="F50" s="148" t="s">
        <v>11</v>
      </c>
      <c r="G50" s="148" t="s">
        <v>12</v>
      </c>
      <c r="H50" s="148" t="s">
        <v>13</v>
      </c>
      <c r="I50" s="148" t="s">
        <v>14</v>
      </c>
      <c r="J50" s="148" t="s">
        <v>15</v>
      </c>
      <c r="K50" s="148" t="s">
        <v>16</v>
      </c>
      <c r="L50" s="148" t="s">
        <v>17</v>
      </c>
      <c r="M50" s="148" t="s">
        <v>18</v>
      </c>
      <c r="N50" s="148" t="s">
        <v>19</v>
      </c>
      <c r="O50" s="148" t="s">
        <v>7</v>
      </c>
      <c r="P50" s="21"/>
    </row>
    <row r="51" spans="1:16" ht="15.75" customHeight="1" x14ac:dyDescent="0.3">
      <c r="A51" s="22" t="s">
        <v>69</v>
      </c>
      <c r="B51" s="140" t="s">
        <v>64</v>
      </c>
      <c r="C51" s="144">
        <v>0</v>
      </c>
      <c r="D51" s="144">
        <v>0</v>
      </c>
      <c r="E51" s="144">
        <v>0</v>
      </c>
      <c r="F51" s="144">
        <v>0</v>
      </c>
      <c r="G51" s="144">
        <v>0</v>
      </c>
      <c r="H51" s="144">
        <v>0</v>
      </c>
      <c r="I51" s="149">
        <v>687120.91</v>
      </c>
      <c r="J51" s="149">
        <v>1503299.08</v>
      </c>
      <c r="K51" s="144">
        <v>0</v>
      </c>
      <c r="L51" s="149">
        <v>3223304.05</v>
      </c>
      <c r="M51" s="149">
        <v>2982694</v>
      </c>
      <c r="N51" s="149">
        <v>711750</v>
      </c>
      <c r="O51" s="146">
        <f t="shared" ref="O51:O52" si="9">SUM(C51:N51)</f>
        <v>9108168.0399999991</v>
      </c>
      <c r="P51" s="21"/>
    </row>
    <row r="52" spans="1:16" ht="15.75" customHeight="1" x14ac:dyDescent="0.3">
      <c r="A52" s="22"/>
      <c r="B52" s="140" t="s">
        <v>65</v>
      </c>
      <c r="C52" s="144">
        <v>0</v>
      </c>
      <c r="D52" s="144">
        <v>0</v>
      </c>
      <c r="E52" s="144">
        <v>0</v>
      </c>
      <c r="F52" s="144">
        <v>0</v>
      </c>
      <c r="G52" s="144">
        <v>0</v>
      </c>
      <c r="H52" s="144">
        <v>0</v>
      </c>
      <c r="I52" s="149">
        <v>478979.29</v>
      </c>
      <c r="J52" s="149">
        <v>1172971.1000000001</v>
      </c>
      <c r="K52" s="149">
        <v>2126104.14</v>
      </c>
      <c r="L52" s="149">
        <v>1742272.84</v>
      </c>
      <c r="M52" s="149">
        <v>369791.86</v>
      </c>
      <c r="N52" s="149">
        <v>1519207.15</v>
      </c>
      <c r="O52" s="146">
        <f t="shared" si="9"/>
        <v>7409326.3800000008</v>
      </c>
      <c r="P52" s="21"/>
    </row>
    <row r="53" spans="1:16" ht="15.75" customHeight="1" x14ac:dyDescent="0.3">
      <c r="A53" s="22"/>
      <c r="B53" s="141" t="s">
        <v>66</v>
      </c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>
        <f>N53</f>
        <v>0</v>
      </c>
      <c r="P53" s="21"/>
    </row>
    <row r="54" spans="1:16" ht="15.75" customHeight="1" x14ac:dyDescent="0.3">
      <c r="A54" s="22"/>
      <c r="B54" s="140" t="s">
        <v>67</v>
      </c>
      <c r="C54" s="149">
        <v>17378.95</v>
      </c>
      <c r="D54" s="149">
        <v>56902.44</v>
      </c>
      <c r="E54" s="149">
        <v>47388.43</v>
      </c>
      <c r="F54" s="149">
        <v>146461.84</v>
      </c>
      <c r="G54" s="149">
        <v>78430.649999999994</v>
      </c>
      <c r="H54" s="149">
        <v>33721.61</v>
      </c>
      <c r="I54" s="149">
        <v>20002.810000000001</v>
      </c>
      <c r="J54" s="149">
        <v>10411.35</v>
      </c>
      <c r="K54" s="149">
        <v>7247.2</v>
      </c>
      <c r="L54" s="149">
        <v>26917.01</v>
      </c>
      <c r="M54" s="149">
        <v>13596.4</v>
      </c>
      <c r="N54" s="149">
        <v>15282.81</v>
      </c>
      <c r="O54" s="146">
        <f t="shared" ref="O54:O55" si="10">SUM(C54:N54)</f>
        <v>473741.50000000006</v>
      </c>
      <c r="P54" s="21"/>
    </row>
    <row r="55" spans="1:16" ht="15.75" customHeight="1" x14ac:dyDescent="0.3">
      <c r="A55" s="22"/>
      <c r="B55" s="140" t="s">
        <v>68</v>
      </c>
      <c r="C55" s="144">
        <v>0</v>
      </c>
      <c r="D55" s="149">
        <v>1306.8900000000001</v>
      </c>
      <c r="E55" s="149">
        <v>11481.69</v>
      </c>
      <c r="F55" s="149">
        <v>3922.75</v>
      </c>
      <c r="G55" s="144">
        <v>836.93</v>
      </c>
      <c r="H55" s="149">
        <v>5653.8</v>
      </c>
      <c r="I55" s="149">
        <v>9790.34</v>
      </c>
      <c r="J55" s="149">
        <v>12560.74</v>
      </c>
      <c r="K55" s="149">
        <v>20452.27</v>
      </c>
      <c r="L55" s="149">
        <v>13939.75</v>
      </c>
      <c r="M55" s="149">
        <v>4663.8900000000003</v>
      </c>
      <c r="N55" s="149">
        <v>12508.73</v>
      </c>
      <c r="O55" s="146">
        <f t="shared" si="10"/>
        <v>97117.78</v>
      </c>
      <c r="P55" s="21"/>
    </row>
    <row r="56" spans="1:16" ht="15.75" customHeight="1" x14ac:dyDescent="0.25">
      <c r="A56" s="164" t="s">
        <v>7</v>
      </c>
      <c r="B56" s="154"/>
      <c r="C56" s="143">
        <f t="shared" ref="C56:O56" si="11">SUM(C51:C55)</f>
        <v>17378.95</v>
      </c>
      <c r="D56" s="143">
        <f t="shared" si="11"/>
        <v>58209.33</v>
      </c>
      <c r="E56" s="143">
        <f t="shared" si="11"/>
        <v>58870.12</v>
      </c>
      <c r="F56" s="143">
        <f t="shared" si="11"/>
        <v>150384.59</v>
      </c>
      <c r="G56" s="143">
        <f t="shared" si="11"/>
        <v>79267.579999999987</v>
      </c>
      <c r="H56" s="143">
        <f t="shared" si="11"/>
        <v>39375.410000000003</v>
      </c>
      <c r="I56" s="143">
        <f t="shared" si="11"/>
        <v>1195893.3500000001</v>
      </c>
      <c r="J56" s="143">
        <f t="shared" si="11"/>
        <v>2699242.2700000005</v>
      </c>
      <c r="K56" s="143">
        <f t="shared" si="11"/>
        <v>2153803.6100000003</v>
      </c>
      <c r="L56" s="143">
        <f t="shared" si="11"/>
        <v>5006433.6499999994</v>
      </c>
      <c r="M56" s="143">
        <f t="shared" si="11"/>
        <v>3370746.15</v>
      </c>
      <c r="N56" s="143">
        <f t="shared" si="11"/>
        <v>2258748.69</v>
      </c>
      <c r="O56" s="143">
        <f t="shared" si="11"/>
        <v>17088353.700000003</v>
      </c>
      <c r="P56" s="21"/>
    </row>
    <row r="57" spans="1:16" ht="15.75" customHeight="1" x14ac:dyDescent="0.25">
      <c r="P57" s="21"/>
    </row>
    <row r="58" spans="1:16" ht="15.75" customHeight="1" x14ac:dyDescent="0.25">
      <c r="P58" s="21"/>
    </row>
    <row r="59" spans="1:16" ht="15.75" customHeight="1" x14ac:dyDescent="0.25">
      <c r="P59" s="21"/>
    </row>
    <row r="60" spans="1:16" ht="15.75" customHeight="1" x14ac:dyDescent="0.25">
      <c r="P60" s="21"/>
    </row>
    <row r="61" spans="1:16" ht="15.75" customHeight="1" x14ac:dyDescent="0.25">
      <c r="J61" s="103" t="s">
        <v>0</v>
      </c>
      <c r="P61" s="21"/>
    </row>
    <row r="62" spans="1:16" ht="15.75" customHeight="1" x14ac:dyDescent="0.25">
      <c r="P62" s="21"/>
    </row>
    <row r="63" spans="1:16" ht="15.75" customHeight="1" x14ac:dyDescent="0.25">
      <c r="P63" s="21"/>
    </row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6">
    <mergeCell ref="A6:O6"/>
    <mergeCell ref="A7:O7"/>
    <mergeCell ref="A9:O9"/>
    <mergeCell ref="A10:B10"/>
    <mergeCell ref="C11:O11"/>
    <mergeCell ref="A18:B18"/>
    <mergeCell ref="A38:B38"/>
    <mergeCell ref="A47:B47"/>
    <mergeCell ref="C49:O49"/>
    <mergeCell ref="A56:B56"/>
    <mergeCell ref="C20:O20"/>
    <mergeCell ref="A27:B27"/>
    <mergeCell ref="A29:O29"/>
    <mergeCell ref="A30:B30"/>
    <mergeCell ref="C31:O31"/>
    <mergeCell ref="C40:O40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5:O1000"/>
  <sheetViews>
    <sheetView topLeftCell="B1" workbookViewId="0">
      <selection activeCell="L29" sqref="L29"/>
    </sheetView>
  </sheetViews>
  <sheetFormatPr baseColWidth="10" defaultColWidth="14.42578125" defaultRowHeight="15" customHeight="1" x14ac:dyDescent="0.25"/>
  <cols>
    <col min="1" max="1" width="7.5703125" customWidth="1"/>
    <col min="2" max="2" width="25.5703125" customWidth="1"/>
  </cols>
  <sheetData>
    <row r="5" spans="2:15" ht="18" x14ac:dyDescent="0.25">
      <c r="B5" s="93" t="s">
        <v>72</v>
      </c>
    </row>
    <row r="6" spans="2:15" ht="18" x14ac:dyDescent="0.25">
      <c r="B6" s="25" t="s">
        <v>73</v>
      </c>
      <c r="C6" s="173">
        <v>2021</v>
      </c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28"/>
    </row>
    <row r="7" spans="2:15" ht="18" x14ac:dyDescent="0.25">
      <c r="B7" s="29" t="s">
        <v>6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30" t="s">
        <v>15</v>
      </c>
      <c r="K7" s="30" t="s">
        <v>16</v>
      </c>
      <c r="L7" s="30" t="s">
        <v>17</v>
      </c>
      <c r="M7" s="30" t="s">
        <v>18</v>
      </c>
      <c r="N7" s="30" t="s">
        <v>19</v>
      </c>
      <c r="O7" s="31" t="s">
        <v>7</v>
      </c>
    </row>
    <row r="8" spans="2:15" ht="15.75" x14ac:dyDescent="0.25">
      <c r="B8" s="32" t="s">
        <v>64</v>
      </c>
      <c r="C8" s="175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7"/>
      <c r="O8" s="34"/>
    </row>
    <row r="9" spans="2:15" ht="15" customHeight="1" x14ac:dyDescent="0.3">
      <c r="B9" s="35" t="s">
        <v>74</v>
      </c>
      <c r="C9" s="54">
        <v>50</v>
      </c>
      <c r="D9" s="54">
        <v>49</v>
      </c>
      <c r="E9" s="54">
        <v>56</v>
      </c>
      <c r="F9" s="54">
        <v>42</v>
      </c>
      <c r="G9" s="54">
        <v>70</v>
      </c>
      <c r="H9" s="54">
        <v>90</v>
      </c>
      <c r="I9" s="54">
        <v>52</v>
      </c>
      <c r="J9" s="54">
        <v>58</v>
      </c>
      <c r="K9" s="54">
        <v>68</v>
      </c>
      <c r="L9" s="54">
        <v>67</v>
      </c>
      <c r="M9" s="54">
        <v>71</v>
      </c>
      <c r="N9" s="54">
        <v>59</v>
      </c>
      <c r="O9" s="39">
        <f t="shared" ref="O9:O12" si="0">SUM(C9:N9)</f>
        <v>732</v>
      </c>
    </row>
    <row r="10" spans="2:15" ht="15" customHeight="1" x14ac:dyDescent="0.3">
      <c r="B10" s="35" t="s">
        <v>75</v>
      </c>
      <c r="C10" s="54">
        <v>22</v>
      </c>
      <c r="D10" s="54">
        <v>21</v>
      </c>
      <c r="E10" s="54">
        <v>29</v>
      </c>
      <c r="F10" s="54">
        <v>22</v>
      </c>
      <c r="G10" s="54">
        <v>28</v>
      </c>
      <c r="H10" s="54">
        <v>27</v>
      </c>
      <c r="I10" s="54">
        <v>33</v>
      </c>
      <c r="J10" s="54">
        <v>25</v>
      </c>
      <c r="K10" s="54">
        <v>43</v>
      </c>
      <c r="L10" s="54">
        <v>31</v>
      </c>
      <c r="M10" s="54">
        <v>33</v>
      </c>
      <c r="N10" s="54">
        <v>50</v>
      </c>
      <c r="O10" s="39">
        <f t="shared" si="0"/>
        <v>364</v>
      </c>
    </row>
    <row r="11" spans="2:15" ht="15" customHeight="1" x14ac:dyDescent="0.3">
      <c r="B11" s="35" t="s">
        <v>76</v>
      </c>
      <c r="C11" s="54">
        <v>237</v>
      </c>
      <c r="D11" s="54">
        <v>224</v>
      </c>
      <c r="E11" s="54">
        <v>223</v>
      </c>
      <c r="F11" s="54">
        <v>201</v>
      </c>
      <c r="G11" s="54">
        <v>227</v>
      </c>
      <c r="H11" s="54">
        <v>209</v>
      </c>
      <c r="I11" s="54">
        <v>272</v>
      </c>
      <c r="J11" s="54">
        <v>400</v>
      </c>
      <c r="K11" s="54">
        <v>267</v>
      </c>
      <c r="L11" s="54">
        <v>298</v>
      </c>
      <c r="M11" s="54">
        <v>249</v>
      </c>
      <c r="N11" s="54">
        <v>245</v>
      </c>
      <c r="O11" s="39">
        <f t="shared" si="0"/>
        <v>3052</v>
      </c>
    </row>
    <row r="12" spans="2:15" ht="15" customHeight="1" x14ac:dyDescent="0.3">
      <c r="B12" s="35" t="s">
        <v>77</v>
      </c>
      <c r="C12" s="54">
        <v>126</v>
      </c>
      <c r="D12" s="54">
        <v>105</v>
      </c>
      <c r="E12" s="54">
        <v>120</v>
      </c>
      <c r="F12" s="54">
        <v>124</v>
      </c>
      <c r="G12" s="54">
        <v>126</v>
      </c>
      <c r="H12" s="54">
        <v>143</v>
      </c>
      <c r="I12" s="54">
        <v>155</v>
      </c>
      <c r="J12" s="54">
        <v>136</v>
      </c>
      <c r="K12" s="54">
        <v>154</v>
      </c>
      <c r="L12" s="54">
        <v>176</v>
      </c>
      <c r="M12" s="54">
        <v>164</v>
      </c>
      <c r="N12" s="54">
        <v>194</v>
      </c>
      <c r="O12" s="39">
        <f t="shared" si="0"/>
        <v>1723</v>
      </c>
    </row>
    <row r="13" spans="2:15" ht="18" x14ac:dyDescent="0.25">
      <c r="B13" s="42" t="s">
        <v>7</v>
      </c>
      <c r="C13" s="45">
        <f t="shared" ref="C13:O13" si="1">SUM(C9:C12)</f>
        <v>435</v>
      </c>
      <c r="D13" s="45">
        <f t="shared" si="1"/>
        <v>399</v>
      </c>
      <c r="E13" s="45">
        <f t="shared" si="1"/>
        <v>428</v>
      </c>
      <c r="F13" s="45">
        <f t="shared" si="1"/>
        <v>389</v>
      </c>
      <c r="G13" s="45">
        <f t="shared" si="1"/>
        <v>451</v>
      </c>
      <c r="H13" s="45">
        <f t="shared" si="1"/>
        <v>469</v>
      </c>
      <c r="I13" s="45">
        <f t="shared" si="1"/>
        <v>512</v>
      </c>
      <c r="J13" s="45">
        <f t="shared" si="1"/>
        <v>619</v>
      </c>
      <c r="K13" s="45">
        <f t="shared" si="1"/>
        <v>532</v>
      </c>
      <c r="L13" s="45">
        <f t="shared" si="1"/>
        <v>572</v>
      </c>
      <c r="M13" s="45">
        <f t="shared" si="1"/>
        <v>517</v>
      </c>
      <c r="N13" s="45">
        <f t="shared" si="1"/>
        <v>548</v>
      </c>
      <c r="O13" s="46">
        <f t="shared" si="1"/>
        <v>5871</v>
      </c>
    </row>
    <row r="14" spans="2:15" ht="15.75" x14ac:dyDescent="0.25">
      <c r="B14" s="32" t="s">
        <v>78</v>
      </c>
      <c r="C14" s="178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7"/>
    </row>
    <row r="15" spans="2:15" ht="15" customHeight="1" x14ac:dyDescent="0.3">
      <c r="B15" s="35" t="s">
        <v>74</v>
      </c>
      <c r="C15" s="54">
        <v>56</v>
      </c>
      <c r="D15" s="54">
        <v>72</v>
      </c>
      <c r="E15" s="54">
        <v>53</v>
      </c>
      <c r="F15" s="54">
        <v>56</v>
      </c>
      <c r="G15" s="54">
        <v>70</v>
      </c>
      <c r="H15" s="54">
        <v>54</v>
      </c>
      <c r="I15" s="54">
        <v>64</v>
      </c>
      <c r="J15" s="54">
        <v>66</v>
      </c>
      <c r="K15" s="54">
        <v>86</v>
      </c>
      <c r="L15" s="54">
        <v>65</v>
      </c>
      <c r="M15" s="54">
        <v>62</v>
      </c>
      <c r="N15" s="54">
        <v>78</v>
      </c>
      <c r="O15" s="49">
        <f t="shared" ref="O15:O18" si="2">SUM(C15:N15)</f>
        <v>782</v>
      </c>
    </row>
    <row r="16" spans="2:15" ht="15" customHeight="1" x14ac:dyDescent="0.3">
      <c r="B16" s="35" t="s">
        <v>75</v>
      </c>
      <c r="C16" s="54">
        <v>17</v>
      </c>
      <c r="D16" s="54">
        <v>27</v>
      </c>
      <c r="E16" s="54">
        <v>30</v>
      </c>
      <c r="F16" s="54">
        <v>31</v>
      </c>
      <c r="G16" s="54">
        <v>26</v>
      </c>
      <c r="H16" s="54">
        <v>36</v>
      </c>
      <c r="I16" s="54">
        <v>37</v>
      </c>
      <c r="J16" s="54">
        <v>47</v>
      </c>
      <c r="K16" s="54">
        <v>36</v>
      </c>
      <c r="L16" s="54">
        <v>47</v>
      </c>
      <c r="M16" s="54">
        <v>39</v>
      </c>
      <c r="N16" s="54">
        <v>46</v>
      </c>
      <c r="O16" s="49">
        <f t="shared" si="2"/>
        <v>419</v>
      </c>
    </row>
    <row r="17" spans="2:15" ht="15" customHeight="1" x14ac:dyDescent="0.3">
      <c r="B17" s="35" t="s">
        <v>76</v>
      </c>
      <c r="C17" s="54">
        <v>245</v>
      </c>
      <c r="D17" s="54">
        <v>240</v>
      </c>
      <c r="E17" s="54">
        <v>203</v>
      </c>
      <c r="F17" s="54">
        <v>249</v>
      </c>
      <c r="G17" s="54">
        <v>244</v>
      </c>
      <c r="H17" s="54">
        <v>244</v>
      </c>
      <c r="I17" s="54">
        <v>291</v>
      </c>
      <c r="J17" s="54">
        <v>402</v>
      </c>
      <c r="K17" s="54">
        <v>327</v>
      </c>
      <c r="L17" s="54">
        <v>307</v>
      </c>
      <c r="M17" s="54">
        <v>270</v>
      </c>
      <c r="N17" s="54">
        <v>276</v>
      </c>
      <c r="O17" s="49">
        <f t="shared" si="2"/>
        <v>3298</v>
      </c>
    </row>
    <row r="18" spans="2:15" ht="15" customHeight="1" x14ac:dyDescent="0.3">
      <c r="B18" s="35" t="s">
        <v>77</v>
      </c>
      <c r="C18" s="54">
        <v>131</v>
      </c>
      <c r="D18" s="54">
        <v>142</v>
      </c>
      <c r="E18" s="54">
        <v>138</v>
      </c>
      <c r="F18" s="54">
        <v>147</v>
      </c>
      <c r="G18" s="54">
        <v>137</v>
      </c>
      <c r="H18" s="54">
        <v>133</v>
      </c>
      <c r="I18" s="54">
        <v>158</v>
      </c>
      <c r="J18" s="54">
        <v>152</v>
      </c>
      <c r="K18" s="54">
        <v>182</v>
      </c>
      <c r="L18" s="54">
        <v>177</v>
      </c>
      <c r="M18" s="54">
        <v>188</v>
      </c>
      <c r="N18" s="54">
        <v>206</v>
      </c>
      <c r="O18" s="49">
        <f t="shared" si="2"/>
        <v>1891</v>
      </c>
    </row>
    <row r="19" spans="2:15" ht="15" customHeight="1" x14ac:dyDescent="0.25">
      <c r="B19" s="42" t="s">
        <v>7</v>
      </c>
      <c r="C19" s="45">
        <f t="shared" ref="C19:O19" si="3">SUM(C15:C18)</f>
        <v>449</v>
      </c>
      <c r="D19" s="45">
        <f t="shared" si="3"/>
        <v>481</v>
      </c>
      <c r="E19" s="45">
        <f t="shared" si="3"/>
        <v>424</v>
      </c>
      <c r="F19" s="45">
        <f t="shared" si="3"/>
        <v>483</v>
      </c>
      <c r="G19" s="45">
        <f t="shared" si="3"/>
        <v>477</v>
      </c>
      <c r="H19" s="45">
        <f t="shared" si="3"/>
        <v>467</v>
      </c>
      <c r="I19" s="45">
        <f t="shared" si="3"/>
        <v>550</v>
      </c>
      <c r="J19" s="45">
        <f t="shared" si="3"/>
        <v>667</v>
      </c>
      <c r="K19" s="52">
        <f t="shared" si="3"/>
        <v>631</v>
      </c>
      <c r="L19" s="45">
        <f t="shared" si="3"/>
        <v>596</v>
      </c>
      <c r="M19" s="45">
        <f t="shared" si="3"/>
        <v>559</v>
      </c>
      <c r="N19" s="45">
        <f t="shared" si="3"/>
        <v>606</v>
      </c>
      <c r="O19" s="53">
        <f t="shared" si="3"/>
        <v>6390</v>
      </c>
    </row>
    <row r="20" spans="2:15" ht="15.75" x14ac:dyDescent="0.25">
      <c r="B20" s="32" t="s">
        <v>79</v>
      </c>
      <c r="C20" s="47"/>
      <c r="D20" s="47"/>
      <c r="E20" s="47"/>
      <c r="F20" s="47"/>
      <c r="G20" s="47"/>
      <c r="H20" s="47"/>
      <c r="I20" s="47"/>
      <c r="J20" s="47"/>
      <c r="K20" s="54"/>
      <c r="L20" s="47"/>
      <c r="M20" s="47"/>
      <c r="N20" s="47"/>
      <c r="O20" s="55"/>
    </row>
    <row r="21" spans="2:15" ht="15" customHeight="1" x14ac:dyDescent="0.3">
      <c r="B21" s="35" t="s">
        <v>74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96">
        <f t="shared" ref="O21:O24" si="4">SUM(C21:N21)</f>
        <v>0</v>
      </c>
    </row>
    <row r="22" spans="2:15" ht="15" customHeight="1" x14ac:dyDescent="0.3">
      <c r="B22" s="35" t="s">
        <v>75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96">
        <f t="shared" si="4"/>
        <v>0</v>
      </c>
    </row>
    <row r="23" spans="2:15" ht="15" customHeight="1" x14ac:dyDescent="0.3">
      <c r="B23" s="35" t="s">
        <v>76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6">
        <f t="shared" si="4"/>
        <v>0</v>
      </c>
    </row>
    <row r="24" spans="2:15" ht="15" customHeight="1" x14ac:dyDescent="0.3">
      <c r="B24" s="35" t="s">
        <v>77</v>
      </c>
      <c r="C24" s="94"/>
      <c r="D24" s="94"/>
      <c r="E24" s="94"/>
      <c r="F24" s="94"/>
      <c r="G24" s="94"/>
      <c r="H24" s="94"/>
      <c r="I24" s="94"/>
      <c r="J24" s="94"/>
      <c r="K24" s="94"/>
      <c r="L24" s="94">
        <v>2</v>
      </c>
      <c r="M24" s="94"/>
      <c r="N24" s="94"/>
      <c r="O24" s="96">
        <f t="shared" si="4"/>
        <v>2</v>
      </c>
    </row>
    <row r="25" spans="2:15" ht="15" customHeight="1" x14ac:dyDescent="0.25">
      <c r="B25" s="42" t="s">
        <v>7</v>
      </c>
      <c r="C25" s="97">
        <f t="shared" ref="C25:O25" si="5">SUM(C21:C24)</f>
        <v>0</v>
      </c>
      <c r="D25" s="97">
        <f t="shared" si="5"/>
        <v>0</v>
      </c>
      <c r="E25" s="97">
        <f t="shared" si="5"/>
        <v>0</v>
      </c>
      <c r="F25" s="97">
        <f t="shared" si="5"/>
        <v>0</v>
      </c>
      <c r="G25" s="97">
        <f t="shared" si="5"/>
        <v>0</v>
      </c>
      <c r="H25" s="97">
        <f t="shared" si="5"/>
        <v>0</v>
      </c>
      <c r="I25" s="97">
        <f t="shared" si="5"/>
        <v>0</v>
      </c>
      <c r="J25" s="97">
        <f t="shared" si="5"/>
        <v>0</v>
      </c>
      <c r="K25" s="97">
        <f t="shared" si="5"/>
        <v>0</v>
      </c>
      <c r="L25" s="97">
        <f t="shared" si="5"/>
        <v>2</v>
      </c>
      <c r="M25" s="97">
        <f t="shared" si="5"/>
        <v>0</v>
      </c>
      <c r="N25" s="97">
        <f t="shared" si="5"/>
        <v>0</v>
      </c>
      <c r="O25" s="98">
        <f t="shared" si="5"/>
        <v>2</v>
      </c>
    </row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6:N6"/>
    <mergeCell ref="C8:N8"/>
    <mergeCell ref="C14:O1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5.42578125" customWidth="1"/>
    <col min="2" max="2" width="26.28515625" customWidth="1"/>
    <col min="3" max="3" width="11.85546875" hidden="1" customWidth="1"/>
    <col min="4" max="4" width="11.42578125" hidden="1" customWidth="1"/>
    <col min="5" max="5" width="11.42578125" customWidth="1"/>
    <col min="6" max="6" width="9.7109375" customWidth="1"/>
    <col min="7" max="7" width="10.28515625" customWidth="1"/>
    <col min="8" max="8" width="8" customWidth="1"/>
    <col min="9" max="9" width="9.28515625" customWidth="1"/>
    <col min="10" max="10" width="10" customWidth="1"/>
    <col min="11" max="11" width="7.85546875" customWidth="1"/>
    <col min="12" max="12" width="8.7109375" customWidth="1"/>
    <col min="13" max="13" width="8.28515625" customWidth="1"/>
    <col min="14" max="14" width="9.28515625" customWidth="1"/>
    <col min="15" max="15" width="9.85546875" customWidth="1"/>
    <col min="16" max="16" width="10.5703125" customWidth="1"/>
  </cols>
  <sheetData>
    <row r="1" spans="2:31" x14ac:dyDescent="0.25">
      <c r="E1" s="23"/>
    </row>
    <row r="2" spans="2:31" x14ac:dyDescent="0.25">
      <c r="E2" s="23"/>
    </row>
    <row r="3" spans="2:31" x14ac:dyDescent="0.25">
      <c r="E3" s="23"/>
    </row>
    <row r="4" spans="2:31" x14ac:dyDescent="0.25">
      <c r="E4" s="23"/>
    </row>
    <row r="5" spans="2:31" ht="18" x14ac:dyDescent="0.25">
      <c r="B5" s="185" t="s">
        <v>80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</row>
    <row r="6" spans="2:31" ht="18" x14ac:dyDescent="0.25">
      <c r="B6" s="25" t="s">
        <v>73</v>
      </c>
      <c r="C6" s="26">
        <v>2019</v>
      </c>
      <c r="D6" s="26">
        <v>2020</v>
      </c>
      <c r="E6" s="27">
        <v>2021</v>
      </c>
      <c r="F6" s="173">
        <v>2022</v>
      </c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3">
        <v>2023</v>
      </c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</row>
    <row r="7" spans="2:31" ht="18" x14ac:dyDescent="0.25">
      <c r="B7" s="29" t="s">
        <v>6</v>
      </c>
      <c r="C7" s="58">
        <v>200</v>
      </c>
      <c r="D7" s="59">
        <v>86</v>
      </c>
      <c r="E7" s="59"/>
      <c r="F7" s="60" t="s">
        <v>8</v>
      </c>
      <c r="G7" s="60" t="s">
        <v>9</v>
      </c>
      <c r="H7" s="60" t="s">
        <v>10</v>
      </c>
      <c r="I7" s="60" t="s">
        <v>11</v>
      </c>
      <c r="J7" s="60" t="s">
        <v>12</v>
      </c>
      <c r="K7" s="60" t="s">
        <v>13</v>
      </c>
      <c r="L7" s="60" t="s">
        <v>14</v>
      </c>
      <c r="M7" s="60" t="s">
        <v>15</v>
      </c>
      <c r="N7" s="60" t="s">
        <v>16</v>
      </c>
      <c r="O7" s="60" t="s">
        <v>17</v>
      </c>
      <c r="P7" s="60" t="s">
        <v>18</v>
      </c>
      <c r="Q7" s="60" t="s">
        <v>19</v>
      </c>
      <c r="R7" s="31" t="s">
        <v>7</v>
      </c>
      <c r="S7" s="60" t="s">
        <v>8</v>
      </c>
      <c r="T7" s="60" t="s">
        <v>9</v>
      </c>
      <c r="U7" s="60" t="s">
        <v>10</v>
      </c>
      <c r="V7" s="60" t="s">
        <v>11</v>
      </c>
      <c r="W7" s="60" t="s">
        <v>12</v>
      </c>
      <c r="X7" s="60" t="s">
        <v>13</v>
      </c>
      <c r="Y7" s="60" t="s">
        <v>14</v>
      </c>
      <c r="Z7" s="60" t="s">
        <v>15</v>
      </c>
      <c r="AA7" s="60" t="s">
        <v>16</v>
      </c>
      <c r="AB7" s="60" t="s">
        <v>17</v>
      </c>
      <c r="AC7" s="60" t="s">
        <v>18</v>
      </c>
      <c r="AD7" s="60" t="s">
        <v>19</v>
      </c>
      <c r="AE7" s="31" t="s">
        <v>7</v>
      </c>
    </row>
    <row r="8" spans="2:31" ht="15.75" x14ac:dyDescent="0.25">
      <c r="B8" s="32" t="s">
        <v>64</v>
      </c>
      <c r="C8" s="187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  <c r="R8" s="34"/>
      <c r="S8" s="178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7"/>
      <c r="AE8" s="57"/>
    </row>
    <row r="9" spans="2:31" ht="29.25" customHeight="1" x14ac:dyDescent="0.3">
      <c r="B9" s="35" t="s">
        <v>74</v>
      </c>
      <c r="C9" s="179"/>
      <c r="D9" s="180"/>
      <c r="E9" s="36">
        <v>12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56"/>
      <c r="R9" s="38">
        <f t="shared" ref="R9:R12" si="0">SUM(F9:Q9)</f>
        <v>0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7"/>
      <c r="AE9" s="39">
        <f t="shared" ref="AE9:AE12" si="1">SUM(S9:AD9)</f>
        <v>0</v>
      </c>
    </row>
    <row r="10" spans="2:31" ht="30.75" customHeight="1" x14ac:dyDescent="0.3">
      <c r="B10" s="35" t="s">
        <v>75</v>
      </c>
      <c r="C10" s="181"/>
      <c r="D10" s="182"/>
      <c r="E10" s="40">
        <v>1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56"/>
      <c r="R10" s="38">
        <f t="shared" si="0"/>
        <v>0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7"/>
      <c r="AE10" s="39">
        <f t="shared" si="1"/>
        <v>0</v>
      </c>
    </row>
    <row r="11" spans="2:31" ht="33" customHeight="1" x14ac:dyDescent="0.3">
      <c r="B11" s="35" t="s">
        <v>76</v>
      </c>
      <c r="C11" s="181"/>
      <c r="D11" s="182"/>
      <c r="E11" s="40"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56"/>
      <c r="R11" s="38">
        <f t="shared" si="0"/>
        <v>0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7"/>
      <c r="AE11" s="39">
        <f t="shared" si="1"/>
        <v>0</v>
      </c>
    </row>
    <row r="12" spans="2:31" ht="31.5" customHeight="1" x14ac:dyDescent="0.3">
      <c r="B12" s="35" t="s">
        <v>77</v>
      </c>
      <c r="C12" s="183"/>
      <c r="D12" s="184"/>
      <c r="E12" s="41">
        <v>1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56"/>
      <c r="R12" s="38">
        <f t="shared" si="0"/>
        <v>0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7"/>
      <c r="AE12" s="39">
        <f t="shared" si="1"/>
        <v>0</v>
      </c>
    </row>
    <row r="13" spans="2:31" ht="30" customHeight="1" x14ac:dyDescent="0.25">
      <c r="B13" s="42" t="s">
        <v>7</v>
      </c>
      <c r="C13" s="43"/>
      <c r="D13" s="43"/>
      <c r="E13" s="61">
        <f t="shared" ref="E13:AE13" si="2">SUM(E9:E12)</f>
        <v>14</v>
      </c>
      <c r="F13" s="44">
        <f t="shared" si="2"/>
        <v>0</v>
      </c>
      <c r="G13" s="44">
        <f t="shared" si="2"/>
        <v>0</v>
      </c>
      <c r="H13" s="44">
        <f t="shared" si="2"/>
        <v>0</v>
      </c>
      <c r="I13" s="44">
        <f t="shared" si="2"/>
        <v>0</v>
      </c>
      <c r="J13" s="44">
        <f t="shared" si="2"/>
        <v>0</v>
      </c>
      <c r="K13" s="44">
        <f t="shared" si="2"/>
        <v>0</v>
      </c>
      <c r="L13" s="44">
        <f t="shared" si="2"/>
        <v>0</v>
      </c>
      <c r="M13" s="44">
        <f t="shared" si="2"/>
        <v>0</v>
      </c>
      <c r="N13" s="44">
        <f t="shared" si="2"/>
        <v>0</v>
      </c>
      <c r="O13" s="44">
        <f t="shared" si="2"/>
        <v>0</v>
      </c>
      <c r="P13" s="44">
        <f t="shared" si="2"/>
        <v>0</v>
      </c>
      <c r="Q13" s="44">
        <f t="shared" si="2"/>
        <v>0</v>
      </c>
      <c r="R13" s="62">
        <f t="shared" si="2"/>
        <v>0</v>
      </c>
      <c r="S13" s="45">
        <f t="shared" si="2"/>
        <v>0</v>
      </c>
      <c r="T13" s="45">
        <f t="shared" si="2"/>
        <v>0</v>
      </c>
      <c r="U13" s="45">
        <f t="shared" si="2"/>
        <v>0</v>
      </c>
      <c r="V13" s="45">
        <f t="shared" si="2"/>
        <v>0</v>
      </c>
      <c r="W13" s="45">
        <f t="shared" si="2"/>
        <v>0</v>
      </c>
      <c r="X13" s="45">
        <f t="shared" si="2"/>
        <v>0</v>
      </c>
      <c r="Y13" s="45">
        <f t="shared" si="2"/>
        <v>0</v>
      </c>
      <c r="Z13" s="45">
        <f t="shared" si="2"/>
        <v>0</v>
      </c>
      <c r="AA13" s="45">
        <f t="shared" si="2"/>
        <v>0</v>
      </c>
      <c r="AB13" s="45">
        <f t="shared" si="2"/>
        <v>0</v>
      </c>
      <c r="AC13" s="45">
        <f t="shared" si="2"/>
        <v>0</v>
      </c>
      <c r="AD13" s="45">
        <f t="shared" si="2"/>
        <v>0</v>
      </c>
      <c r="AE13" s="63">
        <f t="shared" si="2"/>
        <v>0</v>
      </c>
    </row>
    <row r="14" spans="2:31" ht="30.75" customHeight="1" x14ac:dyDescent="0.25">
      <c r="B14" s="32" t="s">
        <v>78</v>
      </c>
      <c r="C14" s="188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7"/>
      <c r="S14" s="178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</row>
    <row r="15" spans="2:31" ht="29.25" customHeight="1" x14ac:dyDescent="0.3">
      <c r="B15" s="35" t="s">
        <v>74</v>
      </c>
      <c r="C15" s="179"/>
      <c r="D15" s="180"/>
      <c r="E15" s="36">
        <v>15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56"/>
      <c r="R15" s="48">
        <f t="shared" ref="R15:R18" si="3">SUM(F15:Q15)</f>
        <v>0</v>
      </c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7"/>
      <c r="AE15" s="49">
        <f t="shared" ref="AE15:AE18" si="4">SUM(S15:AD15)</f>
        <v>0</v>
      </c>
    </row>
    <row r="16" spans="2:31" ht="27.75" customHeight="1" x14ac:dyDescent="0.3">
      <c r="B16" s="35" t="s">
        <v>75</v>
      </c>
      <c r="C16" s="181"/>
      <c r="D16" s="182"/>
      <c r="E16" s="40">
        <v>0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56"/>
      <c r="R16" s="48">
        <f t="shared" si="3"/>
        <v>0</v>
      </c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7"/>
      <c r="AE16" s="49">
        <f t="shared" si="4"/>
        <v>0</v>
      </c>
    </row>
    <row r="17" spans="2:31" ht="27.75" customHeight="1" x14ac:dyDescent="0.3">
      <c r="B17" s="35" t="s">
        <v>76</v>
      </c>
      <c r="C17" s="181"/>
      <c r="D17" s="182"/>
      <c r="E17" s="40">
        <v>1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56"/>
      <c r="R17" s="48">
        <f t="shared" si="3"/>
        <v>0</v>
      </c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7"/>
      <c r="AE17" s="49">
        <f t="shared" si="4"/>
        <v>0</v>
      </c>
    </row>
    <row r="18" spans="2:31" ht="27.75" customHeight="1" x14ac:dyDescent="0.3">
      <c r="B18" s="35" t="s">
        <v>77</v>
      </c>
      <c r="C18" s="183"/>
      <c r="D18" s="184"/>
      <c r="E18" s="41"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56"/>
      <c r="R18" s="48">
        <f t="shared" si="3"/>
        <v>0</v>
      </c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7"/>
      <c r="AE18" s="49">
        <f t="shared" si="4"/>
        <v>0</v>
      </c>
    </row>
    <row r="19" spans="2:31" ht="32.25" customHeight="1" x14ac:dyDescent="0.3">
      <c r="B19" s="64" t="s">
        <v>7</v>
      </c>
      <c r="C19" s="50"/>
      <c r="D19" s="50"/>
      <c r="E19" s="65">
        <f t="shared" ref="E19:AE19" si="5">SUM(E15:E18)</f>
        <v>16</v>
      </c>
      <c r="F19" s="44">
        <f t="shared" si="5"/>
        <v>0</v>
      </c>
      <c r="G19" s="44">
        <f t="shared" si="5"/>
        <v>0</v>
      </c>
      <c r="H19" s="44">
        <f t="shared" si="5"/>
        <v>0</v>
      </c>
      <c r="I19" s="44">
        <f t="shared" si="5"/>
        <v>0</v>
      </c>
      <c r="J19" s="44">
        <f t="shared" si="5"/>
        <v>0</v>
      </c>
      <c r="K19" s="44">
        <f t="shared" si="5"/>
        <v>0</v>
      </c>
      <c r="L19" s="44">
        <f t="shared" si="5"/>
        <v>0</v>
      </c>
      <c r="M19" s="44">
        <f t="shared" si="5"/>
        <v>0</v>
      </c>
      <c r="N19" s="44">
        <f t="shared" si="5"/>
        <v>0</v>
      </c>
      <c r="O19" s="44">
        <f t="shared" si="5"/>
        <v>0</v>
      </c>
      <c r="P19" s="44">
        <f t="shared" si="5"/>
        <v>0</v>
      </c>
      <c r="Q19" s="44">
        <f t="shared" si="5"/>
        <v>0</v>
      </c>
      <c r="R19" s="51">
        <f t="shared" si="5"/>
        <v>0</v>
      </c>
      <c r="S19" s="45">
        <f t="shared" si="5"/>
        <v>0</v>
      </c>
      <c r="T19" s="45">
        <f t="shared" si="5"/>
        <v>0</v>
      </c>
      <c r="U19" s="45">
        <f t="shared" si="5"/>
        <v>0</v>
      </c>
      <c r="V19" s="45">
        <f t="shared" si="5"/>
        <v>0</v>
      </c>
      <c r="W19" s="45">
        <f t="shared" si="5"/>
        <v>0</v>
      </c>
      <c r="X19" s="45">
        <f t="shared" si="5"/>
        <v>0</v>
      </c>
      <c r="Y19" s="45">
        <f t="shared" si="5"/>
        <v>0</v>
      </c>
      <c r="Z19" s="45">
        <f t="shared" si="5"/>
        <v>0</v>
      </c>
      <c r="AA19" s="45">
        <f t="shared" si="5"/>
        <v>0</v>
      </c>
      <c r="AB19" s="45">
        <f t="shared" si="5"/>
        <v>0</v>
      </c>
      <c r="AC19" s="45">
        <f t="shared" si="5"/>
        <v>0</v>
      </c>
      <c r="AD19" s="45">
        <f t="shared" si="5"/>
        <v>0</v>
      </c>
      <c r="AE19" s="53">
        <f t="shared" si="5"/>
        <v>0</v>
      </c>
    </row>
    <row r="20" spans="2:31" x14ac:dyDescent="0.25">
      <c r="E20" s="23"/>
    </row>
    <row r="21" spans="2:31" ht="15.75" customHeight="1" x14ac:dyDescent="0.25">
      <c r="E21" s="23"/>
    </row>
    <row r="22" spans="2:31" ht="15.75" customHeight="1" x14ac:dyDescent="0.25">
      <c r="E22" s="23"/>
    </row>
    <row r="23" spans="2:31" ht="15.75" customHeight="1" x14ac:dyDescent="0.25">
      <c r="E23" s="23"/>
    </row>
    <row r="24" spans="2:31" ht="15.75" customHeight="1" x14ac:dyDescent="0.25">
      <c r="E24" s="23"/>
    </row>
    <row r="25" spans="2:31" ht="15.75" customHeight="1" x14ac:dyDescent="0.25">
      <c r="E25" s="23"/>
    </row>
    <row r="26" spans="2:31" ht="15.75" customHeight="1" x14ac:dyDescent="0.25">
      <c r="E26" s="23"/>
    </row>
    <row r="27" spans="2:31" ht="15.75" customHeight="1" x14ac:dyDescent="0.25">
      <c r="E27" s="23"/>
    </row>
    <row r="28" spans="2:31" ht="15.75" customHeight="1" x14ac:dyDescent="0.25">
      <c r="E28" s="23"/>
    </row>
    <row r="29" spans="2:31" ht="15.75" customHeight="1" x14ac:dyDescent="0.25">
      <c r="E29" s="23"/>
    </row>
    <row r="30" spans="2:31" ht="15.75" customHeight="1" x14ac:dyDescent="0.25">
      <c r="E30" s="23"/>
    </row>
    <row r="31" spans="2:31" ht="15.75" customHeight="1" x14ac:dyDescent="0.25">
      <c r="E31" s="23"/>
    </row>
    <row r="32" spans="2:31" ht="15.75" customHeight="1" x14ac:dyDescent="0.25">
      <c r="E32" s="23"/>
    </row>
    <row r="33" spans="5:5" ht="15.75" customHeight="1" x14ac:dyDescent="0.25">
      <c r="E33" s="23"/>
    </row>
    <row r="34" spans="5:5" ht="15.75" customHeight="1" x14ac:dyDescent="0.25">
      <c r="E34" s="23"/>
    </row>
    <row r="35" spans="5:5" ht="15.75" customHeight="1" x14ac:dyDescent="0.25">
      <c r="E35" s="23"/>
    </row>
    <row r="36" spans="5:5" ht="15.75" customHeight="1" x14ac:dyDescent="0.25">
      <c r="E36" s="23"/>
    </row>
    <row r="37" spans="5:5" ht="15.75" customHeight="1" x14ac:dyDescent="0.25">
      <c r="E37" s="23"/>
    </row>
    <row r="38" spans="5:5" ht="15.75" customHeight="1" x14ac:dyDescent="0.25">
      <c r="E38" s="23"/>
    </row>
    <row r="39" spans="5:5" ht="15.75" customHeight="1" x14ac:dyDescent="0.25">
      <c r="E39" s="23"/>
    </row>
    <row r="40" spans="5:5" ht="15.75" customHeight="1" x14ac:dyDescent="0.25">
      <c r="E40" s="23"/>
    </row>
    <row r="41" spans="5:5" ht="15.75" customHeight="1" x14ac:dyDescent="0.25">
      <c r="E41" s="23"/>
    </row>
    <row r="42" spans="5:5" ht="15.75" customHeight="1" x14ac:dyDescent="0.25">
      <c r="E42" s="23"/>
    </row>
    <row r="43" spans="5:5" ht="15.75" customHeight="1" x14ac:dyDescent="0.25">
      <c r="E43" s="23"/>
    </row>
    <row r="44" spans="5:5" ht="15.75" customHeight="1" x14ac:dyDescent="0.25">
      <c r="E44" s="23"/>
    </row>
    <row r="45" spans="5:5" ht="15.75" customHeight="1" x14ac:dyDescent="0.25">
      <c r="E45" s="23"/>
    </row>
    <row r="46" spans="5:5" ht="15.75" customHeight="1" x14ac:dyDescent="0.25">
      <c r="E46" s="23"/>
    </row>
    <row r="47" spans="5:5" ht="15.75" customHeight="1" x14ac:dyDescent="0.25">
      <c r="E47" s="23"/>
    </row>
    <row r="48" spans="5:5" ht="15.75" customHeight="1" x14ac:dyDescent="0.25">
      <c r="E48" s="23"/>
    </row>
    <row r="49" spans="5:5" ht="15.75" customHeight="1" x14ac:dyDescent="0.25">
      <c r="E49" s="23"/>
    </row>
    <row r="50" spans="5:5" ht="15.75" customHeight="1" x14ac:dyDescent="0.25">
      <c r="E50" s="23"/>
    </row>
    <row r="51" spans="5:5" ht="15.75" customHeight="1" x14ac:dyDescent="0.25">
      <c r="E51" s="23"/>
    </row>
    <row r="52" spans="5:5" ht="15.75" customHeight="1" x14ac:dyDescent="0.25">
      <c r="E52" s="23"/>
    </row>
    <row r="53" spans="5:5" ht="15.75" customHeight="1" x14ac:dyDescent="0.25">
      <c r="E53" s="23"/>
    </row>
    <row r="54" spans="5:5" ht="15.75" customHeight="1" x14ac:dyDescent="0.25">
      <c r="E54" s="23"/>
    </row>
    <row r="55" spans="5:5" ht="15.75" customHeight="1" x14ac:dyDescent="0.25">
      <c r="E55" s="23"/>
    </row>
    <row r="56" spans="5:5" ht="15.75" customHeight="1" x14ac:dyDescent="0.25">
      <c r="E56" s="23"/>
    </row>
    <row r="57" spans="5:5" ht="15.75" customHeight="1" x14ac:dyDescent="0.25">
      <c r="E57" s="23"/>
    </row>
    <row r="58" spans="5:5" ht="15.75" customHeight="1" x14ac:dyDescent="0.25">
      <c r="E58" s="23"/>
    </row>
    <row r="59" spans="5:5" ht="15.75" customHeight="1" x14ac:dyDescent="0.25">
      <c r="E59" s="23"/>
    </row>
    <row r="60" spans="5:5" ht="15.75" customHeight="1" x14ac:dyDescent="0.25">
      <c r="E60" s="23"/>
    </row>
    <row r="61" spans="5:5" ht="15.75" customHeight="1" x14ac:dyDescent="0.25">
      <c r="E61" s="23"/>
    </row>
    <row r="62" spans="5:5" ht="15.75" customHeight="1" x14ac:dyDescent="0.25">
      <c r="E62" s="23"/>
    </row>
    <row r="63" spans="5:5" ht="15.75" customHeight="1" x14ac:dyDescent="0.25">
      <c r="E63" s="23"/>
    </row>
    <row r="64" spans="5:5" ht="15.75" customHeight="1" x14ac:dyDescent="0.25">
      <c r="E64" s="23"/>
    </row>
    <row r="65" spans="5:5" ht="15.75" customHeight="1" x14ac:dyDescent="0.25">
      <c r="E65" s="23"/>
    </row>
    <row r="66" spans="5:5" ht="15.75" customHeight="1" x14ac:dyDescent="0.25">
      <c r="E66" s="23"/>
    </row>
    <row r="67" spans="5:5" ht="15.75" customHeight="1" x14ac:dyDescent="0.25">
      <c r="E67" s="23"/>
    </row>
    <row r="68" spans="5:5" ht="15.75" customHeight="1" x14ac:dyDescent="0.25">
      <c r="E68" s="23"/>
    </row>
    <row r="69" spans="5:5" ht="15.75" customHeight="1" x14ac:dyDescent="0.25">
      <c r="E69" s="23"/>
    </row>
    <row r="70" spans="5:5" ht="15.75" customHeight="1" x14ac:dyDescent="0.25">
      <c r="E70" s="23"/>
    </row>
    <row r="71" spans="5:5" ht="15.75" customHeight="1" x14ac:dyDescent="0.25">
      <c r="E71" s="23"/>
    </row>
    <row r="72" spans="5:5" ht="15.75" customHeight="1" x14ac:dyDescent="0.25">
      <c r="E72" s="23"/>
    </row>
    <row r="73" spans="5:5" ht="15.75" customHeight="1" x14ac:dyDescent="0.25">
      <c r="E73" s="23"/>
    </row>
    <row r="74" spans="5:5" ht="15.75" customHeight="1" x14ac:dyDescent="0.25">
      <c r="E74" s="23"/>
    </row>
    <row r="75" spans="5:5" ht="15.75" customHeight="1" x14ac:dyDescent="0.25">
      <c r="E75" s="23"/>
    </row>
    <row r="76" spans="5:5" ht="15.75" customHeight="1" x14ac:dyDescent="0.25">
      <c r="E76" s="23"/>
    </row>
    <row r="77" spans="5:5" ht="15.75" customHeight="1" x14ac:dyDescent="0.25">
      <c r="E77" s="23"/>
    </row>
    <row r="78" spans="5:5" ht="15.75" customHeight="1" x14ac:dyDescent="0.25">
      <c r="E78" s="23"/>
    </row>
    <row r="79" spans="5:5" ht="15.75" customHeight="1" x14ac:dyDescent="0.25">
      <c r="E79" s="23"/>
    </row>
    <row r="80" spans="5:5" ht="15.75" customHeight="1" x14ac:dyDescent="0.25">
      <c r="E80" s="23"/>
    </row>
    <row r="81" spans="5:5" ht="15.75" customHeight="1" x14ac:dyDescent="0.25">
      <c r="E81" s="23"/>
    </row>
    <row r="82" spans="5:5" ht="15.75" customHeight="1" x14ac:dyDescent="0.25">
      <c r="E82" s="23"/>
    </row>
    <row r="83" spans="5:5" ht="15.75" customHeight="1" x14ac:dyDescent="0.25">
      <c r="E83" s="23"/>
    </row>
    <row r="84" spans="5:5" ht="15.75" customHeight="1" x14ac:dyDescent="0.25">
      <c r="E84" s="23"/>
    </row>
    <row r="85" spans="5:5" ht="15.75" customHeight="1" x14ac:dyDescent="0.25">
      <c r="E85" s="23"/>
    </row>
    <row r="86" spans="5:5" ht="15.75" customHeight="1" x14ac:dyDescent="0.25">
      <c r="E86" s="23"/>
    </row>
    <row r="87" spans="5:5" ht="15.75" customHeight="1" x14ac:dyDescent="0.25">
      <c r="E87" s="23"/>
    </row>
    <row r="88" spans="5:5" ht="15.75" customHeight="1" x14ac:dyDescent="0.25">
      <c r="E88" s="23"/>
    </row>
    <row r="89" spans="5:5" ht="15.75" customHeight="1" x14ac:dyDescent="0.25">
      <c r="E89" s="23"/>
    </row>
    <row r="90" spans="5:5" ht="15.75" customHeight="1" x14ac:dyDescent="0.25">
      <c r="E90" s="23"/>
    </row>
    <row r="91" spans="5:5" ht="15.75" customHeight="1" x14ac:dyDescent="0.25">
      <c r="E91" s="23"/>
    </row>
    <row r="92" spans="5:5" ht="15.75" customHeight="1" x14ac:dyDescent="0.25">
      <c r="E92" s="23"/>
    </row>
    <row r="93" spans="5:5" ht="15.75" customHeight="1" x14ac:dyDescent="0.25">
      <c r="E93" s="23"/>
    </row>
    <row r="94" spans="5:5" ht="15.75" customHeight="1" x14ac:dyDescent="0.25">
      <c r="E94" s="23"/>
    </row>
    <row r="95" spans="5:5" ht="15.75" customHeight="1" x14ac:dyDescent="0.25">
      <c r="E95" s="23"/>
    </row>
    <row r="96" spans="5:5" ht="15.75" customHeight="1" x14ac:dyDescent="0.25">
      <c r="E96" s="23"/>
    </row>
    <row r="97" spans="5:5" ht="15.75" customHeight="1" x14ac:dyDescent="0.25">
      <c r="E97" s="23"/>
    </row>
    <row r="98" spans="5:5" ht="15.75" customHeight="1" x14ac:dyDescent="0.25">
      <c r="E98" s="23"/>
    </row>
    <row r="99" spans="5:5" ht="15.75" customHeight="1" x14ac:dyDescent="0.25">
      <c r="E99" s="23"/>
    </row>
    <row r="100" spans="5:5" ht="15.75" customHeight="1" x14ac:dyDescent="0.25">
      <c r="E100" s="23"/>
    </row>
    <row r="101" spans="5:5" ht="15.75" customHeight="1" x14ac:dyDescent="0.25">
      <c r="E101" s="23"/>
    </row>
    <row r="102" spans="5:5" ht="15.75" customHeight="1" x14ac:dyDescent="0.25">
      <c r="E102" s="23"/>
    </row>
    <row r="103" spans="5:5" ht="15.75" customHeight="1" x14ac:dyDescent="0.25">
      <c r="E103" s="23"/>
    </row>
    <row r="104" spans="5:5" ht="15.75" customHeight="1" x14ac:dyDescent="0.25">
      <c r="E104" s="23"/>
    </row>
    <row r="105" spans="5:5" ht="15.75" customHeight="1" x14ac:dyDescent="0.25">
      <c r="E105" s="23"/>
    </row>
    <row r="106" spans="5:5" ht="15.75" customHeight="1" x14ac:dyDescent="0.25">
      <c r="E106" s="23"/>
    </row>
    <row r="107" spans="5:5" ht="15.75" customHeight="1" x14ac:dyDescent="0.25">
      <c r="E107" s="23"/>
    </row>
    <row r="108" spans="5:5" ht="15.75" customHeight="1" x14ac:dyDescent="0.25">
      <c r="E108" s="23"/>
    </row>
    <row r="109" spans="5:5" ht="15.75" customHeight="1" x14ac:dyDescent="0.25">
      <c r="E109" s="23"/>
    </row>
    <row r="110" spans="5:5" ht="15.75" customHeight="1" x14ac:dyDescent="0.25">
      <c r="E110" s="23"/>
    </row>
    <row r="111" spans="5:5" ht="15.75" customHeight="1" x14ac:dyDescent="0.25">
      <c r="E111" s="23"/>
    </row>
    <row r="112" spans="5:5" ht="15.75" customHeight="1" x14ac:dyDescent="0.25">
      <c r="E112" s="23"/>
    </row>
    <row r="113" spans="5:5" ht="15.75" customHeight="1" x14ac:dyDescent="0.25">
      <c r="E113" s="23"/>
    </row>
    <row r="114" spans="5:5" ht="15.75" customHeight="1" x14ac:dyDescent="0.25">
      <c r="E114" s="23"/>
    </row>
    <row r="115" spans="5:5" ht="15.75" customHeight="1" x14ac:dyDescent="0.25">
      <c r="E115" s="23"/>
    </row>
    <row r="116" spans="5:5" ht="15.75" customHeight="1" x14ac:dyDescent="0.25">
      <c r="E116" s="23"/>
    </row>
    <row r="117" spans="5:5" ht="15.75" customHeight="1" x14ac:dyDescent="0.25">
      <c r="E117" s="23"/>
    </row>
    <row r="118" spans="5:5" ht="15.75" customHeight="1" x14ac:dyDescent="0.25">
      <c r="E118" s="23"/>
    </row>
    <row r="119" spans="5:5" ht="15.75" customHeight="1" x14ac:dyDescent="0.25">
      <c r="E119" s="23"/>
    </row>
    <row r="120" spans="5:5" ht="15.75" customHeight="1" x14ac:dyDescent="0.25">
      <c r="E120" s="23"/>
    </row>
    <row r="121" spans="5:5" ht="15.75" customHeight="1" x14ac:dyDescent="0.25">
      <c r="E121" s="23"/>
    </row>
    <row r="122" spans="5:5" ht="15.75" customHeight="1" x14ac:dyDescent="0.25">
      <c r="E122" s="23"/>
    </row>
    <row r="123" spans="5:5" ht="15.75" customHeight="1" x14ac:dyDescent="0.25">
      <c r="E123" s="23"/>
    </row>
    <row r="124" spans="5:5" ht="15.75" customHeight="1" x14ac:dyDescent="0.25">
      <c r="E124" s="23"/>
    </row>
    <row r="125" spans="5:5" ht="15.75" customHeight="1" x14ac:dyDescent="0.25">
      <c r="E125" s="23"/>
    </row>
    <row r="126" spans="5:5" ht="15.75" customHeight="1" x14ac:dyDescent="0.25">
      <c r="E126" s="23"/>
    </row>
    <row r="127" spans="5:5" ht="15.75" customHeight="1" x14ac:dyDescent="0.25">
      <c r="E127" s="23"/>
    </row>
    <row r="128" spans="5:5" ht="15.75" customHeight="1" x14ac:dyDescent="0.25">
      <c r="E128" s="23"/>
    </row>
    <row r="129" spans="5:5" ht="15.75" customHeight="1" x14ac:dyDescent="0.25">
      <c r="E129" s="23"/>
    </row>
    <row r="130" spans="5:5" ht="15.75" customHeight="1" x14ac:dyDescent="0.25">
      <c r="E130" s="23"/>
    </row>
    <row r="131" spans="5:5" ht="15.75" customHeight="1" x14ac:dyDescent="0.25">
      <c r="E131" s="23"/>
    </row>
    <row r="132" spans="5:5" ht="15.75" customHeight="1" x14ac:dyDescent="0.25">
      <c r="E132" s="23"/>
    </row>
    <row r="133" spans="5:5" ht="15.75" customHeight="1" x14ac:dyDescent="0.25">
      <c r="E133" s="23"/>
    </row>
    <row r="134" spans="5:5" ht="15.75" customHeight="1" x14ac:dyDescent="0.25">
      <c r="E134" s="23"/>
    </row>
    <row r="135" spans="5:5" ht="15.75" customHeight="1" x14ac:dyDescent="0.25">
      <c r="E135" s="23"/>
    </row>
    <row r="136" spans="5:5" ht="15.75" customHeight="1" x14ac:dyDescent="0.25">
      <c r="E136" s="23"/>
    </row>
    <row r="137" spans="5:5" ht="15.75" customHeight="1" x14ac:dyDescent="0.25">
      <c r="E137" s="23"/>
    </row>
    <row r="138" spans="5:5" ht="15.75" customHeight="1" x14ac:dyDescent="0.25">
      <c r="E138" s="23"/>
    </row>
    <row r="139" spans="5:5" ht="15.75" customHeight="1" x14ac:dyDescent="0.25">
      <c r="E139" s="23"/>
    </row>
    <row r="140" spans="5:5" ht="15.75" customHeight="1" x14ac:dyDescent="0.25">
      <c r="E140" s="23"/>
    </row>
    <row r="141" spans="5:5" ht="15.75" customHeight="1" x14ac:dyDescent="0.25">
      <c r="E141" s="23"/>
    </row>
    <row r="142" spans="5:5" ht="15.75" customHeight="1" x14ac:dyDescent="0.25">
      <c r="E142" s="23"/>
    </row>
    <row r="143" spans="5:5" ht="15.75" customHeight="1" x14ac:dyDescent="0.25">
      <c r="E143" s="23"/>
    </row>
    <row r="144" spans="5:5" ht="15.75" customHeight="1" x14ac:dyDescent="0.25">
      <c r="E144" s="23"/>
    </row>
    <row r="145" spans="5:5" ht="15.75" customHeight="1" x14ac:dyDescent="0.25">
      <c r="E145" s="23"/>
    </row>
    <row r="146" spans="5:5" ht="15.75" customHeight="1" x14ac:dyDescent="0.25">
      <c r="E146" s="23"/>
    </row>
    <row r="147" spans="5:5" ht="15.75" customHeight="1" x14ac:dyDescent="0.25">
      <c r="E147" s="23"/>
    </row>
    <row r="148" spans="5:5" ht="15.75" customHeight="1" x14ac:dyDescent="0.25">
      <c r="E148" s="23"/>
    </row>
    <row r="149" spans="5:5" ht="15.75" customHeight="1" x14ac:dyDescent="0.25">
      <c r="E149" s="23"/>
    </row>
    <row r="150" spans="5:5" ht="15.75" customHeight="1" x14ac:dyDescent="0.25">
      <c r="E150" s="23"/>
    </row>
    <row r="151" spans="5:5" ht="15.75" customHeight="1" x14ac:dyDescent="0.25">
      <c r="E151" s="23"/>
    </row>
    <row r="152" spans="5:5" ht="15.75" customHeight="1" x14ac:dyDescent="0.25">
      <c r="E152" s="23"/>
    </row>
    <row r="153" spans="5:5" ht="15.75" customHeight="1" x14ac:dyDescent="0.25">
      <c r="E153" s="23"/>
    </row>
    <row r="154" spans="5:5" ht="15.75" customHeight="1" x14ac:dyDescent="0.25">
      <c r="E154" s="23"/>
    </row>
    <row r="155" spans="5:5" ht="15.75" customHeight="1" x14ac:dyDescent="0.25">
      <c r="E155" s="23"/>
    </row>
    <row r="156" spans="5:5" ht="15.75" customHeight="1" x14ac:dyDescent="0.25">
      <c r="E156" s="23"/>
    </row>
    <row r="157" spans="5:5" ht="15.75" customHeight="1" x14ac:dyDescent="0.25">
      <c r="E157" s="23"/>
    </row>
    <row r="158" spans="5:5" ht="15.75" customHeight="1" x14ac:dyDescent="0.25">
      <c r="E158" s="23"/>
    </row>
    <row r="159" spans="5:5" ht="15.75" customHeight="1" x14ac:dyDescent="0.25">
      <c r="E159" s="23"/>
    </row>
    <row r="160" spans="5:5" ht="15.75" customHeight="1" x14ac:dyDescent="0.25">
      <c r="E160" s="23"/>
    </row>
    <row r="161" spans="5:5" ht="15.75" customHeight="1" x14ac:dyDescent="0.25">
      <c r="E161" s="23"/>
    </row>
    <row r="162" spans="5:5" ht="15.75" customHeight="1" x14ac:dyDescent="0.25">
      <c r="E162" s="23"/>
    </row>
    <row r="163" spans="5:5" ht="15.75" customHeight="1" x14ac:dyDescent="0.25">
      <c r="E163" s="23"/>
    </row>
    <row r="164" spans="5:5" ht="15.75" customHeight="1" x14ac:dyDescent="0.25">
      <c r="E164" s="23"/>
    </row>
    <row r="165" spans="5:5" ht="15.75" customHeight="1" x14ac:dyDescent="0.25">
      <c r="E165" s="23"/>
    </row>
    <row r="166" spans="5:5" ht="15.75" customHeight="1" x14ac:dyDescent="0.25">
      <c r="E166" s="23"/>
    </row>
    <row r="167" spans="5:5" ht="15.75" customHeight="1" x14ac:dyDescent="0.25">
      <c r="E167" s="23"/>
    </row>
    <row r="168" spans="5:5" ht="15.75" customHeight="1" x14ac:dyDescent="0.25">
      <c r="E168" s="23"/>
    </row>
    <row r="169" spans="5:5" ht="15.75" customHeight="1" x14ac:dyDescent="0.25">
      <c r="E169" s="23"/>
    </row>
    <row r="170" spans="5:5" ht="15.75" customHeight="1" x14ac:dyDescent="0.25">
      <c r="E170" s="23"/>
    </row>
    <row r="171" spans="5:5" ht="15.75" customHeight="1" x14ac:dyDescent="0.25">
      <c r="E171" s="23"/>
    </row>
    <row r="172" spans="5:5" ht="15.75" customHeight="1" x14ac:dyDescent="0.25">
      <c r="E172" s="23"/>
    </row>
    <row r="173" spans="5:5" ht="15.75" customHeight="1" x14ac:dyDescent="0.25">
      <c r="E173" s="23"/>
    </row>
    <row r="174" spans="5:5" ht="15.75" customHeight="1" x14ac:dyDescent="0.25">
      <c r="E174" s="23"/>
    </row>
    <row r="175" spans="5:5" ht="15.75" customHeight="1" x14ac:dyDescent="0.25">
      <c r="E175" s="23"/>
    </row>
    <row r="176" spans="5:5" ht="15.75" customHeight="1" x14ac:dyDescent="0.25">
      <c r="E176" s="23"/>
    </row>
    <row r="177" spans="5:5" ht="15.75" customHeight="1" x14ac:dyDescent="0.25">
      <c r="E177" s="23"/>
    </row>
    <row r="178" spans="5:5" ht="15.75" customHeight="1" x14ac:dyDescent="0.25">
      <c r="E178" s="23"/>
    </row>
    <row r="179" spans="5:5" ht="15.75" customHeight="1" x14ac:dyDescent="0.25">
      <c r="E179" s="23"/>
    </row>
    <row r="180" spans="5:5" ht="15.75" customHeight="1" x14ac:dyDescent="0.25">
      <c r="E180" s="23"/>
    </row>
    <row r="181" spans="5:5" ht="15.75" customHeight="1" x14ac:dyDescent="0.25">
      <c r="E181" s="23"/>
    </row>
    <row r="182" spans="5:5" ht="15.75" customHeight="1" x14ac:dyDescent="0.25">
      <c r="E182" s="23"/>
    </row>
    <row r="183" spans="5:5" ht="15.75" customHeight="1" x14ac:dyDescent="0.25">
      <c r="E183" s="23"/>
    </row>
    <row r="184" spans="5:5" ht="15.75" customHeight="1" x14ac:dyDescent="0.25">
      <c r="E184" s="23"/>
    </row>
    <row r="185" spans="5:5" ht="15.75" customHeight="1" x14ac:dyDescent="0.25">
      <c r="E185" s="23"/>
    </row>
    <row r="186" spans="5:5" ht="15.75" customHeight="1" x14ac:dyDescent="0.25">
      <c r="E186" s="23"/>
    </row>
    <row r="187" spans="5:5" ht="15.75" customHeight="1" x14ac:dyDescent="0.25">
      <c r="E187" s="23"/>
    </row>
    <row r="188" spans="5:5" ht="15.75" customHeight="1" x14ac:dyDescent="0.25">
      <c r="E188" s="23"/>
    </row>
    <row r="189" spans="5:5" ht="15.75" customHeight="1" x14ac:dyDescent="0.25">
      <c r="E189" s="23"/>
    </row>
    <row r="190" spans="5:5" ht="15.75" customHeight="1" x14ac:dyDescent="0.25">
      <c r="E190" s="23"/>
    </row>
    <row r="191" spans="5:5" ht="15.75" customHeight="1" x14ac:dyDescent="0.25">
      <c r="E191" s="23"/>
    </row>
    <row r="192" spans="5:5" ht="15.75" customHeight="1" x14ac:dyDescent="0.25">
      <c r="E192" s="23"/>
    </row>
    <row r="193" spans="5:5" ht="15.75" customHeight="1" x14ac:dyDescent="0.25">
      <c r="E193" s="23"/>
    </row>
    <row r="194" spans="5:5" ht="15.75" customHeight="1" x14ac:dyDescent="0.25">
      <c r="E194" s="23"/>
    </row>
    <row r="195" spans="5:5" ht="15.75" customHeight="1" x14ac:dyDescent="0.25">
      <c r="E195" s="23"/>
    </row>
    <row r="196" spans="5:5" ht="15.75" customHeight="1" x14ac:dyDescent="0.25">
      <c r="E196" s="23"/>
    </row>
    <row r="197" spans="5:5" ht="15.75" customHeight="1" x14ac:dyDescent="0.25">
      <c r="E197" s="23"/>
    </row>
    <row r="198" spans="5:5" ht="15.75" customHeight="1" x14ac:dyDescent="0.25">
      <c r="E198" s="23"/>
    </row>
    <row r="199" spans="5:5" ht="15.75" customHeight="1" x14ac:dyDescent="0.25">
      <c r="E199" s="23"/>
    </row>
    <row r="200" spans="5:5" ht="15.75" customHeight="1" x14ac:dyDescent="0.25">
      <c r="E200" s="23"/>
    </row>
    <row r="201" spans="5:5" ht="15.75" customHeight="1" x14ac:dyDescent="0.25">
      <c r="E201" s="23"/>
    </row>
    <row r="202" spans="5:5" ht="15.75" customHeight="1" x14ac:dyDescent="0.25">
      <c r="E202" s="23"/>
    </row>
    <row r="203" spans="5:5" ht="15.75" customHeight="1" x14ac:dyDescent="0.25">
      <c r="E203" s="23"/>
    </row>
    <row r="204" spans="5:5" ht="15.75" customHeight="1" x14ac:dyDescent="0.25">
      <c r="E204" s="23"/>
    </row>
    <row r="205" spans="5:5" ht="15.75" customHeight="1" x14ac:dyDescent="0.25">
      <c r="E205" s="23"/>
    </row>
    <row r="206" spans="5:5" ht="15.75" customHeight="1" x14ac:dyDescent="0.25">
      <c r="E206" s="23"/>
    </row>
    <row r="207" spans="5:5" ht="15.75" customHeight="1" x14ac:dyDescent="0.25">
      <c r="E207" s="23"/>
    </row>
    <row r="208" spans="5:5" ht="15.75" customHeight="1" x14ac:dyDescent="0.25">
      <c r="E208" s="23"/>
    </row>
    <row r="209" spans="5:5" ht="15.75" customHeight="1" x14ac:dyDescent="0.25">
      <c r="E209" s="23"/>
    </row>
    <row r="210" spans="5:5" ht="15.75" customHeight="1" x14ac:dyDescent="0.25">
      <c r="E210" s="23"/>
    </row>
    <row r="211" spans="5:5" ht="15.75" customHeight="1" x14ac:dyDescent="0.25">
      <c r="E211" s="23"/>
    </row>
    <row r="212" spans="5:5" ht="15.75" customHeight="1" x14ac:dyDescent="0.25">
      <c r="E212" s="23"/>
    </row>
    <row r="213" spans="5:5" ht="15.75" customHeight="1" x14ac:dyDescent="0.25">
      <c r="E213" s="23"/>
    </row>
    <row r="214" spans="5:5" ht="15.75" customHeight="1" x14ac:dyDescent="0.25">
      <c r="E214" s="23"/>
    </row>
    <row r="215" spans="5:5" ht="15.75" customHeight="1" x14ac:dyDescent="0.25">
      <c r="E215" s="23"/>
    </row>
    <row r="216" spans="5:5" ht="15.75" customHeight="1" x14ac:dyDescent="0.25">
      <c r="E216" s="23"/>
    </row>
    <row r="217" spans="5:5" ht="15.75" customHeight="1" x14ac:dyDescent="0.25">
      <c r="E217" s="23"/>
    </row>
    <row r="218" spans="5:5" ht="15.75" customHeight="1" x14ac:dyDescent="0.25">
      <c r="E218" s="23"/>
    </row>
    <row r="219" spans="5:5" ht="15.75" customHeight="1" x14ac:dyDescent="0.25">
      <c r="E219" s="23"/>
    </row>
    <row r="220" spans="5:5" ht="15.75" customHeight="1" x14ac:dyDescent="0.25">
      <c r="E220" s="23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2.5703125" customWidth="1"/>
    <col min="2" max="2" width="24" customWidth="1"/>
    <col min="3" max="4" width="14.42578125" hidden="1" customWidth="1"/>
    <col min="5" max="5" width="14.42578125" customWidth="1"/>
    <col min="6" max="6" width="10.7109375" customWidth="1"/>
    <col min="7" max="7" width="8.42578125" customWidth="1"/>
    <col min="8" max="8" width="9.140625" customWidth="1"/>
    <col min="9" max="9" width="10.5703125" customWidth="1"/>
    <col min="10" max="10" width="8.85546875" customWidth="1"/>
    <col min="11" max="11" width="9" customWidth="1"/>
    <col min="12" max="12" width="9.7109375" customWidth="1"/>
    <col min="13" max="13" width="8.5703125" customWidth="1"/>
    <col min="14" max="14" width="9.7109375" customWidth="1"/>
    <col min="15" max="15" width="10.7109375" customWidth="1"/>
    <col min="16" max="16" width="10.5703125" customWidth="1"/>
  </cols>
  <sheetData>
    <row r="1" spans="2:31" x14ac:dyDescent="0.25">
      <c r="E1" s="23"/>
    </row>
    <row r="2" spans="2:31" x14ac:dyDescent="0.25">
      <c r="E2" s="23"/>
    </row>
    <row r="3" spans="2:31" x14ac:dyDescent="0.25">
      <c r="E3" s="23"/>
    </row>
    <row r="4" spans="2:31" x14ac:dyDescent="0.25">
      <c r="E4" s="23"/>
    </row>
    <row r="5" spans="2:31" ht="18" x14ac:dyDescent="0.25">
      <c r="B5" s="185" t="s">
        <v>81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</row>
    <row r="6" spans="2:31" ht="18" x14ac:dyDescent="0.25">
      <c r="B6" s="25" t="s">
        <v>73</v>
      </c>
      <c r="C6" s="26">
        <v>2019</v>
      </c>
      <c r="D6" s="26">
        <v>2020</v>
      </c>
      <c r="E6" s="27">
        <v>2021</v>
      </c>
      <c r="F6" s="173">
        <v>2022</v>
      </c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3">
        <v>2023</v>
      </c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</row>
    <row r="7" spans="2:31" ht="18" x14ac:dyDescent="0.25">
      <c r="B7" s="29" t="s">
        <v>6</v>
      </c>
      <c r="C7" s="58">
        <v>485</v>
      </c>
      <c r="D7" s="59">
        <v>354</v>
      </c>
      <c r="E7" s="59"/>
      <c r="F7" s="60" t="s">
        <v>8</v>
      </c>
      <c r="G7" s="60" t="s">
        <v>9</v>
      </c>
      <c r="H7" s="60" t="s">
        <v>10</v>
      </c>
      <c r="I7" s="60" t="s">
        <v>11</v>
      </c>
      <c r="J7" s="60" t="s">
        <v>12</v>
      </c>
      <c r="K7" s="60" t="s">
        <v>13</v>
      </c>
      <c r="L7" s="60" t="s">
        <v>14</v>
      </c>
      <c r="M7" s="60" t="s">
        <v>15</v>
      </c>
      <c r="N7" s="60" t="s">
        <v>16</v>
      </c>
      <c r="O7" s="60" t="s">
        <v>17</v>
      </c>
      <c r="P7" s="60" t="s">
        <v>18</v>
      </c>
      <c r="Q7" s="60" t="s">
        <v>19</v>
      </c>
      <c r="R7" s="66" t="s">
        <v>7</v>
      </c>
      <c r="S7" s="67" t="s">
        <v>8</v>
      </c>
      <c r="T7" s="60" t="s">
        <v>9</v>
      </c>
      <c r="U7" s="60" t="s">
        <v>10</v>
      </c>
      <c r="V7" s="60" t="s">
        <v>11</v>
      </c>
      <c r="W7" s="60" t="s">
        <v>12</v>
      </c>
      <c r="X7" s="60" t="s">
        <v>13</v>
      </c>
      <c r="Y7" s="60" t="s">
        <v>14</v>
      </c>
      <c r="Z7" s="60" t="s">
        <v>15</v>
      </c>
      <c r="AA7" s="60" t="s">
        <v>16</v>
      </c>
      <c r="AB7" s="60" t="s">
        <v>17</v>
      </c>
      <c r="AC7" s="60" t="s">
        <v>18</v>
      </c>
      <c r="AD7" s="60" t="s">
        <v>19</v>
      </c>
      <c r="AE7" s="31" t="s">
        <v>7</v>
      </c>
    </row>
    <row r="8" spans="2:31" ht="15.75" x14ac:dyDescent="0.25">
      <c r="B8" s="32" t="s">
        <v>64</v>
      </c>
      <c r="C8" s="187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  <c r="R8" s="33"/>
      <c r="S8" s="190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7"/>
      <c r="AE8" s="34"/>
    </row>
    <row r="9" spans="2:31" ht="24.75" customHeight="1" x14ac:dyDescent="0.3">
      <c r="B9" s="35" t="s">
        <v>74</v>
      </c>
      <c r="C9" s="189"/>
      <c r="D9" s="180"/>
      <c r="E9" s="68">
        <v>154</v>
      </c>
      <c r="F9" s="69"/>
      <c r="G9" s="69"/>
      <c r="H9" s="69"/>
      <c r="I9" s="69"/>
      <c r="J9" s="70"/>
      <c r="K9" s="70"/>
      <c r="L9" s="70"/>
      <c r="M9" s="70"/>
      <c r="N9" s="70"/>
      <c r="O9" s="70"/>
      <c r="P9" s="70"/>
      <c r="Q9" s="71"/>
      <c r="R9" s="72">
        <f t="shared" ref="R9:R13" si="0">SUM(F9:Q9)</f>
        <v>0</v>
      </c>
      <c r="S9" s="73"/>
      <c r="T9" s="69"/>
      <c r="U9" s="69"/>
      <c r="V9" s="69"/>
      <c r="W9" s="70"/>
      <c r="X9" s="70"/>
      <c r="Y9" s="70"/>
      <c r="Z9" s="70"/>
      <c r="AA9" s="70"/>
      <c r="AB9" s="70"/>
      <c r="AC9" s="70"/>
      <c r="AD9" s="71"/>
      <c r="AE9" s="74">
        <f t="shared" ref="AE9:AE13" si="1">SUM(S9:AD9)</f>
        <v>0</v>
      </c>
    </row>
    <row r="10" spans="2:31" ht="28.5" customHeight="1" x14ac:dyDescent="0.3">
      <c r="B10" s="35" t="s">
        <v>75</v>
      </c>
      <c r="C10" s="181"/>
      <c r="D10" s="182"/>
      <c r="E10" s="75">
        <v>29</v>
      </c>
      <c r="F10" s="69"/>
      <c r="G10" s="69"/>
      <c r="H10" s="69"/>
      <c r="I10" s="69"/>
      <c r="J10" s="70"/>
      <c r="K10" s="70"/>
      <c r="L10" s="70"/>
      <c r="M10" s="70"/>
      <c r="N10" s="70"/>
      <c r="O10" s="70"/>
      <c r="P10" s="70"/>
      <c r="Q10" s="71"/>
      <c r="R10" s="72">
        <f t="shared" si="0"/>
        <v>0</v>
      </c>
      <c r="S10" s="73"/>
      <c r="T10" s="69"/>
      <c r="U10" s="69"/>
      <c r="V10" s="69"/>
      <c r="W10" s="70"/>
      <c r="X10" s="70"/>
      <c r="Y10" s="70"/>
      <c r="Z10" s="70"/>
      <c r="AA10" s="70"/>
      <c r="AB10" s="70"/>
      <c r="AC10" s="70"/>
      <c r="AD10" s="71"/>
      <c r="AE10" s="74">
        <f t="shared" si="1"/>
        <v>0</v>
      </c>
    </row>
    <row r="11" spans="2:31" ht="29.25" customHeight="1" x14ac:dyDescent="0.3">
      <c r="B11" s="35" t="s">
        <v>76</v>
      </c>
      <c r="C11" s="181"/>
      <c r="D11" s="182"/>
      <c r="E11" s="75">
        <v>51</v>
      </c>
      <c r="F11" s="69"/>
      <c r="G11" s="69"/>
      <c r="H11" s="69"/>
      <c r="I11" s="69"/>
      <c r="J11" s="70"/>
      <c r="K11" s="70"/>
      <c r="L11" s="70"/>
      <c r="M11" s="70"/>
      <c r="N11" s="70"/>
      <c r="O11" s="70"/>
      <c r="P11" s="70"/>
      <c r="Q11" s="71"/>
      <c r="R11" s="72">
        <f t="shared" si="0"/>
        <v>0</v>
      </c>
      <c r="S11" s="73"/>
      <c r="T11" s="69"/>
      <c r="U11" s="69"/>
      <c r="V11" s="69"/>
      <c r="W11" s="70"/>
      <c r="X11" s="70"/>
      <c r="Y11" s="70"/>
      <c r="Z11" s="70"/>
      <c r="AA11" s="70"/>
      <c r="AB11" s="70"/>
      <c r="AC11" s="70"/>
      <c r="AD11" s="71"/>
      <c r="AE11" s="74">
        <f t="shared" si="1"/>
        <v>0</v>
      </c>
    </row>
    <row r="12" spans="2:31" ht="33.75" customHeight="1" x14ac:dyDescent="0.3">
      <c r="B12" s="35" t="s">
        <v>77</v>
      </c>
      <c r="C12" s="183"/>
      <c r="D12" s="184"/>
      <c r="E12" s="76">
        <v>0</v>
      </c>
      <c r="F12" s="69"/>
      <c r="G12" s="69"/>
      <c r="H12" s="69"/>
      <c r="I12" s="69"/>
      <c r="J12" s="70"/>
      <c r="K12" s="70"/>
      <c r="L12" s="70"/>
      <c r="M12" s="70"/>
      <c r="N12" s="70"/>
      <c r="O12" s="70"/>
      <c r="P12" s="70"/>
      <c r="Q12" s="71"/>
      <c r="R12" s="72">
        <f t="shared" si="0"/>
        <v>0</v>
      </c>
      <c r="S12" s="73"/>
      <c r="T12" s="69"/>
      <c r="U12" s="69"/>
      <c r="V12" s="69"/>
      <c r="W12" s="70"/>
      <c r="X12" s="70"/>
      <c r="Y12" s="70"/>
      <c r="Z12" s="70"/>
      <c r="AA12" s="70"/>
      <c r="AB12" s="70"/>
      <c r="AC12" s="70"/>
      <c r="AD12" s="71"/>
      <c r="AE12" s="74">
        <f t="shared" si="1"/>
        <v>0</v>
      </c>
    </row>
    <row r="13" spans="2:31" ht="30" customHeight="1" x14ac:dyDescent="0.25">
      <c r="B13" s="42" t="s">
        <v>7</v>
      </c>
      <c r="C13" s="77"/>
      <c r="D13" s="77"/>
      <c r="E13" s="78">
        <f t="shared" ref="E13:Q13" si="2">SUM(E9:E12)</f>
        <v>234</v>
      </c>
      <c r="F13" s="45">
        <f t="shared" si="2"/>
        <v>0</v>
      </c>
      <c r="G13" s="45">
        <f t="shared" si="2"/>
        <v>0</v>
      </c>
      <c r="H13" s="45">
        <f t="shared" si="2"/>
        <v>0</v>
      </c>
      <c r="I13" s="45">
        <f t="shared" si="2"/>
        <v>0</v>
      </c>
      <c r="J13" s="45">
        <f t="shared" si="2"/>
        <v>0</v>
      </c>
      <c r="K13" s="45">
        <f t="shared" si="2"/>
        <v>0</v>
      </c>
      <c r="L13" s="45">
        <f t="shared" si="2"/>
        <v>0</v>
      </c>
      <c r="M13" s="45">
        <f t="shared" si="2"/>
        <v>0</v>
      </c>
      <c r="N13" s="45">
        <f t="shared" si="2"/>
        <v>0</v>
      </c>
      <c r="O13" s="45">
        <f t="shared" si="2"/>
        <v>0</v>
      </c>
      <c r="P13" s="45">
        <f t="shared" si="2"/>
        <v>0</v>
      </c>
      <c r="Q13" s="45">
        <f t="shared" si="2"/>
        <v>0</v>
      </c>
      <c r="R13" s="79">
        <f t="shared" si="0"/>
        <v>0</v>
      </c>
      <c r="S13" s="80">
        <f t="shared" ref="S13:AD13" si="3">SUM(S9:S12)</f>
        <v>0</v>
      </c>
      <c r="T13" s="45">
        <f t="shared" si="3"/>
        <v>0</v>
      </c>
      <c r="U13" s="45">
        <f t="shared" si="3"/>
        <v>0</v>
      </c>
      <c r="V13" s="45">
        <f t="shared" si="3"/>
        <v>0</v>
      </c>
      <c r="W13" s="45">
        <f t="shared" si="3"/>
        <v>0</v>
      </c>
      <c r="X13" s="45">
        <f t="shared" si="3"/>
        <v>0</v>
      </c>
      <c r="Y13" s="45">
        <f t="shared" si="3"/>
        <v>0</v>
      </c>
      <c r="Z13" s="45">
        <f t="shared" si="3"/>
        <v>0</v>
      </c>
      <c r="AA13" s="45">
        <f t="shared" si="3"/>
        <v>0</v>
      </c>
      <c r="AB13" s="45">
        <f t="shared" si="3"/>
        <v>0</v>
      </c>
      <c r="AC13" s="45">
        <f t="shared" si="3"/>
        <v>0</v>
      </c>
      <c r="AD13" s="45">
        <f t="shared" si="3"/>
        <v>0</v>
      </c>
      <c r="AE13" s="81">
        <f t="shared" si="1"/>
        <v>0</v>
      </c>
    </row>
    <row r="14" spans="2:31" ht="15" customHeight="1" x14ac:dyDescent="0.3">
      <c r="B14" s="32" t="s">
        <v>78</v>
      </c>
      <c r="C14" s="191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92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</row>
    <row r="15" spans="2:31" ht="29.25" customHeight="1" x14ac:dyDescent="0.3">
      <c r="B15" s="35" t="s">
        <v>74</v>
      </c>
      <c r="C15" s="189"/>
      <c r="D15" s="180"/>
      <c r="E15" s="68">
        <v>192</v>
      </c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1"/>
      <c r="R15" s="82">
        <f t="shared" ref="R15:R18" si="4">SUM(F15:Q15)</f>
        <v>0</v>
      </c>
      <c r="S15" s="73"/>
      <c r="T15" s="69"/>
      <c r="U15" s="69"/>
      <c r="V15" s="69"/>
      <c r="W15" s="70"/>
      <c r="X15" s="70"/>
      <c r="Y15" s="70"/>
      <c r="Z15" s="70"/>
      <c r="AA15" s="70"/>
      <c r="AB15" s="70"/>
      <c r="AC15" s="70"/>
      <c r="AD15" s="71"/>
      <c r="AE15" s="83">
        <f t="shared" ref="AE15:AE18" si="5">SUM(S15:AD15)</f>
        <v>0</v>
      </c>
    </row>
    <row r="16" spans="2:31" ht="30" customHeight="1" x14ac:dyDescent="0.3">
      <c r="B16" s="35" t="s">
        <v>75</v>
      </c>
      <c r="C16" s="181"/>
      <c r="D16" s="182"/>
      <c r="E16" s="75">
        <v>7</v>
      </c>
      <c r="F16" s="69"/>
      <c r="G16" s="69"/>
      <c r="H16" s="69"/>
      <c r="I16" s="69"/>
      <c r="J16" s="70"/>
      <c r="K16" s="70"/>
      <c r="L16" s="70"/>
      <c r="M16" s="70"/>
      <c r="N16" s="70"/>
      <c r="O16" s="70"/>
      <c r="P16" s="70"/>
      <c r="Q16" s="71"/>
      <c r="R16" s="82">
        <f t="shared" si="4"/>
        <v>0</v>
      </c>
      <c r="S16" s="73"/>
      <c r="T16" s="69"/>
      <c r="U16" s="69"/>
      <c r="V16" s="69"/>
      <c r="W16" s="70"/>
      <c r="X16" s="70"/>
      <c r="Y16" s="70"/>
      <c r="Z16" s="70"/>
      <c r="AA16" s="70"/>
      <c r="AB16" s="70"/>
      <c r="AC16" s="70"/>
      <c r="AD16" s="71"/>
      <c r="AE16" s="83">
        <f t="shared" si="5"/>
        <v>0</v>
      </c>
    </row>
    <row r="17" spans="2:31" ht="28.5" customHeight="1" x14ac:dyDescent="0.3">
      <c r="B17" s="35" t="s">
        <v>76</v>
      </c>
      <c r="C17" s="181"/>
      <c r="D17" s="182"/>
      <c r="E17" s="75">
        <v>59</v>
      </c>
      <c r="F17" s="69"/>
      <c r="G17" s="69"/>
      <c r="H17" s="69"/>
      <c r="I17" s="69"/>
      <c r="J17" s="70"/>
      <c r="K17" s="70"/>
      <c r="L17" s="70"/>
      <c r="M17" s="70"/>
      <c r="N17" s="70"/>
      <c r="O17" s="70"/>
      <c r="P17" s="70"/>
      <c r="Q17" s="71"/>
      <c r="R17" s="82">
        <f t="shared" si="4"/>
        <v>0</v>
      </c>
      <c r="S17" s="73"/>
      <c r="T17" s="69"/>
      <c r="U17" s="69"/>
      <c r="V17" s="69"/>
      <c r="W17" s="70"/>
      <c r="X17" s="70"/>
      <c r="Y17" s="70"/>
      <c r="Z17" s="70"/>
      <c r="AA17" s="70"/>
      <c r="AB17" s="70"/>
      <c r="AC17" s="70"/>
      <c r="AD17" s="71"/>
      <c r="AE17" s="83">
        <f t="shared" si="5"/>
        <v>0</v>
      </c>
    </row>
    <row r="18" spans="2:31" ht="30" customHeight="1" x14ac:dyDescent="0.3">
      <c r="B18" s="35" t="s">
        <v>77</v>
      </c>
      <c r="C18" s="183"/>
      <c r="D18" s="184"/>
      <c r="E18" s="76">
        <v>2</v>
      </c>
      <c r="F18" s="69"/>
      <c r="G18" s="69"/>
      <c r="H18" s="69"/>
      <c r="I18" s="69"/>
      <c r="J18" s="70"/>
      <c r="K18" s="70"/>
      <c r="L18" s="70"/>
      <c r="M18" s="70"/>
      <c r="N18" s="70"/>
      <c r="O18" s="70"/>
      <c r="P18" s="70"/>
      <c r="Q18" s="71"/>
      <c r="R18" s="82">
        <f t="shared" si="4"/>
        <v>0</v>
      </c>
      <c r="S18" s="73"/>
      <c r="T18" s="69"/>
      <c r="U18" s="69"/>
      <c r="V18" s="69"/>
      <c r="W18" s="70"/>
      <c r="X18" s="70"/>
      <c r="Y18" s="70"/>
      <c r="Z18" s="70"/>
      <c r="AA18" s="70"/>
      <c r="AB18" s="70"/>
      <c r="AC18" s="70"/>
      <c r="AD18" s="71"/>
      <c r="AE18" s="83">
        <f t="shared" si="5"/>
        <v>0</v>
      </c>
    </row>
    <row r="19" spans="2:31" ht="18.75" x14ac:dyDescent="0.3">
      <c r="B19" s="42" t="s">
        <v>7</v>
      </c>
      <c r="C19" s="84"/>
      <c r="D19" s="84"/>
      <c r="E19" s="85">
        <f t="shared" ref="E19:AE19" si="6">SUM(E15:E18)</f>
        <v>260</v>
      </c>
      <c r="F19" s="45">
        <f t="shared" si="6"/>
        <v>0</v>
      </c>
      <c r="G19" s="45">
        <f t="shared" si="6"/>
        <v>0</v>
      </c>
      <c r="H19" s="45">
        <f t="shared" si="6"/>
        <v>0</v>
      </c>
      <c r="I19" s="45">
        <f t="shared" si="6"/>
        <v>0</v>
      </c>
      <c r="J19" s="45">
        <f t="shared" si="6"/>
        <v>0</v>
      </c>
      <c r="K19" s="45">
        <f t="shared" si="6"/>
        <v>0</v>
      </c>
      <c r="L19" s="45">
        <f t="shared" si="6"/>
        <v>0</v>
      </c>
      <c r="M19" s="45">
        <f t="shared" si="6"/>
        <v>0</v>
      </c>
      <c r="N19" s="45">
        <f t="shared" si="6"/>
        <v>0</v>
      </c>
      <c r="O19" s="45">
        <f t="shared" si="6"/>
        <v>0</v>
      </c>
      <c r="P19" s="45">
        <f t="shared" si="6"/>
        <v>0</v>
      </c>
      <c r="Q19" s="45">
        <f t="shared" si="6"/>
        <v>0</v>
      </c>
      <c r="R19" s="86">
        <f t="shared" si="6"/>
        <v>0</v>
      </c>
      <c r="S19" s="80">
        <f t="shared" si="6"/>
        <v>0</v>
      </c>
      <c r="T19" s="45">
        <f t="shared" si="6"/>
        <v>0</v>
      </c>
      <c r="U19" s="45">
        <f t="shared" si="6"/>
        <v>0</v>
      </c>
      <c r="V19" s="45">
        <f t="shared" si="6"/>
        <v>0</v>
      </c>
      <c r="W19" s="45">
        <f t="shared" si="6"/>
        <v>0</v>
      </c>
      <c r="X19" s="45">
        <f t="shared" si="6"/>
        <v>0</v>
      </c>
      <c r="Y19" s="45">
        <f t="shared" si="6"/>
        <v>0</v>
      </c>
      <c r="Z19" s="45">
        <f t="shared" si="6"/>
        <v>0</v>
      </c>
      <c r="AA19" s="45">
        <f t="shared" si="6"/>
        <v>0</v>
      </c>
      <c r="AB19" s="45">
        <f t="shared" si="6"/>
        <v>0</v>
      </c>
      <c r="AC19" s="45">
        <f t="shared" si="6"/>
        <v>0</v>
      </c>
      <c r="AD19" s="45">
        <f t="shared" si="6"/>
        <v>0</v>
      </c>
      <c r="AE19" s="53">
        <f t="shared" si="6"/>
        <v>0</v>
      </c>
    </row>
    <row r="20" spans="2:31" x14ac:dyDescent="0.25">
      <c r="E20" s="23"/>
    </row>
    <row r="21" spans="2:31" ht="15.75" customHeight="1" x14ac:dyDescent="0.25">
      <c r="E21" s="23"/>
    </row>
    <row r="22" spans="2:31" ht="15.75" customHeight="1" x14ac:dyDescent="0.25">
      <c r="E22" s="23"/>
    </row>
    <row r="23" spans="2:31" ht="15.75" customHeight="1" x14ac:dyDescent="0.25">
      <c r="E23" s="23"/>
    </row>
    <row r="24" spans="2:31" ht="15.75" customHeight="1" x14ac:dyDescent="0.25">
      <c r="E24" s="23"/>
    </row>
    <row r="25" spans="2:31" ht="15.75" customHeight="1" x14ac:dyDescent="0.25">
      <c r="E25" s="23"/>
    </row>
    <row r="26" spans="2:31" ht="15.75" customHeight="1" x14ac:dyDescent="0.25">
      <c r="E26" s="23"/>
    </row>
    <row r="27" spans="2:31" ht="15.75" customHeight="1" x14ac:dyDescent="0.25">
      <c r="E27" s="23"/>
    </row>
    <row r="28" spans="2:31" ht="15.75" customHeight="1" x14ac:dyDescent="0.25">
      <c r="E28" s="23"/>
    </row>
    <row r="29" spans="2:31" ht="15.75" customHeight="1" x14ac:dyDescent="0.25">
      <c r="E29" s="23"/>
    </row>
    <row r="30" spans="2:31" ht="15.75" customHeight="1" x14ac:dyDescent="0.25">
      <c r="E30" s="23"/>
    </row>
    <row r="31" spans="2:31" ht="15.75" customHeight="1" x14ac:dyDescent="0.25">
      <c r="E31" s="23"/>
    </row>
    <row r="32" spans="2:31" ht="15.75" customHeight="1" x14ac:dyDescent="0.25">
      <c r="E32" s="23"/>
    </row>
    <row r="33" spans="5:5" ht="15.75" customHeight="1" x14ac:dyDescent="0.25">
      <c r="E33" s="23"/>
    </row>
    <row r="34" spans="5:5" ht="15.75" customHeight="1" x14ac:dyDescent="0.25">
      <c r="E34" s="23"/>
    </row>
    <row r="35" spans="5:5" ht="15.75" customHeight="1" x14ac:dyDescent="0.25">
      <c r="E35" s="23"/>
    </row>
    <row r="36" spans="5:5" ht="15.75" customHeight="1" x14ac:dyDescent="0.25">
      <c r="E36" s="23"/>
    </row>
    <row r="37" spans="5:5" ht="15.75" customHeight="1" x14ac:dyDescent="0.25">
      <c r="E37" s="23"/>
    </row>
    <row r="38" spans="5:5" ht="15.75" customHeight="1" x14ac:dyDescent="0.25">
      <c r="E38" s="23"/>
    </row>
    <row r="39" spans="5:5" ht="15.75" customHeight="1" x14ac:dyDescent="0.25">
      <c r="E39" s="23"/>
    </row>
    <row r="40" spans="5:5" ht="15.75" customHeight="1" x14ac:dyDescent="0.25">
      <c r="E40" s="23"/>
    </row>
    <row r="41" spans="5:5" ht="15.75" customHeight="1" x14ac:dyDescent="0.25">
      <c r="E41" s="23"/>
    </row>
    <row r="42" spans="5:5" ht="15.75" customHeight="1" x14ac:dyDescent="0.25">
      <c r="E42" s="23"/>
    </row>
    <row r="43" spans="5:5" ht="15.75" customHeight="1" x14ac:dyDescent="0.25">
      <c r="E43" s="23"/>
    </row>
    <row r="44" spans="5:5" ht="15.75" customHeight="1" x14ac:dyDescent="0.25">
      <c r="E44" s="23"/>
    </row>
    <row r="45" spans="5:5" ht="15.75" customHeight="1" x14ac:dyDescent="0.25">
      <c r="E45" s="23"/>
    </row>
    <row r="46" spans="5:5" ht="15.75" customHeight="1" x14ac:dyDescent="0.25">
      <c r="E46" s="23"/>
    </row>
    <row r="47" spans="5:5" ht="15.75" customHeight="1" x14ac:dyDescent="0.25">
      <c r="E47" s="23"/>
    </row>
    <row r="48" spans="5:5" ht="15.75" customHeight="1" x14ac:dyDescent="0.25">
      <c r="E48" s="23"/>
    </row>
    <row r="49" spans="5:5" ht="15.75" customHeight="1" x14ac:dyDescent="0.25">
      <c r="E49" s="23"/>
    </row>
    <row r="50" spans="5:5" ht="15.75" customHeight="1" x14ac:dyDescent="0.25">
      <c r="E50" s="23"/>
    </row>
    <row r="51" spans="5:5" ht="15.75" customHeight="1" x14ac:dyDescent="0.25">
      <c r="E51" s="23"/>
    </row>
    <row r="52" spans="5:5" ht="15.75" customHeight="1" x14ac:dyDescent="0.25">
      <c r="E52" s="23"/>
    </row>
    <row r="53" spans="5:5" ht="15.75" customHeight="1" x14ac:dyDescent="0.25">
      <c r="E53" s="23"/>
    </row>
    <row r="54" spans="5:5" ht="15.75" customHeight="1" x14ac:dyDescent="0.25">
      <c r="E54" s="23"/>
    </row>
    <row r="55" spans="5:5" ht="15.75" customHeight="1" x14ac:dyDescent="0.25">
      <c r="E55" s="23"/>
    </row>
    <row r="56" spans="5:5" ht="15.75" customHeight="1" x14ac:dyDescent="0.25">
      <c r="E56" s="23"/>
    </row>
    <row r="57" spans="5:5" ht="15.75" customHeight="1" x14ac:dyDescent="0.25">
      <c r="E57" s="23"/>
    </row>
    <row r="58" spans="5:5" ht="15.75" customHeight="1" x14ac:dyDescent="0.25">
      <c r="E58" s="23"/>
    </row>
    <row r="59" spans="5:5" ht="15.75" customHeight="1" x14ac:dyDescent="0.25">
      <c r="E59" s="23"/>
    </row>
    <row r="60" spans="5:5" ht="15.75" customHeight="1" x14ac:dyDescent="0.25">
      <c r="E60" s="23"/>
    </row>
    <row r="61" spans="5:5" ht="15.75" customHeight="1" x14ac:dyDescent="0.25">
      <c r="E61" s="23"/>
    </row>
    <row r="62" spans="5:5" ht="15.75" customHeight="1" x14ac:dyDescent="0.25">
      <c r="E62" s="23"/>
    </row>
    <row r="63" spans="5:5" ht="15.75" customHeight="1" x14ac:dyDescent="0.25">
      <c r="E63" s="23"/>
    </row>
    <row r="64" spans="5:5" ht="15.75" customHeight="1" x14ac:dyDescent="0.25">
      <c r="E64" s="23"/>
    </row>
    <row r="65" spans="5:5" ht="15.75" customHeight="1" x14ac:dyDescent="0.25">
      <c r="E65" s="23"/>
    </row>
    <row r="66" spans="5:5" ht="15.75" customHeight="1" x14ac:dyDescent="0.25">
      <c r="E66" s="23"/>
    </row>
    <row r="67" spans="5:5" ht="15.75" customHeight="1" x14ac:dyDescent="0.25">
      <c r="E67" s="23"/>
    </row>
    <row r="68" spans="5:5" ht="15.75" customHeight="1" x14ac:dyDescent="0.25">
      <c r="E68" s="23"/>
    </row>
    <row r="69" spans="5:5" ht="15.75" customHeight="1" x14ac:dyDescent="0.25">
      <c r="E69" s="23"/>
    </row>
    <row r="70" spans="5:5" ht="15.75" customHeight="1" x14ac:dyDescent="0.25">
      <c r="E70" s="23"/>
    </row>
    <row r="71" spans="5:5" ht="15.75" customHeight="1" x14ac:dyDescent="0.25">
      <c r="E71" s="23"/>
    </row>
    <row r="72" spans="5:5" ht="15.75" customHeight="1" x14ac:dyDescent="0.25">
      <c r="E72" s="23"/>
    </row>
    <row r="73" spans="5:5" ht="15.75" customHeight="1" x14ac:dyDescent="0.25">
      <c r="E73" s="23"/>
    </row>
    <row r="74" spans="5:5" ht="15.75" customHeight="1" x14ac:dyDescent="0.25">
      <c r="E74" s="23"/>
    </row>
    <row r="75" spans="5:5" ht="15.75" customHeight="1" x14ac:dyDescent="0.25">
      <c r="E75" s="23"/>
    </row>
    <row r="76" spans="5:5" ht="15.75" customHeight="1" x14ac:dyDescent="0.25">
      <c r="E76" s="23"/>
    </row>
    <row r="77" spans="5:5" ht="15.75" customHeight="1" x14ac:dyDescent="0.25">
      <c r="E77" s="23"/>
    </row>
    <row r="78" spans="5:5" ht="15.75" customHeight="1" x14ac:dyDescent="0.25">
      <c r="E78" s="23"/>
    </row>
    <row r="79" spans="5:5" ht="15.75" customHeight="1" x14ac:dyDescent="0.25">
      <c r="E79" s="23"/>
    </row>
    <row r="80" spans="5:5" ht="15.75" customHeight="1" x14ac:dyDescent="0.25">
      <c r="E80" s="23"/>
    </row>
    <row r="81" spans="5:5" ht="15.75" customHeight="1" x14ac:dyDescent="0.25">
      <c r="E81" s="23"/>
    </row>
    <row r="82" spans="5:5" ht="15.75" customHeight="1" x14ac:dyDescent="0.25">
      <c r="E82" s="23"/>
    </row>
    <row r="83" spans="5:5" ht="15.75" customHeight="1" x14ac:dyDescent="0.25">
      <c r="E83" s="23"/>
    </row>
    <row r="84" spans="5:5" ht="15.75" customHeight="1" x14ac:dyDescent="0.25">
      <c r="E84" s="23"/>
    </row>
    <row r="85" spans="5:5" ht="15.75" customHeight="1" x14ac:dyDescent="0.25">
      <c r="E85" s="23"/>
    </row>
    <row r="86" spans="5:5" ht="15.75" customHeight="1" x14ac:dyDescent="0.25">
      <c r="E86" s="23"/>
    </row>
    <row r="87" spans="5:5" ht="15.75" customHeight="1" x14ac:dyDescent="0.25">
      <c r="E87" s="23"/>
    </row>
    <row r="88" spans="5:5" ht="15.75" customHeight="1" x14ac:dyDescent="0.25">
      <c r="E88" s="23"/>
    </row>
    <row r="89" spans="5:5" ht="15.75" customHeight="1" x14ac:dyDescent="0.25">
      <c r="E89" s="23"/>
    </row>
    <row r="90" spans="5:5" ht="15.75" customHeight="1" x14ac:dyDescent="0.25">
      <c r="E90" s="23"/>
    </row>
    <row r="91" spans="5:5" ht="15.75" customHeight="1" x14ac:dyDescent="0.25">
      <c r="E91" s="23"/>
    </row>
    <row r="92" spans="5:5" ht="15.75" customHeight="1" x14ac:dyDescent="0.25">
      <c r="E92" s="23"/>
    </row>
    <row r="93" spans="5:5" ht="15.75" customHeight="1" x14ac:dyDescent="0.25">
      <c r="E93" s="23"/>
    </row>
    <row r="94" spans="5:5" ht="15.75" customHeight="1" x14ac:dyDescent="0.25">
      <c r="E94" s="23"/>
    </row>
    <row r="95" spans="5:5" ht="15.75" customHeight="1" x14ac:dyDescent="0.25">
      <c r="E95" s="23"/>
    </row>
    <row r="96" spans="5:5" ht="15.75" customHeight="1" x14ac:dyDescent="0.25">
      <c r="E96" s="23"/>
    </row>
    <row r="97" spans="5:5" ht="15.75" customHeight="1" x14ac:dyDescent="0.25">
      <c r="E97" s="23"/>
    </row>
    <row r="98" spans="5:5" ht="15.75" customHeight="1" x14ac:dyDescent="0.25">
      <c r="E98" s="23"/>
    </row>
    <row r="99" spans="5:5" ht="15.75" customHeight="1" x14ac:dyDescent="0.25">
      <c r="E99" s="23"/>
    </row>
    <row r="100" spans="5:5" ht="15.75" customHeight="1" x14ac:dyDescent="0.25">
      <c r="E100" s="23"/>
    </row>
    <row r="101" spans="5:5" ht="15.75" customHeight="1" x14ac:dyDescent="0.25">
      <c r="E101" s="23"/>
    </row>
    <row r="102" spans="5:5" ht="15.75" customHeight="1" x14ac:dyDescent="0.25">
      <c r="E102" s="23"/>
    </row>
    <row r="103" spans="5:5" ht="15.75" customHeight="1" x14ac:dyDescent="0.25">
      <c r="E103" s="23"/>
    </row>
    <row r="104" spans="5:5" ht="15.75" customHeight="1" x14ac:dyDescent="0.25">
      <c r="E104" s="23"/>
    </row>
    <row r="105" spans="5:5" ht="15.75" customHeight="1" x14ac:dyDescent="0.25">
      <c r="E105" s="23"/>
    </row>
    <row r="106" spans="5:5" ht="15.75" customHeight="1" x14ac:dyDescent="0.25">
      <c r="E106" s="23"/>
    </row>
    <row r="107" spans="5:5" ht="15.75" customHeight="1" x14ac:dyDescent="0.25">
      <c r="E107" s="23"/>
    </row>
    <row r="108" spans="5:5" ht="15.75" customHeight="1" x14ac:dyDescent="0.25">
      <c r="E108" s="23"/>
    </row>
    <row r="109" spans="5:5" ht="15.75" customHeight="1" x14ac:dyDescent="0.25">
      <c r="E109" s="23"/>
    </row>
    <row r="110" spans="5:5" ht="15.75" customHeight="1" x14ac:dyDescent="0.25">
      <c r="E110" s="23"/>
    </row>
    <row r="111" spans="5:5" ht="15.75" customHeight="1" x14ac:dyDescent="0.25">
      <c r="E111" s="23"/>
    </row>
    <row r="112" spans="5:5" ht="15.75" customHeight="1" x14ac:dyDescent="0.25">
      <c r="E112" s="23"/>
    </row>
    <row r="113" spans="5:5" ht="15.75" customHeight="1" x14ac:dyDescent="0.25">
      <c r="E113" s="23"/>
    </row>
    <row r="114" spans="5:5" ht="15.75" customHeight="1" x14ac:dyDescent="0.25">
      <c r="E114" s="23"/>
    </row>
    <row r="115" spans="5:5" ht="15.75" customHeight="1" x14ac:dyDescent="0.25">
      <c r="E115" s="23"/>
    </row>
    <row r="116" spans="5:5" ht="15.75" customHeight="1" x14ac:dyDescent="0.25">
      <c r="E116" s="23"/>
    </row>
    <row r="117" spans="5:5" ht="15.75" customHeight="1" x14ac:dyDescent="0.25">
      <c r="E117" s="23"/>
    </row>
    <row r="118" spans="5:5" ht="15.75" customHeight="1" x14ac:dyDescent="0.25">
      <c r="E118" s="23"/>
    </row>
    <row r="119" spans="5:5" ht="15.75" customHeight="1" x14ac:dyDescent="0.25">
      <c r="E119" s="23"/>
    </row>
    <row r="120" spans="5:5" ht="15.75" customHeight="1" x14ac:dyDescent="0.25">
      <c r="E120" s="23"/>
    </row>
    <row r="121" spans="5:5" ht="15.75" customHeight="1" x14ac:dyDescent="0.25">
      <c r="E121" s="23"/>
    </row>
    <row r="122" spans="5:5" ht="15.75" customHeight="1" x14ac:dyDescent="0.25">
      <c r="E122" s="23"/>
    </row>
    <row r="123" spans="5:5" ht="15.75" customHeight="1" x14ac:dyDescent="0.25">
      <c r="E123" s="23"/>
    </row>
    <row r="124" spans="5:5" ht="15.75" customHeight="1" x14ac:dyDescent="0.25">
      <c r="E124" s="23"/>
    </row>
    <row r="125" spans="5:5" ht="15.75" customHeight="1" x14ac:dyDescent="0.25">
      <c r="E125" s="23"/>
    </row>
    <row r="126" spans="5:5" ht="15.75" customHeight="1" x14ac:dyDescent="0.25">
      <c r="E126" s="23"/>
    </row>
    <row r="127" spans="5:5" ht="15.75" customHeight="1" x14ac:dyDescent="0.25">
      <c r="E127" s="23"/>
    </row>
    <row r="128" spans="5:5" ht="15.75" customHeight="1" x14ac:dyDescent="0.25">
      <c r="E128" s="23"/>
    </row>
    <row r="129" spans="5:5" ht="15.75" customHeight="1" x14ac:dyDescent="0.25">
      <c r="E129" s="23"/>
    </row>
    <row r="130" spans="5:5" ht="15.75" customHeight="1" x14ac:dyDescent="0.25">
      <c r="E130" s="23"/>
    </row>
    <row r="131" spans="5:5" ht="15.75" customHeight="1" x14ac:dyDescent="0.25">
      <c r="E131" s="23"/>
    </row>
    <row r="132" spans="5:5" ht="15.75" customHeight="1" x14ac:dyDescent="0.25">
      <c r="E132" s="23"/>
    </row>
    <row r="133" spans="5:5" ht="15.75" customHeight="1" x14ac:dyDescent="0.25">
      <c r="E133" s="23"/>
    </row>
    <row r="134" spans="5:5" ht="15.75" customHeight="1" x14ac:dyDescent="0.25">
      <c r="E134" s="23"/>
    </row>
    <row r="135" spans="5:5" ht="15.75" customHeight="1" x14ac:dyDescent="0.25">
      <c r="E135" s="23"/>
    </row>
    <row r="136" spans="5:5" ht="15.75" customHeight="1" x14ac:dyDescent="0.25">
      <c r="E136" s="23"/>
    </row>
    <row r="137" spans="5:5" ht="15.75" customHeight="1" x14ac:dyDescent="0.25">
      <c r="E137" s="23"/>
    </row>
    <row r="138" spans="5:5" ht="15.75" customHeight="1" x14ac:dyDescent="0.25">
      <c r="E138" s="23"/>
    </row>
    <row r="139" spans="5:5" ht="15.75" customHeight="1" x14ac:dyDescent="0.25">
      <c r="E139" s="23"/>
    </row>
    <row r="140" spans="5:5" ht="15.75" customHeight="1" x14ac:dyDescent="0.25">
      <c r="E140" s="23"/>
    </row>
    <row r="141" spans="5:5" ht="15.75" customHeight="1" x14ac:dyDescent="0.25">
      <c r="E141" s="23"/>
    </row>
    <row r="142" spans="5:5" ht="15.75" customHeight="1" x14ac:dyDescent="0.25">
      <c r="E142" s="23"/>
    </row>
    <row r="143" spans="5:5" ht="15.75" customHeight="1" x14ac:dyDescent="0.25">
      <c r="E143" s="23"/>
    </row>
    <row r="144" spans="5:5" ht="15.75" customHeight="1" x14ac:dyDescent="0.25">
      <c r="E144" s="23"/>
    </row>
    <row r="145" spans="5:5" ht="15.75" customHeight="1" x14ac:dyDescent="0.25">
      <c r="E145" s="23"/>
    </row>
    <row r="146" spans="5:5" ht="15.75" customHeight="1" x14ac:dyDescent="0.25">
      <c r="E146" s="23"/>
    </row>
    <row r="147" spans="5:5" ht="15.75" customHeight="1" x14ac:dyDescent="0.25">
      <c r="E147" s="23"/>
    </row>
    <row r="148" spans="5:5" ht="15.75" customHeight="1" x14ac:dyDescent="0.25">
      <c r="E148" s="23"/>
    </row>
    <row r="149" spans="5:5" ht="15.75" customHeight="1" x14ac:dyDescent="0.25">
      <c r="E149" s="23"/>
    </row>
    <row r="150" spans="5:5" ht="15.75" customHeight="1" x14ac:dyDescent="0.25">
      <c r="E150" s="23"/>
    </row>
    <row r="151" spans="5:5" ht="15.75" customHeight="1" x14ac:dyDescent="0.25">
      <c r="E151" s="23"/>
    </row>
    <row r="152" spans="5:5" ht="15.75" customHeight="1" x14ac:dyDescent="0.25">
      <c r="E152" s="23"/>
    </row>
    <row r="153" spans="5:5" ht="15.75" customHeight="1" x14ac:dyDescent="0.25">
      <c r="E153" s="23"/>
    </row>
    <row r="154" spans="5:5" ht="15.75" customHeight="1" x14ac:dyDescent="0.25">
      <c r="E154" s="23"/>
    </row>
    <row r="155" spans="5:5" ht="15.75" customHeight="1" x14ac:dyDescent="0.25">
      <c r="E155" s="23"/>
    </row>
    <row r="156" spans="5:5" ht="15.75" customHeight="1" x14ac:dyDescent="0.25">
      <c r="E156" s="23"/>
    </row>
    <row r="157" spans="5:5" ht="15.75" customHeight="1" x14ac:dyDescent="0.25">
      <c r="E157" s="23"/>
    </row>
    <row r="158" spans="5:5" ht="15.75" customHeight="1" x14ac:dyDescent="0.25">
      <c r="E158" s="23"/>
    </row>
    <row r="159" spans="5:5" ht="15.75" customHeight="1" x14ac:dyDescent="0.25">
      <c r="E159" s="23"/>
    </row>
    <row r="160" spans="5:5" ht="15.75" customHeight="1" x14ac:dyDescent="0.25">
      <c r="E160" s="23"/>
    </row>
    <row r="161" spans="5:5" ht="15.75" customHeight="1" x14ac:dyDescent="0.25">
      <c r="E161" s="23"/>
    </row>
    <row r="162" spans="5:5" ht="15.75" customHeight="1" x14ac:dyDescent="0.25">
      <c r="E162" s="23"/>
    </row>
    <row r="163" spans="5:5" ht="15.75" customHeight="1" x14ac:dyDescent="0.25">
      <c r="E163" s="23"/>
    </row>
    <row r="164" spans="5:5" ht="15.75" customHeight="1" x14ac:dyDescent="0.25">
      <c r="E164" s="23"/>
    </row>
    <row r="165" spans="5:5" ht="15.75" customHeight="1" x14ac:dyDescent="0.25">
      <c r="E165" s="23"/>
    </row>
    <row r="166" spans="5:5" ht="15.75" customHeight="1" x14ac:dyDescent="0.25">
      <c r="E166" s="23"/>
    </row>
    <row r="167" spans="5:5" ht="15.75" customHeight="1" x14ac:dyDescent="0.25">
      <c r="E167" s="23"/>
    </row>
    <row r="168" spans="5:5" ht="15.75" customHeight="1" x14ac:dyDescent="0.25">
      <c r="E168" s="23"/>
    </row>
    <row r="169" spans="5:5" ht="15.75" customHeight="1" x14ac:dyDescent="0.25">
      <c r="E169" s="23"/>
    </row>
    <row r="170" spans="5:5" ht="15.75" customHeight="1" x14ac:dyDescent="0.25">
      <c r="E170" s="23"/>
    </row>
    <row r="171" spans="5:5" ht="15.75" customHeight="1" x14ac:dyDescent="0.25">
      <c r="E171" s="23"/>
    </row>
    <row r="172" spans="5:5" ht="15.75" customHeight="1" x14ac:dyDescent="0.25">
      <c r="E172" s="23"/>
    </row>
    <row r="173" spans="5:5" ht="15.75" customHeight="1" x14ac:dyDescent="0.25">
      <c r="E173" s="23"/>
    </row>
    <row r="174" spans="5:5" ht="15.75" customHeight="1" x14ac:dyDescent="0.25">
      <c r="E174" s="23"/>
    </row>
    <row r="175" spans="5:5" ht="15.75" customHeight="1" x14ac:dyDescent="0.25">
      <c r="E175" s="23"/>
    </row>
    <row r="176" spans="5:5" ht="15.75" customHeight="1" x14ac:dyDescent="0.25">
      <c r="E176" s="23"/>
    </row>
    <row r="177" spans="5:5" ht="15.75" customHeight="1" x14ac:dyDescent="0.25">
      <c r="E177" s="23"/>
    </row>
    <row r="178" spans="5:5" ht="15.75" customHeight="1" x14ac:dyDescent="0.25">
      <c r="E178" s="23"/>
    </row>
    <row r="179" spans="5:5" ht="15.75" customHeight="1" x14ac:dyDescent="0.25">
      <c r="E179" s="23"/>
    </row>
    <row r="180" spans="5:5" ht="15.75" customHeight="1" x14ac:dyDescent="0.25">
      <c r="E180" s="23"/>
    </row>
    <row r="181" spans="5:5" ht="15.75" customHeight="1" x14ac:dyDescent="0.25">
      <c r="E181" s="23"/>
    </row>
    <row r="182" spans="5:5" ht="15.75" customHeight="1" x14ac:dyDescent="0.25">
      <c r="E182" s="23"/>
    </row>
    <row r="183" spans="5:5" ht="15.75" customHeight="1" x14ac:dyDescent="0.25">
      <c r="E183" s="23"/>
    </row>
    <row r="184" spans="5:5" ht="15.75" customHeight="1" x14ac:dyDescent="0.25">
      <c r="E184" s="23"/>
    </row>
    <row r="185" spans="5:5" ht="15.75" customHeight="1" x14ac:dyDescent="0.25">
      <c r="E185" s="23"/>
    </row>
    <row r="186" spans="5:5" ht="15.75" customHeight="1" x14ac:dyDescent="0.25">
      <c r="E186" s="23"/>
    </row>
    <row r="187" spans="5:5" ht="15.75" customHeight="1" x14ac:dyDescent="0.25">
      <c r="E187" s="23"/>
    </row>
    <row r="188" spans="5:5" ht="15.75" customHeight="1" x14ac:dyDescent="0.25">
      <c r="E188" s="23"/>
    </row>
    <row r="189" spans="5:5" ht="15.75" customHeight="1" x14ac:dyDescent="0.25">
      <c r="E189" s="23"/>
    </row>
    <row r="190" spans="5:5" ht="15.75" customHeight="1" x14ac:dyDescent="0.25">
      <c r="E190" s="23"/>
    </row>
    <row r="191" spans="5:5" ht="15.75" customHeight="1" x14ac:dyDescent="0.25">
      <c r="E191" s="23"/>
    </row>
    <row r="192" spans="5:5" ht="15.75" customHeight="1" x14ac:dyDescent="0.25">
      <c r="E192" s="23"/>
    </row>
    <row r="193" spans="5:5" ht="15.75" customHeight="1" x14ac:dyDescent="0.25">
      <c r="E193" s="23"/>
    </row>
    <row r="194" spans="5:5" ht="15.75" customHeight="1" x14ac:dyDescent="0.25">
      <c r="E194" s="23"/>
    </row>
    <row r="195" spans="5:5" ht="15.75" customHeight="1" x14ac:dyDescent="0.25">
      <c r="E195" s="23"/>
    </row>
    <row r="196" spans="5:5" ht="15.75" customHeight="1" x14ac:dyDescent="0.25">
      <c r="E196" s="23"/>
    </row>
    <row r="197" spans="5:5" ht="15.75" customHeight="1" x14ac:dyDescent="0.25">
      <c r="E197" s="23"/>
    </row>
    <row r="198" spans="5:5" ht="15.75" customHeight="1" x14ac:dyDescent="0.25">
      <c r="E198" s="23"/>
    </row>
    <row r="199" spans="5:5" ht="15.75" customHeight="1" x14ac:dyDescent="0.25">
      <c r="E199" s="23"/>
    </row>
    <row r="200" spans="5:5" ht="15.75" customHeight="1" x14ac:dyDescent="0.25">
      <c r="E200" s="23"/>
    </row>
    <row r="201" spans="5:5" ht="15.75" customHeight="1" x14ac:dyDescent="0.25">
      <c r="E201" s="23"/>
    </row>
    <row r="202" spans="5:5" ht="15.75" customHeight="1" x14ac:dyDescent="0.25">
      <c r="E202" s="23"/>
    </row>
    <row r="203" spans="5:5" ht="15.75" customHeight="1" x14ac:dyDescent="0.25">
      <c r="E203" s="23"/>
    </row>
    <row r="204" spans="5:5" ht="15.75" customHeight="1" x14ac:dyDescent="0.25">
      <c r="E204" s="23"/>
    </row>
    <row r="205" spans="5:5" ht="15.75" customHeight="1" x14ac:dyDescent="0.25">
      <c r="E205" s="23"/>
    </row>
    <row r="206" spans="5:5" ht="15.75" customHeight="1" x14ac:dyDescent="0.25">
      <c r="E206" s="23"/>
    </row>
    <row r="207" spans="5:5" ht="15.75" customHeight="1" x14ac:dyDescent="0.25">
      <c r="E207" s="23"/>
    </row>
    <row r="208" spans="5:5" ht="15.75" customHeight="1" x14ac:dyDescent="0.25">
      <c r="E208" s="23"/>
    </row>
    <row r="209" spans="5:5" ht="15.75" customHeight="1" x14ac:dyDescent="0.25">
      <c r="E209" s="23"/>
    </row>
    <row r="210" spans="5:5" ht="15.75" customHeight="1" x14ac:dyDescent="0.25">
      <c r="E210" s="23"/>
    </row>
    <row r="211" spans="5:5" ht="15.75" customHeight="1" x14ac:dyDescent="0.25">
      <c r="E211" s="23"/>
    </row>
    <row r="212" spans="5:5" ht="15.75" customHeight="1" x14ac:dyDescent="0.25">
      <c r="E212" s="23"/>
    </row>
    <row r="213" spans="5:5" ht="15.75" customHeight="1" x14ac:dyDescent="0.25">
      <c r="E213" s="23"/>
    </row>
    <row r="214" spans="5:5" ht="15.75" customHeight="1" x14ac:dyDescent="0.25">
      <c r="E214" s="23"/>
    </row>
    <row r="215" spans="5:5" ht="15.75" customHeight="1" x14ac:dyDescent="0.25">
      <c r="E215" s="23"/>
    </row>
    <row r="216" spans="5:5" ht="15.75" customHeight="1" x14ac:dyDescent="0.25">
      <c r="E216" s="23"/>
    </row>
    <row r="217" spans="5:5" ht="15.75" customHeight="1" x14ac:dyDescent="0.25">
      <c r="E217" s="23"/>
    </row>
    <row r="218" spans="5:5" ht="15.75" customHeight="1" x14ac:dyDescent="0.25">
      <c r="E218" s="23"/>
    </row>
    <row r="219" spans="5:5" ht="15.75" customHeight="1" x14ac:dyDescent="0.25">
      <c r="E219" s="23"/>
    </row>
    <row r="220" spans="5:5" ht="15.75" customHeight="1" x14ac:dyDescent="0.25">
      <c r="E220" s="23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BD_CC_G_CC</vt:lpstr>
      <vt:lpstr>UCC</vt:lpstr>
      <vt:lpstr>UCC Pago CC</vt:lpstr>
      <vt:lpstr>ALTAS EN AFPS</vt:lpstr>
      <vt:lpstr>BAJAS EN AFPS</vt:lpstr>
      <vt:lpstr>MODIFICACIONES EN AFPS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Milenka Cueto Callisaya</cp:lastModifiedBy>
  <dcterms:modified xsi:type="dcterms:W3CDTF">2024-03-06T14:22:14Z</dcterms:modified>
</cp:coreProperties>
</file>