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reparto\temporal\"/>
    </mc:Choice>
  </mc:AlternateContent>
  <xr:revisionPtr revIDLastSave="0" documentId="13_ncr:1_{D3ADB9D4-3188-4FA9-9C49-FBCCC9DD79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8" i="12" l="1"/>
  <c r="S149" i="12"/>
  <c r="S150" i="12"/>
  <c r="S139" i="12"/>
  <c r="S140" i="12"/>
  <c r="S141" i="12"/>
  <c r="S142" i="12"/>
  <c r="S143" i="12"/>
  <c r="S144" i="12"/>
  <c r="S145" i="12"/>
  <c r="S146" i="12"/>
  <c r="S147" i="12"/>
  <c r="S130" i="12"/>
  <c r="S131" i="12"/>
  <c r="S132" i="12"/>
  <c r="S133" i="12"/>
  <c r="S134" i="12"/>
  <c r="S135" i="12"/>
  <c r="S136" i="12"/>
  <c r="S137" i="12"/>
  <c r="S138" i="12"/>
  <c r="S121" i="12"/>
  <c r="S122" i="12"/>
  <c r="S123" i="12"/>
  <c r="S124" i="12"/>
  <c r="S125" i="12"/>
  <c r="S126" i="12"/>
  <c r="S127" i="12"/>
  <c r="S128" i="12"/>
  <c r="S129" i="12"/>
  <c r="S112" i="12"/>
  <c r="S113" i="12"/>
  <c r="S114" i="12"/>
  <c r="S115" i="12"/>
  <c r="S116" i="12"/>
  <c r="S117" i="12"/>
  <c r="S118" i="12"/>
  <c r="S119" i="12"/>
  <c r="S120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67" i="12"/>
  <c r="S68" i="12"/>
  <c r="S69" i="12"/>
  <c r="S70" i="12"/>
  <c r="S71" i="12"/>
  <c r="S72" i="12"/>
  <c r="S73" i="12"/>
  <c r="S60" i="12"/>
  <c r="S61" i="12"/>
  <c r="S62" i="12"/>
  <c r="S63" i="12"/>
  <c r="S64" i="12"/>
  <c r="S65" i="12"/>
  <c r="S66" i="12"/>
  <c r="S53" i="12"/>
  <c r="S54" i="12"/>
  <c r="S55" i="12"/>
  <c r="S56" i="12"/>
  <c r="S57" i="12"/>
  <c r="S58" i="12"/>
  <c r="S59" i="12"/>
  <c r="S45" i="12"/>
  <c r="S46" i="12"/>
  <c r="S47" i="12"/>
  <c r="S48" i="12"/>
  <c r="S49" i="12"/>
  <c r="S50" i="12"/>
  <c r="S51" i="12"/>
  <c r="S52" i="12"/>
  <c r="S37" i="12"/>
  <c r="S38" i="12"/>
  <c r="S39" i="12"/>
  <c r="S40" i="12"/>
  <c r="S41" i="12"/>
  <c r="S42" i="12"/>
  <c r="S43" i="12"/>
  <c r="S44" i="12"/>
  <c r="S29" i="12"/>
  <c r="S30" i="12"/>
  <c r="S31" i="12"/>
  <c r="S32" i="12"/>
  <c r="S33" i="12"/>
  <c r="S34" i="12"/>
  <c r="S35" i="12"/>
  <c r="S36" i="12"/>
  <c r="S22" i="12"/>
  <c r="S23" i="12"/>
  <c r="S24" i="12"/>
  <c r="S25" i="12"/>
  <c r="S26" i="12"/>
  <c r="S27" i="12"/>
  <c r="S28" i="12"/>
  <c r="S14" i="12"/>
  <c r="S15" i="12"/>
  <c r="S16" i="12"/>
  <c r="S17" i="12"/>
  <c r="S18" i="12"/>
  <c r="S19" i="12"/>
  <c r="S20" i="12"/>
  <c r="S21" i="12"/>
  <c r="S12" i="12"/>
  <c r="S13" i="12"/>
  <c r="S10" i="12"/>
  <c r="S11" i="12"/>
  <c r="S8" i="12"/>
  <c r="S9" i="12"/>
  <c r="S6" i="12"/>
  <c r="S7" i="12"/>
  <c r="S4" i="12"/>
  <c r="S5" i="12"/>
  <c r="S2" i="12"/>
  <c r="S3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P97" i="6"/>
  <c r="Q97" i="6"/>
  <c r="P16" i="7"/>
  <c r="Q113" i="6"/>
  <c r="Q96" i="6"/>
  <c r="Q85" i="6"/>
  <c r="P125" i="6"/>
  <c r="Q124" i="6"/>
  <c r="Q125" i="6" s="1"/>
  <c r="Q68" i="6"/>
  <c r="Q62" i="6"/>
  <c r="Q49" i="6"/>
  <c r="Q41" i="6"/>
  <c r="Q39" i="6"/>
  <c r="Q33" i="6"/>
  <c r="Q28" i="6"/>
  <c r="Q23" i="6"/>
  <c r="Q19" i="6"/>
  <c r="P50" i="5"/>
  <c r="P31" i="4"/>
  <c r="P30" i="4"/>
  <c r="P21" i="4"/>
  <c r="P36" i="3"/>
  <c r="P35" i="3"/>
  <c r="P31" i="3"/>
  <c r="P20" i="3"/>
  <c r="P19" i="3"/>
  <c r="P15" i="3"/>
  <c r="Q26" i="2"/>
  <c r="Q27" i="2" s="1"/>
  <c r="Q23" i="2"/>
  <c r="P14" i="2"/>
  <c r="Q69" i="6" l="1"/>
  <c r="R148" i="12" l="1"/>
  <c r="R149" i="12"/>
  <c r="R15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C121" i="12"/>
  <c r="C122" i="12"/>
  <c r="C123" i="12"/>
  <c r="C124" i="12"/>
  <c r="C125" i="12"/>
  <c r="C126" i="12"/>
  <c r="C127" i="12"/>
  <c r="C128" i="12"/>
  <c r="C129" i="12"/>
  <c r="C112" i="12"/>
  <c r="C113" i="12"/>
  <c r="C114" i="12"/>
  <c r="C115" i="12"/>
  <c r="C116" i="12"/>
  <c r="C117" i="12"/>
  <c r="C118" i="12"/>
  <c r="C119" i="12"/>
  <c r="C120" i="12"/>
  <c r="R121" i="12"/>
  <c r="R122" i="12"/>
  <c r="R123" i="12"/>
  <c r="R124" i="12"/>
  <c r="R125" i="12"/>
  <c r="R126" i="12"/>
  <c r="R127" i="12"/>
  <c r="R128" i="12"/>
  <c r="R129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12" i="12"/>
  <c r="R113" i="12"/>
  <c r="R114" i="12"/>
  <c r="R115" i="12"/>
  <c r="R116" i="12"/>
  <c r="R117" i="12"/>
  <c r="R118" i="12"/>
  <c r="R119" i="12"/>
  <c r="R120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39" i="12"/>
  <c r="R140" i="12"/>
  <c r="R141" i="12"/>
  <c r="R142" i="12"/>
  <c r="R143" i="12"/>
  <c r="R144" i="12"/>
  <c r="R145" i="12"/>
  <c r="R146" i="12"/>
  <c r="R147" i="12"/>
  <c r="R130" i="12"/>
  <c r="R131" i="12"/>
  <c r="R132" i="12"/>
  <c r="R133" i="12"/>
  <c r="R134" i="12"/>
  <c r="R135" i="12"/>
  <c r="R136" i="12"/>
  <c r="R137" i="12"/>
  <c r="R138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67" i="12"/>
  <c r="R68" i="12"/>
  <c r="R69" i="12"/>
  <c r="R70" i="12"/>
  <c r="R71" i="12"/>
  <c r="R72" i="12"/>
  <c r="R73" i="12"/>
  <c r="R60" i="12"/>
  <c r="R61" i="12"/>
  <c r="R62" i="12"/>
  <c r="R63" i="12"/>
  <c r="R64" i="12"/>
  <c r="R65" i="12"/>
  <c r="R66" i="12"/>
  <c r="R53" i="12"/>
  <c r="R54" i="12"/>
  <c r="R55" i="12"/>
  <c r="R56" i="12"/>
  <c r="R57" i="12"/>
  <c r="R58" i="12"/>
  <c r="R59" i="12"/>
  <c r="R45" i="12"/>
  <c r="R46" i="12"/>
  <c r="R47" i="12"/>
  <c r="R48" i="12"/>
  <c r="R49" i="12"/>
  <c r="R50" i="12"/>
  <c r="R51" i="12"/>
  <c r="R52" i="12"/>
  <c r="R37" i="12"/>
  <c r="R38" i="12"/>
  <c r="R39" i="12"/>
  <c r="R40" i="12"/>
  <c r="R41" i="12"/>
  <c r="R42" i="12"/>
  <c r="R43" i="12"/>
  <c r="R44" i="12"/>
  <c r="R29" i="12"/>
  <c r="R30" i="12"/>
  <c r="R31" i="12"/>
  <c r="R32" i="12"/>
  <c r="R33" i="12"/>
  <c r="R34" i="12"/>
  <c r="R35" i="12"/>
  <c r="R36" i="12"/>
  <c r="R22" i="12"/>
  <c r="R23" i="12"/>
  <c r="R24" i="12"/>
  <c r="R25" i="12"/>
  <c r="R26" i="12"/>
  <c r="R27" i="12"/>
  <c r="R28" i="12"/>
  <c r="R14" i="12"/>
  <c r="R15" i="12"/>
  <c r="R16" i="12"/>
  <c r="R17" i="12"/>
  <c r="R18" i="12"/>
  <c r="R19" i="12"/>
  <c r="R20" i="12"/>
  <c r="R21" i="12"/>
  <c r="R12" i="12"/>
  <c r="R13" i="12"/>
  <c r="R10" i="12"/>
  <c r="R11" i="12"/>
  <c r="R8" i="12"/>
  <c r="R9" i="12"/>
  <c r="R6" i="12"/>
  <c r="R7" i="12"/>
  <c r="R4" i="12"/>
  <c r="R5" i="12"/>
  <c r="R2" i="12"/>
  <c r="R3" i="12"/>
  <c r="O16" i="7"/>
  <c r="P124" i="6"/>
  <c r="P113" i="6"/>
  <c r="P96" i="6"/>
  <c r="P85" i="6"/>
  <c r="P19" i="6"/>
  <c r="P23" i="6"/>
  <c r="P28" i="6"/>
  <c r="P33" i="6"/>
  <c r="P39" i="6"/>
  <c r="P41" i="6"/>
  <c r="P49" i="6"/>
  <c r="P62" i="6"/>
  <c r="P69" i="6" s="1"/>
  <c r="P68" i="6"/>
  <c r="O50" i="5"/>
  <c r="O36" i="3"/>
  <c r="O31" i="4" l="1"/>
  <c r="O30" i="4"/>
  <c r="O21" i="4"/>
  <c r="O35" i="3"/>
  <c r="O31" i="3"/>
  <c r="O20" i="3"/>
  <c r="O19" i="3"/>
  <c r="O15" i="3"/>
  <c r="P26" i="2"/>
  <c r="P23" i="2"/>
  <c r="O14" i="2"/>
  <c r="P27" i="2" l="1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A2" i="12"/>
  <c r="A3" i="12"/>
  <c r="A4" i="12"/>
  <c r="A5" i="12"/>
  <c r="A6" i="12"/>
  <c r="A7" i="12"/>
  <c r="A8" i="12"/>
  <c r="A9" i="12"/>
  <c r="A10" i="12"/>
  <c r="A11" i="12"/>
  <c r="A12" i="12"/>
  <c r="A13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8" i="12"/>
  <c r="C9" i="12"/>
  <c r="C6" i="12"/>
  <c r="C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4" i="12"/>
  <c r="C5" i="12"/>
  <c r="C2" i="12"/>
  <c r="C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C139" i="12"/>
  <c r="C140" i="12"/>
  <c r="C141" i="12"/>
  <c r="C142" i="12"/>
  <c r="C143" i="12"/>
  <c r="C144" i="12"/>
  <c r="C145" i="12"/>
  <c r="C146" i="12"/>
  <c r="C147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C130" i="12"/>
  <c r="C131" i="12"/>
  <c r="C132" i="12"/>
  <c r="C133" i="12"/>
  <c r="C134" i="12"/>
  <c r="C135" i="12"/>
  <c r="C136" i="12"/>
  <c r="C137" i="12"/>
  <c r="C138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C67" i="12"/>
  <c r="C68" i="12"/>
  <c r="C69" i="12"/>
  <c r="C70" i="12"/>
  <c r="C71" i="12"/>
  <c r="C72" i="12"/>
  <c r="C73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C60" i="12"/>
  <c r="C61" i="12"/>
  <c r="C62" i="12"/>
  <c r="C63" i="12"/>
  <c r="C64" i="12"/>
  <c r="C65" i="12"/>
  <c r="C66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C53" i="12"/>
  <c r="C54" i="12"/>
  <c r="C55" i="12"/>
  <c r="C56" i="12"/>
  <c r="C57" i="12"/>
  <c r="C58" i="12"/>
  <c r="C59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29" i="12"/>
  <c r="C30" i="12"/>
  <c r="C31" i="12"/>
  <c r="C32" i="12"/>
  <c r="C33" i="12"/>
  <c r="C34" i="12"/>
  <c r="C35" i="12"/>
  <c r="C36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14" i="12"/>
  <c r="C15" i="12"/>
  <c r="C16" i="12"/>
  <c r="C17" i="12"/>
  <c r="C18" i="12"/>
  <c r="C19" i="12"/>
  <c r="C20" i="12"/>
  <c r="C21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O68" i="6" l="1"/>
  <c r="N68" i="6"/>
  <c r="M68" i="6"/>
  <c r="L68" i="6"/>
  <c r="K68" i="6"/>
  <c r="J68" i="6"/>
  <c r="I68" i="6"/>
  <c r="H68" i="6"/>
  <c r="G68" i="6"/>
  <c r="F68" i="6"/>
  <c r="E68" i="6"/>
  <c r="D68" i="6"/>
  <c r="C68" i="6"/>
  <c r="C39" i="6" l="1"/>
  <c r="M23" i="6" l="1"/>
  <c r="L14" i="1" l="1"/>
  <c r="K41" i="6" l="1"/>
  <c r="I50" i="5" l="1"/>
  <c r="H19" i="6" l="1"/>
  <c r="H23" i="6"/>
  <c r="H28" i="6"/>
  <c r="H33" i="6"/>
  <c r="H39" i="6"/>
  <c r="H41" i="6"/>
  <c r="H49" i="6"/>
  <c r="G50" i="5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J41" i="6" l="1"/>
  <c r="G33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D39" i="6"/>
  <c r="E39" i="6"/>
  <c r="F39" i="6"/>
  <c r="G39" i="6"/>
  <c r="I39" i="6"/>
  <c r="J39" i="6"/>
  <c r="K39" i="6"/>
  <c r="L39" i="6"/>
  <c r="M39" i="6"/>
  <c r="N39" i="6"/>
  <c r="O39" i="6"/>
  <c r="C41" i="6"/>
  <c r="D41" i="6"/>
  <c r="E41" i="6"/>
  <c r="F41" i="6"/>
  <c r="G41" i="6"/>
  <c r="I41" i="6"/>
  <c r="L41" i="6"/>
  <c r="M41" i="6"/>
  <c r="N41" i="6"/>
  <c r="O41" i="6"/>
  <c r="C49" i="6"/>
  <c r="D49" i="6"/>
  <c r="E49" i="6"/>
  <c r="F49" i="6"/>
  <c r="G49" i="6"/>
  <c r="I49" i="6"/>
  <c r="J49" i="6"/>
  <c r="K49" i="6"/>
  <c r="L49" i="6"/>
  <c r="M49" i="6"/>
  <c r="N49" i="6"/>
  <c r="O49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33" i="6"/>
  <c r="D33" i="6"/>
  <c r="E33" i="6"/>
  <c r="F33" i="6"/>
  <c r="I33" i="6"/>
  <c r="J33" i="6"/>
  <c r="K33" i="6"/>
  <c r="L33" i="6"/>
  <c r="M33" i="6"/>
  <c r="N33" i="6"/>
  <c r="O33" i="6"/>
  <c r="C28" i="6"/>
  <c r="D28" i="6"/>
  <c r="E28" i="6"/>
  <c r="F28" i="6"/>
  <c r="G28" i="6"/>
  <c r="I28" i="6"/>
  <c r="J28" i="6"/>
  <c r="K28" i="6"/>
  <c r="L28" i="6"/>
  <c r="M28" i="6"/>
  <c r="N28" i="6"/>
  <c r="O28" i="6"/>
  <c r="C23" i="6"/>
  <c r="D23" i="6"/>
  <c r="E23" i="6"/>
  <c r="F23" i="6"/>
  <c r="G23" i="6"/>
  <c r="I23" i="6"/>
  <c r="J23" i="6"/>
  <c r="K23" i="6"/>
  <c r="L23" i="6"/>
  <c r="N23" i="6"/>
  <c r="O23" i="6"/>
  <c r="C19" i="6"/>
  <c r="D19" i="6"/>
  <c r="E19" i="6"/>
  <c r="F19" i="6"/>
  <c r="G19" i="6"/>
  <c r="I19" i="6"/>
  <c r="J19" i="6"/>
  <c r="K19" i="6"/>
  <c r="L19" i="6"/>
  <c r="M19" i="6"/>
  <c r="N19" i="6"/>
  <c r="O19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C50" i="5"/>
  <c r="B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O69" i="6"/>
  <c r="N69" i="6"/>
  <c r="M69" i="6"/>
  <c r="K69" i="6"/>
  <c r="J69" i="6"/>
  <c r="I69" i="6"/>
  <c r="H69" i="6"/>
  <c r="G69" i="6"/>
  <c r="F69" i="6"/>
  <c r="E69" i="6"/>
  <c r="D69" i="6"/>
  <c r="C69" i="6"/>
  <c r="L69" i="6"/>
  <c r="J31" i="4"/>
</calcChain>
</file>

<file path=xl/sharedStrings.xml><?xml version="1.0" encoding="utf-8"?>
<sst xmlns="http://schemas.openxmlformats.org/spreadsheetml/2006/main" count="695" uniqueCount="178">
  <si>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</si>
  <si>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</si>
  <si>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</si>
  <si>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</si>
  <si>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</si>
  <si>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</si>
  <si>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</si>
  <si>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</si>
  <si>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</si>
  <si>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</si>
  <si>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</si>
  <si>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</si>
  <si>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</si>
  <si>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</si>
  <si>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</si>
  <si>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</si>
  <si>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</si>
  <si>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</si>
  <si>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</si>
  <si>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</si>
  <si>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</si>
  <si>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</si>
  <si>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</si>
  <si>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</si>
  <si>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</si>
  <si>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</si>
  <si>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</si>
  <si>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</si>
  <si>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</si>
  <si>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</si>
  <si>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</si>
  <si>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</si>
  <si>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</si>
  <si>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</si>
  <si>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</si>
  <si>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</si>
  <si>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</si>
  <si>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</si>
  <si>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</si>
  <si>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</si>
  <si>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</si>
  <si>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</si>
  <si>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</si>
  <si>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</si>
  <si>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</si>
  <si>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</si>
  <si>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</si>
  <si>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</si>
  <si>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</si>
  <si>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</si>
  <si>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</si>
  <si>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</si>
  <si>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</si>
  <si>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</si>
  <si>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</si>
  <si>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</si>
  <si>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</si>
  <si>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</si>
  <si>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</si>
  <si>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</si>
  <si>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</si>
  <si>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</si>
  <si>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</si>
  <si>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</si>
  <si>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</si>
  <si>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</si>
  <si>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</si>
  <si>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</si>
  <si>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</si>
  <si>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</si>
  <si>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</si>
  <si>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</si>
  <si>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</si>
  <si>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</si>
  <si>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</si>
  <si>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</si>
  <si>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</si>
  <si>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</si>
  <si>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</si>
  <si>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</si>
  <si>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</si>
  <si>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</si>
  <si>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</si>
  <si>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</si>
  <si>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</si>
  <si>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</si>
  <si>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</si>
  <si>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</si>
  <si>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</si>
  <si>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</si>
  <si>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</si>
  <si>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</si>
  <si>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</si>
  <si>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</si>
  <si>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</si>
  <si>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</si>
  <si>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</si>
  <si>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</si>
  <si>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</si>
  <si>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</si>
  <si>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</si>
  <si>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</si>
  <si>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</si>
  <si>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</si>
  <si>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</si>
  <si>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</si>
  <si>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</si>
  <si>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</si>
  <si>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</si>
  <si>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</si>
  <si>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</si>
  <si>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</si>
  <si>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</si>
  <si>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</si>
  <si>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</si>
  <si>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</si>
  <si>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</si>
  <si>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</si>
  <si>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</si>
  <si>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</si>
  <si>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</si>
  <si>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</si>
  <si>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</si>
  <si>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</si>
  <si>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</si>
  <si>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</si>
  <si>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</si>
  <si>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</si>
  <si>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</si>
  <si>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</si>
  <si>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</si>
  <si>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</si>
  <si>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</si>
  <si>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</si>
  <si>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</si>
  <si>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</si>
  <si>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</si>
  <si>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</si>
  <si>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</si>
  <si>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</si>
  <si>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</si>
  <si>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</si>
  <si>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</si>
  <si>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</si>
  <si>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</si>
  <si>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</si>
  <si>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</si>
  <si>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</si>
  <si>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</si>
  <si>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</si>
  <si>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</si>
  <si>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</si>
  <si>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</si>
  <si>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</si>
  <si>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</si>
  <si>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</si>
  <si>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</si>
  <si>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</si>
  <si>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</si>
  <si>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</si>
  <si>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</si>
  <si>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</si>
  <si>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</si>
  <si>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</si>
  <si>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*EL IP DE LA GESTION 2023 NO SE PROCESO AUN, LOS NUMEROS DE CASOS SON SEGUN EL IP DE LA GESTION 2022</t>
  </si>
  <si>
    <t>tipo</t>
  </si>
  <si>
    <t>gestion</t>
  </si>
  <si>
    <t xml:space="preserve"> </t>
  </si>
  <si>
    <t>Clase Renta</t>
  </si>
  <si>
    <t>clase</t>
  </si>
  <si>
    <t>pg_pu_css</t>
  </si>
  <si>
    <t>DIC_2022</t>
  </si>
  <si>
    <t>Regional_Abo_cuen</t>
  </si>
  <si>
    <t>Regional_Pag_Dom</t>
  </si>
  <si>
    <t>DIC_2021</t>
  </si>
  <si>
    <t>DIC_1</t>
  </si>
  <si>
    <t>DIC_2</t>
  </si>
  <si>
    <t>tipo_renta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</si>
</sst>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Bs&quot;* #,##0.00_-;\-&quot;Bs&quot;* #,##0.00_-;_-&quot;Bs&quot;* &quot;-&quot;??_-;_-@_-"/>
  </numFmts>
  <fonts count="24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8"/>
      <name val="Arial"/>
    </font>
    <font>
      <sz val="11"/>
      <name val="Arial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hair">
        <color rgb="FF000000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6" fillId="0" borderId="13"/>
    <xf numFmtId="4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200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7" fillId="0" borderId="0" xfId="0" applyFont="1"/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18" fillId="2" borderId="2" xfId="0" applyFont="1" applyFill="1" applyBorder="1" applyAlignment="1">
      <alignment horizontal="center" vertical="center"/>
    </xf>
    <xf numFmtId="3" fontId="19" fillId="0" borderId="20" xfId="0" applyNumberFormat="1" applyFont="1" applyBorder="1"/>
    <xf numFmtId="3" fontId="18" fillId="2" borderId="5" xfId="0" applyNumberFormat="1" applyFont="1" applyFill="1" applyBorder="1"/>
    <xf numFmtId="0" fontId="18" fillId="2" borderId="10" xfId="0" applyFont="1" applyFill="1" applyBorder="1" applyAlignment="1">
      <alignment horizontal="center" vertical="center"/>
    </xf>
    <xf numFmtId="3" fontId="20" fillId="4" borderId="20" xfId="0" applyNumberFormat="1" applyFont="1" applyFill="1" applyBorder="1"/>
    <xf numFmtId="3" fontId="18" fillId="2" borderId="12" xfId="0" applyNumberFormat="1" applyFont="1" applyFill="1" applyBorder="1"/>
    <xf numFmtId="0" fontId="18" fillId="2" borderId="1" xfId="0" applyFont="1" applyFill="1" applyBorder="1" applyAlignment="1">
      <alignment horizontal="center" vertical="center"/>
    </xf>
    <xf numFmtId="3" fontId="19" fillId="0" borderId="22" xfId="0" applyNumberFormat="1" applyFont="1" applyBorder="1"/>
    <xf numFmtId="3" fontId="20" fillId="4" borderId="22" xfId="0" applyNumberFormat="1" applyFont="1" applyFill="1" applyBorder="1"/>
    <xf numFmtId="0" fontId="18" fillId="2" borderId="7" xfId="0" applyFont="1" applyFill="1" applyBorder="1" applyAlignment="1">
      <alignment horizontal="center" vertical="center"/>
    </xf>
    <xf numFmtId="0" fontId="19" fillId="0" borderId="22" xfId="0" applyFont="1" applyBorder="1"/>
    <xf numFmtId="3" fontId="20" fillId="0" borderId="0" xfId="0" applyNumberFormat="1" applyFont="1"/>
    <xf numFmtId="3" fontId="20" fillId="0" borderId="20" xfId="0" applyNumberFormat="1" applyFont="1" applyBorder="1"/>
    <xf numFmtId="0" fontId="18" fillId="2" borderId="20" xfId="0" applyFont="1" applyFill="1" applyBorder="1" applyAlignment="1">
      <alignment horizontal="center" vertical="center"/>
    </xf>
    <xf numFmtId="3" fontId="13" fillId="2" borderId="5" xfId="0" applyNumberFormat="1" applyFont="1" applyFill="1" applyBorder="1"/>
    <xf numFmtId="3" fontId="4" fillId="7" borderId="15" xfId="0" applyNumberFormat="1" applyFont="1" applyFill="1" applyBorder="1"/>
    <xf numFmtId="0" fontId="1" fillId="0" borderId="15" xfId="0" applyFont="1" applyBorder="1"/>
    <xf numFmtId="3" fontId="12" fillId="0" borderId="24" xfId="0" applyNumberFormat="1" applyFont="1" applyBorder="1"/>
    <xf numFmtId="3" fontId="12" fillId="0" borderId="25" xfId="0" applyNumberFormat="1" applyFont="1" applyBorder="1"/>
    <xf numFmtId="3" fontId="12" fillId="0" borderId="26" xfId="0" applyNumberFormat="1" applyFont="1" applyBorder="1"/>
    <xf numFmtId="3" fontId="4" fillId="9" borderId="15" xfId="0" applyNumberFormat="1" applyFont="1" applyFill="1" applyBorder="1"/>
    <xf numFmtId="3" fontId="4" fillId="9" borderId="13" xfId="0" applyNumberFormat="1" applyFont="1" applyFill="1" applyBorder="1"/>
    <xf numFmtId="3" fontId="4" fillId="7" borderId="15" xfId="2" applyNumberFormat="1" applyFont="1" applyFill="1" applyBorder="1"/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21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3" fontId="2" fillId="3" borderId="21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22" fillId="0" borderId="23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23" fillId="0" borderId="0" xfId="0" applyFont="1" applyAlignment="1"/>
  </cellXfs>
  <cellStyles count="5">
    <cellStyle name="Moned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2BAA-0978-4D2E-A91A-B42B54BF534F}">
  <dimension ref="A1:S150"/>
  <sheetViews>
    <sheetView tabSelected="1" workbookViewId="0">
      <selection activeCell="D7" sqref="D7"/>
    </sheetView>
  </sheetViews>
  <sheetFormatPr baseColWidth="10" defaultRowHeight="14.25" x14ac:dyDescent="0.2"/>
  <cols>
    <col min="1" max="2" width="11" style="81"/>
    <col min="3" max="3" width="21.875" customWidth="1"/>
    <col min="4" max="4" width="14.75" customWidth="1"/>
  </cols>
  <sheetData>
    <row r="1" spans="1:19" x14ac:dyDescent="0.2">
      <c r="A1" s="84" t="s">
        <v>166</v>
      </c>
      <c r="B1" s="84" t="s">
        <v>169</v>
      </c>
      <c r="C1" s="84" t="s">
        <v>165</v>
      </c>
      <c r="D1" s="84" t="s">
        <v>177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  <c r="R1" t="str">
        <f>'SR - Tit - DH'!O11</f>
        <v>DIC_1</v>
      </c>
      <c r="S1" t="str">
        <f>'SR - Tit - DH'!P11</f>
        <v>DIC_2</v>
      </c>
    </row>
    <row r="2" spans="1:19" s="81" customFormat="1" x14ac:dyDescent="0.2">
      <c r="A2" s="84">
        <f>'SR - Tit - DH'!$B$10</f>
        <v>2023</v>
      </c>
      <c r="B2" s="84" t="s">
        <v>32</v>
      </c>
      <c r="C2" s="84" t="str">
        <f>'SR - Tit - DH'!$A$21</f>
        <v>Titular</v>
      </c>
      <c r="D2" s="84" t="str">
        <f>'SR - Tit - DH'!B21</f>
        <v>Masculino</v>
      </c>
      <c r="E2" s="81">
        <f>'SR - Tit - DH'!C21</f>
        <v>24435</v>
      </c>
      <c r="F2" s="81">
        <f>'SR - Tit - DH'!D21</f>
        <v>24312</v>
      </c>
      <c r="G2" s="81">
        <f>'SR - Tit - DH'!E21</f>
        <v>0</v>
      </c>
      <c r="H2" s="81">
        <f>'SR - Tit - DH'!F21</f>
        <v>0</v>
      </c>
      <c r="I2" s="81">
        <f>'SR - Tit - DH'!G21</f>
        <v>0</v>
      </c>
      <c r="J2" s="81">
        <f>'SR - Tit - DH'!H21</f>
        <v>0</v>
      </c>
      <c r="K2" s="81">
        <f>'SR - Tit - DH'!I21</f>
        <v>0</v>
      </c>
      <c r="L2" s="81">
        <f>'SR - Tit - DH'!J21</f>
        <v>0</v>
      </c>
      <c r="M2" s="81">
        <f>'SR - Tit - DH'!K21</f>
        <v>0</v>
      </c>
      <c r="N2" s="81">
        <f>'SR - Tit - DH'!L21</f>
        <v>0</v>
      </c>
      <c r="O2" s="81">
        <f>'SR - Tit - DH'!M21</f>
        <v>0</v>
      </c>
      <c r="P2" s="81">
        <f>'SR - Tit - DH'!N21</f>
        <v>0</v>
      </c>
      <c r="Q2" s="81">
        <f>'SR - Tit - DH'!O21</f>
        <v>0</v>
      </c>
      <c r="R2" s="83">
        <f>'SR - Tit - DH'!P21</f>
        <v>24646</v>
      </c>
      <c r="S2" s="83">
        <f>'SR - Tit - DH'!Q21</f>
        <v>27219</v>
      </c>
    </row>
    <row r="3" spans="1:19" s="81" customFormat="1" x14ac:dyDescent="0.2">
      <c r="A3" s="84">
        <f>'SR - Tit - DH'!$B$10</f>
        <v>2023</v>
      </c>
      <c r="B3" s="84" t="s">
        <v>32</v>
      </c>
      <c r="C3" s="84" t="str">
        <f>'SR - Tit - DH'!$A$21</f>
        <v>Titular</v>
      </c>
      <c r="D3" s="84" t="str">
        <f>'SR - Tit - DH'!B22</f>
        <v>Femenino</v>
      </c>
      <c r="E3" s="81">
        <f>'SR - Tit - DH'!C22</f>
        <v>20547</v>
      </c>
      <c r="F3" s="81">
        <f>'SR - Tit - DH'!D22</f>
        <v>20497</v>
      </c>
      <c r="G3" s="81">
        <f>'SR - Tit - DH'!E22</f>
        <v>0</v>
      </c>
      <c r="H3" s="81">
        <f>'SR - Tit - DH'!F22</f>
        <v>0</v>
      </c>
      <c r="I3" s="81">
        <f>'SR - Tit - DH'!G22</f>
        <v>0</v>
      </c>
      <c r="J3" s="81">
        <f>'SR - Tit - DH'!H22</f>
        <v>0</v>
      </c>
      <c r="K3" s="81">
        <f>'SR - Tit - DH'!I22</f>
        <v>0</v>
      </c>
      <c r="L3" s="81">
        <f>'SR - Tit - DH'!J22</f>
        <v>0</v>
      </c>
      <c r="M3" s="81">
        <f>'SR - Tit - DH'!K22</f>
        <v>0</v>
      </c>
      <c r="N3" s="81">
        <f>'SR - Tit - DH'!L22</f>
        <v>0</v>
      </c>
      <c r="O3" s="81">
        <f>'SR - Tit - DH'!M22</f>
        <v>0</v>
      </c>
      <c r="P3" s="81">
        <f>'SR - Tit - DH'!N22</f>
        <v>0</v>
      </c>
      <c r="Q3" s="81">
        <f>'SR - Tit - DH'!O22</f>
        <v>0</v>
      </c>
      <c r="R3" s="83">
        <f>'SR - Tit - DH'!P22</f>
        <v>20662</v>
      </c>
      <c r="S3" s="83">
        <f>'SR - Tit - DH'!Q22</f>
        <v>21670</v>
      </c>
    </row>
    <row r="4" spans="1:19" s="81" customFormat="1" x14ac:dyDescent="0.2">
      <c r="A4" s="84">
        <f>'SR - Tit - DH'!$B$10</f>
        <v>2023</v>
      </c>
      <c r="B4" s="84" t="s">
        <v>32</v>
      </c>
      <c r="C4" s="84" t="str">
        <f>'SR - Tit - DH'!$A$24</f>
        <v>Derechohabiente</v>
      </c>
      <c r="D4" s="84" t="str">
        <f>'SR - Tit - DH'!B24</f>
        <v>Masculino</v>
      </c>
      <c r="E4" s="81">
        <f>'SR - Tit - DH'!C24</f>
        <v>1960</v>
      </c>
      <c r="F4" s="81">
        <f>'SR - Tit - DH'!D24</f>
        <v>1963</v>
      </c>
      <c r="G4" s="81">
        <f>'SR - Tit - DH'!E24</f>
        <v>0</v>
      </c>
      <c r="H4" s="81">
        <f>'SR - Tit - DH'!F24</f>
        <v>0</v>
      </c>
      <c r="I4" s="81">
        <f>'SR - Tit - DH'!G24</f>
        <v>0</v>
      </c>
      <c r="J4" s="81">
        <f>'SR - Tit - DH'!H24</f>
        <v>0</v>
      </c>
      <c r="K4" s="81">
        <f>'SR - Tit - DH'!I24</f>
        <v>0</v>
      </c>
      <c r="L4" s="81">
        <f>'SR - Tit - DH'!J24</f>
        <v>0</v>
      </c>
      <c r="M4" s="81">
        <f>'SR - Tit - DH'!K24</f>
        <v>0</v>
      </c>
      <c r="N4" s="81">
        <f>'SR - Tit - DH'!L24</f>
        <v>0</v>
      </c>
      <c r="O4" s="81">
        <f>'SR - Tit - DH'!M24</f>
        <v>0</v>
      </c>
      <c r="P4" s="81">
        <f>'SR - Tit - DH'!N24</f>
        <v>0</v>
      </c>
      <c r="Q4" s="81">
        <f>'SR - Tit - DH'!O24</f>
        <v>0</v>
      </c>
      <c r="R4" s="83">
        <f>'SR - Tit - DH'!P24</f>
        <v>1957</v>
      </c>
      <c r="S4" s="83">
        <f>'SR - Tit - DH'!Q24</f>
        <v>1931</v>
      </c>
    </row>
    <row r="5" spans="1:19" s="81" customFormat="1" x14ac:dyDescent="0.2">
      <c r="A5" s="84">
        <f>'SR - Tit - DH'!$B$10</f>
        <v>2023</v>
      </c>
      <c r="B5" s="84" t="s">
        <v>32</v>
      </c>
      <c r="C5" s="84" t="str">
        <f>'SR - Tit - DH'!$A$24</f>
        <v>Derechohabiente</v>
      </c>
      <c r="D5" s="84" t="str">
        <f>'SR - Tit - DH'!B25</f>
        <v>Femenino</v>
      </c>
      <c r="E5" s="81">
        <f>'SR - Tit - DH'!C25</f>
        <v>31571</v>
      </c>
      <c r="F5" s="81">
        <f>'SR - Tit - DH'!D25</f>
        <v>31572</v>
      </c>
      <c r="G5" s="81">
        <f>'SR - Tit - DH'!E25</f>
        <v>0</v>
      </c>
      <c r="H5" s="81">
        <f>'SR - Tit - DH'!F25</f>
        <v>0</v>
      </c>
      <c r="I5" s="81">
        <f>'SR - Tit - DH'!G25</f>
        <v>0</v>
      </c>
      <c r="J5" s="81">
        <f>'SR - Tit - DH'!H25</f>
        <v>0</v>
      </c>
      <c r="K5" s="81">
        <f>'SR - Tit - DH'!I25</f>
        <v>0</v>
      </c>
      <c r="L5" s="81">
        <f>'SR - Tit - DH'!J25</f>
        <v>0</v>
      </c>
      <c r="M5" s="81">
        <f>'SR - Tit - DH'!K25</f>
        <v>0</v>
      </c>
      <c r="N5" s="81">
        <f>'SR - Tit - DH'!L25</f>
        <v>0</v>
      </c>
      <c r="O5" s="81">
        <f>'SR - Tit - DH'!M25</f>
        <v>0</v>
      </c>
      <c r="P5" s="81">
        <f>'SR - Tit - DH'!N25</f>
        <v>0</v>
      </c>
      <c r="Q5" s="81">
        <f>'SR - Tit - DH'!O25</f>
        <v>0</v>
      </c>
      <c r="R5" s="83">
        <f>'SR - Tit - DH'!P25</f>
        <v>31714</v>
      </c>
      <c r="S5" s="83">
        <f>'SR - Tit - DH'!Q25</f>
        <v>32315</v>
      </c>
    </row>
    <row r="6" spans="1:19" s="81" customFormat="1" x14ac:dyDescent="0.2">
      <c r="A6" s="84">
        <f>'SR - Tit - DH'!$B$10</f>
        <v>2023</v>
      </c>
      <c r="B6" s="84" t="s">
        <v>32</v>
      </c>
      <c r="C6" s="81" t="str">
        <f>'SR - Tipo de Renta'!$A$28</f>
        <v>IVM</v>
      </c>
      <c r="D6" s="84" t="str">
        <f>'SR - Tipo de Renta'!A29</f>
        <v>Femenino</v>
      </c>
      <c r="E6" s="84">
        <f>'SR - Tipo de Renta'!B29</f>
        <v>47632</v>
      </c>
      <c r="F6" s="81">
        <f>'SR - Tipo de Renta'!C29</f>
        <v>47585</v>
      </c>
      <c r="G6" s="81">
        <f>'SR - Tipo de Renta'!D29</f>
        <v>0</v>
      </c>
      <c r="H6" s="81">
        <f>'SR - Tipo de Renta'!E29</f>
        <v>0</v>
      </c>
      <c r="I6" s="81">
        <f>'SR - Tipo de Renta'!F29</f>
        <v>0</v>
      </c>
      <c r="J6" s="81">
        <f>'SR - Tipo de Renta'!G29</f>
        <v>0</v>
      </c>
      <c r="K6" s="81">
        <f>'SR - Tipo de Renta'!H29</f>
        <v>0</v>
      </c>
      <c r="L6" s="81">
        <f>'SR - Tipo de Renta'!I29</f>
        <v>0</v>
      </c>
      <c r="M6" s="81">
        <f>'SR - Tipo de Renta'!J29</f>
        <v>0</v>
      </c>
      <c r="N6" s="81">
        <f>'SR - Tipo de Renta'!K29</f>
        <v>0</v>
      </c>
      <c r="O6" s="81">
        <f>'SR - Tipo de Renta'!L29</f>
        <v>0</v>
      </c>
      <c r="P6" s="81">
        <f>'SR - Tipo de Renta'!M29</f>
        <v>0</v>
      </c>
      <c r="Q6" s="81">
        <f>'SR - Tipo de Renta'!N29</f>
        <v>0</v>
      </c>
      <c r="R6" s="83">
        <f>'SR - Tipo de Renta'!O29</f>
        <v>47866</v>
      </c>
      <c r="S6" s="83">
        <f>'SR - Tipo de Renta'!P29</f>
        <v>49313</v>
      </c>
    </row>
    <row r="7" spans="1:19" s="81" customFormat="1" x14ac:dyDescent="0.2">
      <c r="A7" s="84">
        <f>'SR - Tit - DH'!$B$10</f>
        <v>2023</v>
      </c>
      <c r="B7" s="84" t="s">
        <v>32</v>
      </c>
      <c r="C7" s="81" t="str">
        <f>'SR - Tipo de Renta'!$A$28</f>
        <v>IVM</v>
      </c>
      <c r="D7" s="199" t="str">
        <f>'SR - Tipo de Renta'!A30</f>
        <v>Masculino</v>
      </c>
      <c r="E7" s="84">
        <f>'SR - Tipo de Renta'!B30</f>
        <v>24198</v>
      </c>
      <c r="F7" s="81">
        <f>'SR - Tipo de Renta'!C30</f>
        <v>24087</v>
      </c>
      <c r="G7" s="81">
        <f>'SR - Tipo de Renta'!D30</f>
        <v>0</v>
      </c>
      <c r="H7" s="81">
        <f>'SR - Tipo de Renta'!E30</f>
        <v>0</v>
      </c>
      <c r="I7" s="81">
        <f>'SR - Tipo de Renta'!F30</f>
        <v>0</v>
      </c>
      <c r="J7" s="81">
        <f>'SR - Tipo de Renta'!G30</f>
        <v>0</v>
      </c>
      <c r="K7" s="81">
        <f>'SR - Tipo de Renta'!H30</f>
        <v>0</v>
      </c>
      <c r="L7" s="81">
        <f>'SR - Tipo de Renta'!I30</f>
        <v>0</v>
      </c>
      <c r="M7" s="81">
        <f>'SR - Tipo de Renta'!J30</f>
        <v>0</v>
      </c>
      <c r="N7" s="81">
        <f>'SR - Tipo de Renta'!K30</f>
        <v>0</v>
      </c>
      <c r="O7" s="81">
        <f>'SR - Tipo de Renta'!L30</f>
        <v>0</v>
      </c>
      <c r="P7" s="81">
        <f>'SR - Tipo de Renta'!M30</f>
        <v>0</v>
      </c>
      <c r="Q7" s="81">
        <f>'SR - Tipo de Renta'!N30</f>
        <v>0</v>
      </c>
      <c r="R7" s="83">
        <f>'SR - Tipo de Renta'!O30</f>
        <v>24387</v>
      </c>
      <c r="S7" s="83">
        <f>'SR - Tipo de Renta'!P30</f>
        <v>26767</v>
      </c>
    </row>
    <row r="8" spans="1:19" s="81" customFormat="1" x14ac:dyDescent="0.2">
      <c r="A8" s="84">
        <f>'SR - Tit - DH'!$B$10</f>
        <v>2023</v>
      </c>
      <c r="B8" s="84" t="s">
        <v>32</v>
      </c>
      <c r="C8" s="84" t="str">
        <f>'SR - Tipo de Renta'!$A$32</f>
        <v>RP</v>
      </c>
      <c r="D8" s="84" t="str">
        <f>'SR - Tipo de Renta'!A33</f>
        <v>Femenino</v>
      </c>
      <c r="E8" s="81">
        <f>'SR - Tipo de Renta'!B33</f>
        <v>4486</v>
      </c>
      <c r="F8" s="81">
        <f>'SR - Tipo de Renta'!C33</f>
        <v>4484</v>
      </c>
      <c r="G8" s="81">
        <f>'SR - Tipo de Renta'!D33</f>
        <v>0</v>
      </c>
      <c r="H8" s="81">
        <f>'SR - Tipo de Renta'!E33</f>
        <v>0</v>
      </c>
      <c r="I8" s="81">
        <f>'SR - Tipo de Renta'!F33</f>
        <v>0</v>
      </c>
      <c r="J8" s="81">
        <f>'SR - Tipo de Renta'!G33</f>
        <v>0</v>
      </c>
      <c r="K8" s="81">
        <f>'SR - Tipo de Renta'!H33</f>
        <v>0</v>
      </c>
      <c r="L8" s="81">
        <f>'SR - Tipo de Renta'!I33</f>
        <v>0</v>
      </c>
      <c r="M8" s="81">
        <f>'SR - Tipo de Renta'!J33</f>
        <v>0</v>
      </c>
      <c r="N8" s="81">
        <f>'SR - Tipo de Renta'!K33</f>
        <v>0</v>
      </c>
      <c r="O8" s="81">
        <f>'SR - Tipo de Renta'!L33</f>
        <v>0</v>
      </c>
      <c r="P8" s="81">
        <f>'SR - Tipo de Renta'!M33</f>
        <v>0</v>
      </c>
      <c r="Q8" s="81">
        <f>'SR - Tipo de Renta'!N33</f>
        <v>0</v>
      </c>
      <c r="R8" s="83">
        <f>'SR - Tipo de Renta'!O33</f>
        <v>4510</v>
      </c>
      <c r="S8" s="83">
        <f>'SR - Tipo de Renta'!P33</f>
        <v>4672</v>
      </c>
    </row>
    <row r="9" spans="1:19" s="81" customFormat="1" x14ac:dyDescent="0.2">
      <c r="A9" s="84">
        <f>'SR - Tit - DH'!$B$10</f>
        <v>2023</v>
      </c>
      <c r="B9" s="84" t="s">
        <v>32</v>
      </c>
      <c r="C9" s="84" t="str">
        <f>'SR - Tipo de Renta'!$A$32</f>
        <v>RP</v>
      </c>
      <c r="D9" s="84" t="str">
        <f>'SR - Tipo de Renta'!A34</f>
        <v>Masculino</v>
      </c>
      <c r="E9" s="81">
        <f>'SR - Tipo de Renta'!B34</f>
        <v>2197</v>
      </c>
      <c r="F9" s="81">
        <f>'SR - Tipo de Renta'!C34</f>
        <v>2188</v>
      </c>
      <c r="G9" s="81">
        <f>'SR - Tipo de Renta'!D34</f>
        <v>0</v>
      </c>
      <c r="H9" s="81">
        <f>'SR - Tipo de Renta'!E34</f>
        <v>0</v>
      </c>
      <c r="I9" s="81">
        <f>'SR - Tipo de Renta'!F34</f>
        <v>0</v>
      </c>
      <c r="J9" s="81">
        <f>'SR - Tipo de Renta'!G34</f>
        <v>0</v>
      </c>
      <c r="K9" s="81">
        <f>'SR - Tipo de Renta'!H34</f>
        <v>0</v>
      </c>
      <c r="L9" s="81">
        <f>'SR - Tipo de Renta'!I34</f>
        <v>0</v>
      </c>
      <c r="M9" s="81">
        <f>'SR - Tipo de Renta'!J34</f>
        <v>0</v>
      </c>
      <c r="N9" s="81">
        <f>'SR - Tipo de Renta'!K34</f>
        <v>0</v>
      </c>
      <c r="O9" s="81">
        <f>'SR - Tipo de Renta'!L34</f>
        <v>0</v>
      </c>
      <c r="P9" s="81">
        <f>'SR - Tipo de Renta'!M34</f>
        <v>0</v>
      </c>
      <c r="Q9" s="81">
        <f>'SR - Tipo de Renta'!N34</f>
        <v>0</v>
      </c>
      <c r="R9" s="83">
        <f>'SR - Tipo de Renta'!O34</f>
        <v>2216</v>
      </c>
      <c r="S9" s="83">
        <f>'SR - Tipo de Renta'!P34</f>
        <v>2383</v>
      </c>
    </row>
    <row r="10" spans="1:19" s="81" customFormat="1" x14ac:dyDescent="0.2">
      <c r="A10" s="84">
        <f>'SR - Tit - DH'!$B$10</f>
        <v>2023</v>
      </c>
      <c r="B10" s="84" t="s">
        <v>32</v>
      </c>
      <c r="C10" s="84" t="str">
        <f>'SR - Tipo de Renta'!$A$12</f>
        <v>IVM</v>
      </c>
      <c r="D10" s="84" t="str">
        <f>'SR - Tipo de Renta'!A13</f>
        <v>Titular</v>
      </c>
      <c r="E10" s="81">
        <f>'SR - Tipo de Renta'!B13</f>
        <v>42776</v>
      </c>
      <c r="F10" s="81">
        <f>'SR - Tipo de Renta'!C13</f>
        <v>42612</v>
      </c>
      <c r="G10" s="81">
        <f>'SR - Tipo de Renta'!D13</f>
        <v>0</v>
      </c>
      <c r="H10" s="81">
        <f>'SR - Tipo de Renta'!E13</f>
        <v>0</v>
      </c>
      <c r="I10" s="81">
        <f>'SR - Tipo de Renta'!F13</f>
        <v>0</v>
      </c>
      <c r="J10" s="81">
        <f>'SR - Tipo de Renta'!G13</f>
        <v>0</v>
      </c>
      <c r="K10" s="81">
        <f>'SR - Tipo de Renta'!H13</f>
        <v>0</v>
      </c>
      <c r="L10" s="81">
        <f>'SR - Tipo de Renta'!I13</f>
        <v>0</v>
      </c>
      <c r="M10" s="81">
        <f>'SR - Tipo de Renta'!J13</f>
        <v>0</v>
      </c>
      <c r="N10" s="81">
        <f>'SR - Tipo de Renta'!K13</f>
        <v>0</v>
      </c>
      <c r="O10" s="81">
        <f>'SR - Tipo de Renta'!L13</f>
        <v>0</v>
      </c>
      <c r="P10" s="81">
        <f>'SR - Tipo de Renta'!M13</f>
        <v>0</v>
      </c>
      <c r="Q10" s="81">
        <f>'SR - Tipo de Renta'!N13</f>
        <v>0</v>
      </c>
      <c r="R10" s="83">
        <f>'SR - Tipo de Renta'!O13</f>
        <v>43082</v>
      </c>
      <c r="S10" s="83">
        <f>'SR - Tipo de Renta'!P13</f>
        <v>46491</v>
      </c>
    </row>
    <row r="11" spans="1:19" s="81" customFormat="1" x14ac:dyDescent="0.2">
      <c r="A11" s="84">
        <f>'SR - Tit - DH'!$B$10</f>
        <v>2023</v>
      </c>
      <c r="B11" s="84" t="s">
        <v>32</v>
      </c>
      <c r="C11" s="84" t="str">
        <f>'SR - Tipo de Renta'!$A$12</f>
        <v>IVM</v>
      </c>
      <c r="D11" s="84" t="str">
        <f>'SR - Tipo de Renta'!A14</f>
        <v>Derechohabiente</v>
      </c>
      <c r="E11" s="81">
        <f>'SR - Tipo de Renta'!B14</f>
        <v>29054</v>
      </c>
      <c r="F11" s="81">
        <f>'SR - Tipo de Renta'!C14</f>
        <v>29060</v>
      </c>
      <c r="G11" s="81">
        <f>'SR - Tipo de Renta'!D14</f>
        <v>0</v>
      </c>
      <c r="H11" s="81">
        <f>'SR - Tipo de Renta'!E14</f>
        <v>0</v>
      </c>
      <c r="I11" s="81">
        <f>'SR - Tipo de Renta'!F14</f>
        <v>0</v>
      </c>
      <c r="J11" s="81">
        <f>'SR - Tipo de Renta'!G14</f>
        <v>0</v>
      </c>
      <c r="K11" s="81">
        <f>'SR - Tipo de Renta'!H14</f>
        <v>0</v>
      </c>
      <c r="L11" s="81">
        <f>'SR - Tipo de Renta'!I14</f>
        <v>0</v>
      </c>
      <c r="M11" s="81">
        <f>'SR - Tipo de Renta'!J14</f>
        <v>0</v>
      </c>
      <c r="N11" s="81">
        <f>'SR - Tipo de Renta'!K14</f>
        <v>0</v>
      </c>
      <c r="O11" s="81">
        <f>'SR - Tipo de Renta'!L14</f>
        <v>0</v>
      </c>
      <c r="P11" s="81">
        <f>'SR - Tipo de Renta'!M14</f>
        <v>0</v>
      </c>
      <c r="Q11" s="81">
        <f>'SR - Tipo de Renta'!N14</f>
        <v>0</v>
      </c>
      <c r="R11" s="83">
        <f>'SR - Tipo de Renta'!O14</f>
        <v>29171</v>
      </c>
      <c r="S11" s="83">
        <f>'SR - Tipo de Renta'!P14</f>
        <v>29589</v>
      </c>
    </row>
    <row r="12" spans="1:19" s="81" customFormat="1" x14ac:dyDescent="0.2">
      <c r="A12" s="84">
        <f>'SR - Tit - DH'!$B$10</f>
        <v>2023</v>
      </c>
      <c r="B12" s="84" t="s">
        <v>32</v>
      </c>
      <c r="C12" s="84" t="str">
        <f>'SR - Tipo de Renta'!$A$16</f>
        <v>RP</v>
      </c>
      <c r="D12" s="84" t="str">
        <f>'SR - Tipo de Renta'!A17</f>
        <v>Titular</v>
      </c>
      <c r="E12" s="81">
        <f>'SR - Tipo de Renta'!B17</f>
        <v>2206</v>
      </c>
      <c r="F12" s="81">
        <f>'SR - Tipo de Renta'!C17</f>
        <v>2197</v>
      </c>
      <c r="G12" s="81">
        <f>'SR - Tipo de Renta'!D17</f>
        <v>0</v>
      </c>
      <c r="H12" s="81">
        <f>'SR - Tipo de Renta'!E17</f>
        <v>0</v>
      </c>
      <c r="I12" s="81">
        <f>'SR - Tipo de Renta'!F17</f>
        <v>0</v>
      </c>
      <c r="J12" s="81">
        <f>'SR - Tipo de Renta'!G17</f>
        <v>0</v>
      </c>
      <c r="K12" s="81">
        <f>'SR - Tipo de Renta'!H17</f>
        <v>0</v>
      </c>
      <c r="L12" s="81">
        <f>'SR - Tipo de Renta'!I17</f>
        <v>0</v>
      </c>
      <c r="M12" s="81">
        <f>'SR - Tipo de Renta'!J17</f>
        <v>0</v>
      </c>
      <c r="N12" s="81">
        <f>'SR - Tipo de Renta'!K17</f>
        <v>0</v>
      </c>
      <c r="O12" s="81">
        <f>'SR - Tipo de Renta'!L17</f>
        <v>0</v>
      </c>
      <c r="P12" s="81">
        <f>'SR - Tipo de Renta'!M17</f>
        <v>0</v>
      </c>
      <c r="Q12" s="81">
        <f>'SR - Tipo de Renta'!N17</f>
        <v>0</v>
      </c>
      <c r="R12" s="83">
        <f>'SR - Tipo de Renta'!O17</f>
        <v>2226</v>
      </c>
      <c r="S12" s="83">
        <f>'SR - Tipo de Renta'!P17</f>
        <v>2398</v>
      </c>
    </row>
    <row r="13" spans="1:19" s="81" customFormat="1" x14ac:dyDescent="0.2">
      <c r="A13" s="84">
        <f>'SR - Tit - DH'!$B$10</f>
        <v>2023</v>
      </c>
      <c r="B13" s="84" t="s">
        <v>32</v>
      </c>
      <c r="C13" s="84" t="str">
        <f>'SR - Tipo de Renta'!$A$16</f>
        <v>RP</v>
      </c>
      <c r="D13" s="84" t="str">
        <f>'SR - Tipo de Renta'!A18</f>
        <v>Derechohabiente</v>
      </c>
      <c r="E13" s="81">
        <f>'SR - Tipo de Renta'!B18</f>
        <v>4477</v>
      </c>
      <c r="F13" s="81">
        <f>'SR - Tipo de Renta'!C18</f>
        <v>4475</v>
      </c>
      <c r="G13" s="81">
        <f>'SR - Tipo de Renta'!D18</f>
        <v>0</v>
      </c>
      <c r="H13" s="81">
        <f>'SR - Tipo de Renta'!E18</f>
        <v>0</v>
      </c>
      <c r="I13" s="81">
        <f>'SR - Tipo de Renta'!F18</f>
        <v>0</v>
      </c>
      <c r="J13" s="81">
        <f>'SR - Tipo de Renta'!G18</f>
        <v>0</v>
      </c>
      <c r="K13" s="81">
        <f>'SR - Tipo de Renta'!H18</f>
        <v>0</v>
      </c>
      <c r="L13" s="81">
        <f>'SR - Tipo de Renta'!I18</f>
        <v>0</v>
      </c>
      <c r="M13" s="81">
        <f>'SR - Tipo de Renta'!J18</f>
        <v>0</v>
      </c>
      <c r="N13" s="81">
        <f>'SR - Tipo de Renta'!K18</f>
        <v>0</v>
      </c>
      <c r="O13" s="81">
        <f>'SR - Tipo de Renta'!L18</f>
        <v>0</v>
      </c>
      <c r="P13" s="81">
        <f>'SR - Tipo de Renta'!M18</f>
        <v>0</v>
      </c>
      <c r="Q13" s="81">
        <f>'SR - Tipo de Renta'!N18</f>
        <v>0</v>
      </c>
      <c r="R13" s="83">
        <f>'SR - Tipo de Renta'!O18</f>
        <v>4500</v>
      </c>
      <c r="S13" s="83">
        <f>'SR - Tipo de Renta'!P18</f>
        <v>4657</v>
      </c>
    </row>
    <row r="14" spans="1:19" x14ac:dyDescent="0.2">
      <c r="A14" s="81">
        <f>'SR - Tit - DH'!$B$10</f>
        <v>2023</v>
      </c>
      <c r="B14" s="84" t="s">
        <v>168</v>
      </c>
      <c r="C14" t="str">
        <f>'SR - Clase de Renta'!$A$12</f>
        <v>IVM</v>
      </c>
      <c r="D14" t="str">
        <f>'SR - Clase de Renta'!A13</f>
        <v>HERMANOS</v>
      </c>
      <c r="E14">
        <f>'SR - Clase de Renta'!B13</f>
        <v>1</v>
      </c>
      <c r="F14">
        <f>'SR - Clase de Renta'!C13</f>
        <v>1</v>
      </c>
      <c r="G14">
        <f>'SR - Clase de Renta'!D13</f>
        <v>0</v>
      </c>
      <c r="H14">
        <f>'SR - Clase de Renta'!E13</f>
        <v>0</v>
      </c>
      <c r="I14">
        <f>'SR - Clase de Renta'!F13</f>
        <v>0</v>
      </c>
      <c r="J14">
        <f>'SR - Clase de Renta'!G13</f>
        <v>0</v>
      </c>
      <c r="K14">
        <f>'SR - Clase de Renta'!H13</f>
        <v>0</v>
      </c>
      <c r="L14">
        <f>'SR - Clase de Renta'!I13</f>
        <v>0</v>
      </c>
      <c r="M14">
        <f>'SR - Clase de Renta'!J13</f>
        <v>0</v>
      </c>
      <c r="N14">
        <f>'SR - Clase de Renta'!K13</f>
        <v>0</v>
      </c>
      <c r="O14">
        <f>'SR - Clase de Renta'!L13</f>
        <v>0</v>
      </c>
      <c r="P14">
        <f>'SR - Clase de Renta'!M13</f>
        <v>0</v>
      </c>
      <c r="Q14">
        <f>'SR - Clase de Renta'!N13</f>
        <v>0</v>
      </c>
      <c r="R14" s="83">
        <f>'SR - Clase de Renta'!O13</f>
        <v>1</v>
      </c>
      <c r="S14" s="83">
        <f>'SR - Clase de Renta'!P13</f>
        <v>1</v>
      </c>
    </row>
    <row r="15" spans="1:19" x14ac:dyDescent="0.2">
      <c r="A15" s="81">
        <f>'SR - Tit - DH'!$B$10</f>
        <v>2023</v>
      </c>
      <c r="B15" s="84" t="s">
        <v>168</v>
      </c>
      <c r="C15" t="str">
        <f>'SR - Clase de Renta'!$A$12</f>
        <v>IVM</v>
      </c>
      <c r="D15" t="str">
        <f>'SR - Clase de Renta'!A14</f>
        <v>INVALIDEZ</v>
      </c>
      <c r="E15">
        <f>'SR - Clase de Renta'!B14</f>
        <v>1157</v>
      </c>
      <c r="F15">
        <f>'SR - Clase de Renta'!C14</f>
        <v>1154</v>
      </c>
      <c r="G15">
        <f>'SR - Clase de Renta'!D14</f>
        <v>0</v>
      </c>
      <c r="H15">
        <f>'SR - Clase de Renta'!E14</f>
        <v>0</v>
      </c>
      <c r="I15">
        <f>'SR - Clase de Renta'!F14</f>
        <v>0</v>
      </c>
      <c r="J15">
        <f>'SR - Clase de Renta'!G14</f>
        <v>0</v>
      </c>
      <c r="K15">
        <f>'SR - Clase de Renta'!H14</f>
        <v>0</v>
      </c>
      <c r="L15">
        <f>'SR - Clase de Renta'!I14</f>
        <v>0</v>
      </c>
      <c r="M15">
        <f>'SR - Clase de Renta'!J14</f>
        <v>0</v>
      </c>
      <c r="N15">
        <f>'SR - Clase de Renta'!K14</f>
        <v>0</v>
      </c>
      <c r="O15">
        <f>'SR - Clase de Renta'!L14</f>
        <v>0</v>
      </c>
      <c r="P15">
        <f>'SR - Clase de Renta'!M14</f>
        <v>0</v>
      </c>
      <c r="Q15">
        <f>'SR - Clase de Renta'!N14</f>
        <v>0</v>
      </c>
      <c r="R15" s="83">
        <f>'SR - Clase de Renta'!O14</f>
        <v>1163</v>
      </c>
      <c r="S15" s="83">
        <f>'SR - Clase de Renta'!P14</f>
        <v>1241</v>
      </c>
    </row>
    <row r="16" spans="1:19" x14ac:dyDescent="0.2">
      <c r="A16" s="81">
        <f>'SR - Tit - DH'!$B$10</f>
        <v>2023</v>
      </c>
      <c r="B16" s="84" t="s">
        <v>168</v>
      </c>
      <c r="C16" t="str">
        <f>'SR - Clase de Renta'!$A$12</f>
        <v>IVM</v>
      </c>
      <c r="D16" t="str">
        <f>'SR - Clase de Renta'!A15</f>
        <v>MADRE</v>
      </c>
      <c r="E16">
        <f>'SR - Clase de Renta'!B15</f>
        <v>0</v>
      </c>
      <c r="F16">
        <f>'SR - Clase de Renta'!C15</f>
        <v>0</v>
      </c>
      <c r="G16">
        <f>'SR - Clase de Renta'!D15</f>
        <v>0</v>
      </c>
      <c r="H16">
        <f>'SR - Clase de Renta'!E15</f>
        <v>0</v>
      </c>
      <c r="I16">
        <f>'SR - Clase de Renta'!F15</f>
        <v>0</v>
      </c>
      <c r="J16">
        <f>'SR - Clase de Renta'!G15</f>
        <v>0</v>
      </c>
      <c r="K16">
        <f>'SR - Clase de Renta'!H15</f>
        <v>0</v>
      </c>
      <c r="L16">
        <f>'SR - Clase de Renta'!I15</f>
        <v>0</v>
      </c>
      <c r="M16">
        <f>'SR - Clase de Renta'!J15</f>
        <v>0</v>
      </c>
      <c r="N16">
        <f>'SR - Clase de Renta'!K15</f>
        <v>0</v>
      </c>
      <c r="O16">
        <f>'SR - Clase de Renta'!L15</f>
        <v>0</v>
      </c>
      <c r="P16">
        <f>'SR - Clase de Renta'!M15</f>
        <v>0</v>
      </c>
      <c r="Q16">
        <f>'SR - Clase de Renta'!N15</f>
        <v>0</v>
      </c>
      <c r="R16" s="83">
        <f>'SR - Clase de Renta'!O15</f>
        <v>0</v>
      </c>
      <c r="S16" s="83">
        <f>'SR - Clase de Renta'!P15</f>
        <v>2</v>
      </c>
    </row>
    <row r="17" spans="1:19" x14ac:dyDescent="0.2">
      <c r="A17" s="81">
        <f>'SR - Tit - DH'!$B$10</f>
        <v>2023</v>
      </c>
      <c r="B17" s="84" t="s">
        <v>168</v>
      </c>
      <c r="C17" t="str">
        <f>'SR - Clase de Renta'!$A$12</f>
        <v>IVM</v>
      </c>
      <c r="D17" t="str">
        <f>'SR - Clase de Renta'!A16</f>
        <v>ORFANDAD</v>
      </c>
      <c r="E17">
        <f>'SR - Clase de Renta'!B16</f>
        <v>120</v>
      </c>
      <c r="F17">
        <f>'SR - Clase de Renta'!C16</f>
        <v>121</v>
      </c>
      <c r="G17">
        <f>'SR - Clase de Renta'!D16</f>
        <v>0</v>
      </c>
      <c r="H17">
        <f>'SR - Clase de Renta'!E16</f>
        <v>0</v>
      </c>
      <c r="I17">
        <f>'SR - Clase de Renta'!F16</f>
        <v>0</v>
      </c>
      <c r="J17">
        <f>'SR - Clase de Renta'!G16</f>
        <v>0</v>
      </c>
      <c r="K17">
        <f>'SR - Clase de Renta'!H16</f>
        <v>0</v>
      </c>
      <c r="L17">
        <f>'SR - Clase de Renta'!I16</f>
        <v>0</v>
      </c>
      <c r="M17">
        <f>'SR - Clase de Renta'!J16</f>
        <v>0</v>
      </c>
      <c r="N17">
        <f>'SR - Clase de Renta'!K16</f>
        <v>0</v>
      </c>
      <c r="O17">
        <f>'SR - Clase de Renta'!L16</f>
        <v>0</v>
      </c>
      <c r="P17">
        <f>'SR - Clase de Renta'!M16</f>
        <v>0</v>
      </c>
      <c r="Q17">
        <f>'SR - Clase de Renta'!N16</f>
        <v>0</v>
      </c>
      <c r="R17" s="83">
        <f>'SR - Clase de Renta'!O16</f>
        <v>118</v>
      </c>
      <c r="S17" s="83">
        <f>'SR - Clase de Renta'!P16</f>
        <v>100</v>
      </c>
    </row>
    <row r="18" spans="1:19" x14ac:dyDescent="0.2">
      <c r="A18" s="81">
        <f>'SR - Tit - DH'!$B$10</f>
        <v>2023</v>
      </c>
      <c r="B18" s="84" t="s">
        <v>168</v>
      </c>
      <c r="C18" t="str">
        <f>'SR - Clase de Renta'!$A$12</f>
        <v>IVM</v>
      </c>
      <c r="D18" t="str">
        <f>'SR - Clase de Renta'!A17</f>
        <v>ORFANDAD DOBLE</v>
      </c>
      <c r="E18">
        <f>'SR - Clase de Renta'!B17</f>
        <v>337</v>
      </c>
      <c r="F18">
        <f>'SR - Clase de Renta'!C17</f>
        <v>334</v>
      </c>
      <c r="G18">
        <f>'SR - Clase de Renta'!D17</f>
        <v>0</v>
      </c>
      <c r="H18">
        <f>'SR - Clase de Renta'!E17</f>
        <v>0</v>
      </c>
      <c r="I18">
        <f>'SR - Clase de Renta'!F17</f>
        <v>0</v>
      </c>
      <c r="J18">
        <f>'SR - Clase de Renta'!G17</f>
        <v>0</v>
      </c>
      <c r="K18">
        <f>'SR - Clase de Renta'!H17</f>
        <v>0</v>
      </c>
      <c r="L18">
        <f>'SR - Clase de Renta'!I17</f>
        <v>0</v>
      </c>
      <c r="M18">
        <f>'SR - Clase de Renta'!J17</f>
        <v>0</v>
      </c>
      <c r="N18">
        <f>'SR - Clase de Renta'!K17</f>
        <v>0</v>
      </c>
      <c r="O18">
        <f>'SR - Clase de Renta'!L17</f>
        <v>0</v>
      </c>
      <c r="P18">
        <f>'SR - Clase de Renta'!M17</f>
        <v>0</v>
      </c>
      <c r="Q18">
        <f>'SR - Clase de Renta'!N17</f>
        <v>0</v>
      </c>
      <c r="R18" s="83">
        <f>'SR - Clase de Renta'!O17</f>
        <v>339</v>
      </c>
      <c r="S18" s="83">
        <f>'SR - Clase de Renta'!P17</f>
        <v>330</v>
      </c>
    </row>
    <row r="19" spans="1:19" x14ac:dyDescent="0.2">
      <c r="A19" s="81">
        <f>'SR - Tit - DH'!$B$10</f>
        <v>2023</v>
      </c>
      <c r="B19" s="84" t="s">
        <v>168</v>
      </c>
      <c r="C19" t="str">
        <f>'SR - Clase de Renta'!$A$12</f>
        <v>IVM</v>
      </c>
      <c r="D19" t="str">
        <f>'SR - Clase de Renta'!A18</f>
        <v>PADRE</v>
      </c>
      <c r="E19">
        <f>'SR - Clase de Renta'!B18</f>
        <v>4</v>
      </c>
      <c r="F19">
        <f>'SR - Clase de Renta'!C18</f>
        <v>4</v>
      </c>
      <c r="G19">
        <f>'SR - Clase de Renta'!D18</f>
        <v>0</v>
      </c>
      <c r="H19">
        <f>'SR - Clase de Renta'!E18</f>
        <v>0</v>
      </c>
      <c r="I19">
        <f>'SR - Clase de Renta'!F18</f>
        <v>0</v>
      </c>
      <c r="J19">
        <f>'SR - Clase de Renta'!G18</f>
        <v>0</v>
      </c>
      <c r="K19">
        <f>'SR - Clase de Renta'!H18</f>
        <v>0</v>
      </c>
      <c r="L19">
        <f>'SR - Clase de Renta'!I18</f>
        <v>0</v>
      </c>
      <c r="M19">
        <f>'SR - Clase de Renta'!J18</f>
        <v>0</v>
      </c>
      <c r="N19">
        <f>'SR - Clase de Renta'!K18</f>
        <v>0</v>
      </c>
      <c r="O19">
        <f>'SR - Clase de Renta'!L18</f>
        <v>0</v>
      </c>
      <c r="P19">
        <f>'SR - Clase de Renta'!M18</f>
        <v>0</v>
      </c>
      <c r="Q19">
        <f>'SR - Clase de Renta'!N18</f>
        <v>0</v>
      </c>
      <c r="R19" s="83">
        <f>'SR - Clase de Renta'!O18</f>
        <v>4</v>
      </c>
      <c r="S19" s="83">
        <f>'SR - Clase de Renta'!P18</f>
        <v>4</v>
      </c>
    </row>
    <row r="20" spans="1:19" x14ac:dyDescent="0.2">
      <c r="A20" s="81">
        <f>'SR - Tit - DH'!$B$10</f>
        <v>2023</v>
      </c>
      <c r="B20" s="84" t="s">
        <v>168</v>
      </c>
      <c r="C20" t="str">
        <f>'SR - Clase de Renta'!$A$12</f>
        <v>IVM</v>
      </c>
      <c r="D20" t="str">
        <f>'SR - Clase de Renta'!A19</f>
        <v>VEJEZ</v>
      </c>
      <c r="E20">
        <f>'SR - Clase de Renta'!B19</f>
        <v>41619</v>
      </c>
      <c r="F20">
        <f>'SR - Clase de Renta'!C19</f>
        <v>41458</v>
      </c>
      <c r="G20">
        <f>'SR - Clase de Renta'!D19</f>
        <v>0</v>
      </c>
      <c r="H20">
        <f>'SR - Clase de Renta'!E19</f>
        <v>0</v>
      </c>
      <c r="I20">
        <f>'SR - Clase de Renta'!F19</f>
        <v>0</v>
      </c>
      <c r="J20">
        <f>'SR - Clase de Renta'!G19</f>
        <v>0</v>
      </c>
      <c r="K20">
        <f>'SR - Clase de Renta'!H19</f>
        <v>0</v>
      </c>
      <c r="L20">
        <f>'SR - Clase de Renta'!I19</f>
        <v>0</v>
      </c>
      <c r="M20">
        <f>'SR - Clase de Renta'!J19</f>
        <v>0</v>
      </c>
      <c r="N20">
        <f>'SR - Clase de Renta'!K19</f>
        <v>0</v>
      </c>
      <c r="O20">
        <f>'SR - Clase de Renta'!L19</f>
        <v>0</v>
      </c>
      <c r="P20">
        <f>'SR - Clase de Renta'!M19</f>
        <v>0</v>
      </c>
      <c r="Q20">
        <f>'SR - Clase de Renta'!N19</f>
        <v>0</v>
      </c>
      <c r="R20" s="83">
        <f>'SR - Clase de Renta'!O19</f>
        <v>41919</v>
      </c>
      <c r="S20" s="83">
        <f>'SR - Clase de Renta'!P19</f>
        <v>45250</v>
      </c>
    </row>
    <row r="21" spans="1:19" x14ac:dyDescent="0.2">
      <c r="A21" s="81">
        <f>'SR - Tit - DH'!$B$10</f>
        <v>2023</v>
      </c>
      <c r="B21" s="84" t="s">
        <v>168</v>
      </c>
      <c r="C21" t="str">
        <f>'SR - Clase de Renta'!$A$12</f>
        <v>IVM</v>
      </c>
      <c r="D21" t="str">
        <f>'SR - Clase de Renta'!A20</f>
        <v>VIUDEDAD</v>
      </c>
      <c r="E21">
        <f>'SR - Clase de Renta'!B20</f>
        <v>28592</v>
      </c>
      <c r="F21">
        <f>'SR - Clase de Renta'!C20</f>
        <v>28600</v>
      </c>
      <c r="G21">
        <f>'SR - Clase de Renta'!D20</f>
        <v>0</v>
      </c>
      <c r="H21">
        <f>'SR - Clase de Renta'!E20</f>
        <v>0</v>
      </c>
      <c r="I21">
        <f>'SR - Clase de Renta'!F20</f>
        <v>0</v>
      </c>
      <c r="J21">
        <f>'SR - Clase de Renta'!G20</f>
        <v>0</v>
      </c>
      <c r="K21">
        <f>'SR - Clase de Renta'!H20</f>
        <v>0</v>
      </c>
      <c r="L21">
        <f>'SR - Clase de Renta'!I20</f>
        <v>0</v>
      </c>
      <c r="M21">
        <f>'SR - Clase de Renta'!J20</f>
        <v>0</v>
      </c>
      <c r="N21">
        <f>'SR - Clase de Renta'!K20</f>
        <v>0</v>
      </c>
      <c r="O21">
        <f>'SR - Clase de Renta'!L20</f>
        <v>0</v>
      </c>
      <c r="P21">
        <f>'SR - Clase de Renta'!M20</f>
        <v>0</v>
      </c>
      <c r="Q21">
        <f>'SR - Clase de Renta'!N20</f>
        <v>0</v>
      </c>
      <c r="R21" s="83">
        <f>'SR - Clase de Renta'!O20</f>
        <v>28709</v>
      </c>
      <c r="S21" s="83">
        <f>'SR - Clase de Renta'!P20</f>
        <v>29152</v>
      </c>
    </row>
    <row r="22" spans="1:19" x14ac:dyDescent="0.2">
      <c r="A22" s="81">
        <f>'SR - Tit - DH'!$B$10</f>
        <v>2023</v>
      </c>
      <c r="B22" s="84" t="s">
        <v>168</v>
      </c>
      <c r="C22" t="str">
        <f>'SR - Clase de Renta'!$A$22</f>
        <v>RP</v>
      </c>
      <c r="D22" t="str">
        <f>'SR - Clase de Renta'!A23</f>
        <v>INC.PARCIAL PERMANEN</v>
      </c>
      <c r="E22">
        <f>'SR - Clase de Renta'!B23</f>
        <v>2080</v>
      </c>
      <c r="F22">
        <f>'SR - Clase de Renta'!C23</f>
        <v>2072</v>
      </c>
      <c r="G22">
        <f>'SR - Clase de Renta'!D23</f>
        <v>0</v>
      </c>
      <c r="H22">
        <f>'SR - Clase de Renta'!E23</f>
        <v>0</v>
      </c>
      <c r="I22">
        <f>'SR - Clase de Renta'!F23</f>
        <v>0</v>
      </c>
      <c r="J22">
        <f>'SR - Clase de Renta'!G23</f>
        <v>0</v>
      </c>
      <c r="K22">
        <f>'SR - Clase de Renta'!H23</f>
        <v>0</v>
      </c>
      <c r="L22">
        <f>'SR - Clase de Renta'!I23</f>
        <v>0</v>
      </c>
      <c r="M22">
        <f>'SR - Clase de Renta'!J23</f>
        <v>0</v>
      </c>
      <c r="N22">
        <f>'SR - Clase de Renta'!K23</f>
        <v>0</v>
      </c>
      <c r="O22">
        <f>'SR - Clase de Renta'!L23</f>
        <v>0</v>
      </c>
      <c r="P22">
        <f>'SR - Clase de Renta'!M23</f>
        <v>0</v>
      </c>
      <c r="Q22">
        <f>'SR - Clase de Renta'!N23</f>
        <v>0</v>
      </c>
      <c r="R22" s="83">
        <f>'SR - Clase de Renta'!O23</f>
        <v>2099</v>
      </c>
      <c r="S22" s="83">
        <f>'SR - Clase de Renta'!P23</f>
        <v>2258</v>
      </c>
    </row>
    <row r="23" spans="1:19" x14ac:dyDescent="0.2">
      <c r="A23" s="81">
        <f>'SR - Tit - DH'!$B$10</f>
        <v>2023</v>
      </c>
      <c r="B23" s="84" t="s">
        <v>168</v>
      </c>
      <c r="C23" t="str">
        <f>'SR - Clase de Renta'!$A$22</f>
        <v>RP</v>
      </c>
      <c r="D23" t="str">
        <f>'SR - Clase de Renta'!A24</f>
        <v>INC.TOTAL PERMANENTE</v>
      </c>
      <c r="E23">
        <f>'SR - Clase de Renta'!B24</f>
        <v>126</v>
      </c>
      <c r="F23">
        <f>'SR - Clase de Renta'!C24</f>
        <v>125</v>
      </c>
      <c r="G23">
        <f>'SR - Clase de Renta'!D24</f>
        <v>0</v>
      </c>
      <c r="H23">
        <f>'SR - Clase de Renta'!E24</f>
        <v>0</v>
      </c>
      <c r="I23">
        <f>'SR - Clase de Renta'!F24</f>
        <v>0</v>
      </c>
      <c r="J23">
        <f>'SR - Clase de Renta'!G24</f>
        <v>0</v>
      </c>
      <c r="K23">
        <f>'SR - Clase de Renta'!H24</f>
        <v>0</v>
      </c>
      <c r="L23">
        <f>'SR - Clase de Renta'!I24</f>
        <v>0</v>
      </c>
      <c r="M23">
        <f>'SR - Clase de Renta'!J24</f>
        <v>0</v>
      </c>
      <c r="N23">
        <f>'SR - Clase de Renta'!K24</f>
        <v>0</v>
      </c>
      <c r="O23">
        <f>'SR - Clase de Renta'!L24</f>
        <v>0</v>
      </c>
      <c r="P23">
        <f>'SR - Clase de Renta'!M24</f>
        <v>0</v>
      </c>
      <c r="Q23">
        <f>'SR - Clase de Renta'!N24</f>
        <v>0</v>
      </c>
      <c r="R23" s="83">
        <f>'SR - Clase de Renta'!O24</f>
        <v>127</v>
      </c>
      <c r="S23" s="83">
        <f>'SR - Clase de Renta'!P24</f>
        <v>140</v>
      </c>
    </row>
    <row r="24" spans="1:19" x14ac:dyDescent="0.2">
      <c r="A24" s="81">
        <f>'SR - Tit - DH'!$B$10</f>
        <v>2023</v>
      </c>
      <c r="B24" s="84" t="s">
        <v>168</v>
      </c>
      <c r="C24" t="str">
        <f>'SR - Clase de Renta'!$A$22</f>
        <v>RP</v>
      </c>
      <c r="D24" t="str">
        <f>'SR - Clase de Renta'!A25</f>
        <v>MADRE</v>
      </c>
      <c r="E24">
        <f>'SR - Clase de Renta'!B25</f>
        <v>1</v>
      </c>
      <c r="F24">
        <f>'SR - Clase de Renta'!C25</f>
        <v>1</v>
      </c>
      <c r="G24">
        <f>'SR - Clase de Renta'!D25</f>
        <v>0</v>
      </c>
      <c r="H24">
        <f>'SR - Clase de Renta'!E25</f>
        <v>0</v>
      </c>
      <c r="I24">
        <f>'SR - Clase de Renta'!F25</f>
        <v>0</v>
      </c>
      <c r="J24">
        <f>'SR - Clase de Renta'!G25</f>
        <v>0</v>
      </c>
      <c r="K24">
        <f>'SR - Clase de Renta'!H25</f>
        <v>0</v>
      </c>
      <c r="L24">
        <f>'SR - Clase de Renta'!I25</f>
        <v>0</v>
      </c>
      <c r="M24">
        <f>'SR - Clase de Renta'!J25</f>
        <v>0</v>
      </c>
      <c r="N24">
        <f>'SR - Clase de Renta'!K25</f>
        <v>0</v>
      </c>
      <c r="O24">
        <f>'SR - Clase de Renta'!L25</f>
        <v>0</v>
      </c>
      <c r="P24">
        <f>'SR - Clase de Renta'!M25</f>
        <v>0</v>
      </c>
      <c r="Q24">
        <f>'SR - Clase de Renta'!N25</f>
        <v>0</v>
      </c>
      <c r="R24" s="83">
        <f>'SR - Clase de Renta'!O25</f>
        <v>1</v>
      </c>
      <c r="S24" s="83">
        <f>'SR - Clase de Renta'!P25</f>
        <v>1</v>
      </c>
    </row>
    <row r="25" spans="1:19" x14ac:dyDescent="0.2">
      <c r="A25" s="81">
        <f>'SR - Tit - DH'!$B$10</f>
        <v>2023</v>
      </c>
      <c r="B25" s="84" t="s">
        <v>168</v>
      </c>
      <c r="C25" t="str">
        <f>'SR - Clase de Renta'!$A$22</f>
        <v>RP</v>
      </c>
      <c r="D25" t="str">
        <f>'SR - Clase de Renta'!A26</f>
        <v>ORFANDAD</v>
      </c>
      <c r="E25">
        <f>'SR - Clase de Renta'!B26</f>
        <v>20</v>
      </c>
      <c r="F25">
        <f>'SR - Clase de Renta'!C26</f>
        <v>21</v>
      </c>
      <c r="G25">
        <f>'SR - Clase de Renta'!D26</f>
        <v>0</v>
      </c>
      <c r="H25">
        <f>'SR - Clase de Renta'!E26</f>
        <v>0</v>
      </c>
      <c r="I25">
        <f>'SR - Clase de Renta'!F26</f>
        <v>0</v>
      </c>
      <c r="J25">
        <f>'SR - Clase de Renta'!G26</f>
        <v>0</v>
      </c>
      <c r="K25">
        <f>'SR - Clase de Renta'!H26</f>
        <v>0</v>
      </c>
      <c r="L25">
        <f>'SR - Clase de Renta'!I26</f>
        <v>0</v>
      </c>
      <c r="M25">
        <f>'SR - Clase de Renta'!J26</f>
        <v>0</v>
      </c>
      <c r="N25">
        <f>'SR - Clase de Renta'!K26</f>
        <v>0</v>
      </c>
      <c r="O25">
        <f>'SR - Clase de Renta'!L26</f>
        <v>0</v>
      </c>
      <c r="P25">
        <f>'SR - Clase de Renta'!M26</f>
        <v>0</v>
      </c>
      <c r="Q25">
        <f>'SR - Clase de Renta'!N26</f>
        <v>0</v>
      </c>
      <c r="R25" s="83">
        <f>'SR - Clase de Renta'!O26</f>
        <v>19</v>
      </c>
      <c r="S25" s="83">
        <f>'SR - Clase de Renta'!P26</f>
        <v>20</v>
      </c>
    </row>
    <row r="26" spans="1:19" x14ac:dyDescent="0.2">
      <c r="A26" s="81">
        <f>'SR - Tit - DH'!$B$10</f>
        <v>2023</v>
      </c>
      <c r="B26" s="84" t="s">
        <v>168</v>
      </c>
      <c r="C26" t="str">
        <f>'SR - Clase de Renta'!$A$22</f>
        <v>RP</v>
      </c>
      <c r="D26" t="str">
        <f>'SR - Clase de Renta'!A27</f>
        <v>ORFANDAD DOBLE</v>
      </c>
      <c r="E26">
        <f>'SR - Clase de Renta'!B27</f>
        <v>77</v>
      </c>
      <c r="F26">
        <f>'SR - Clase de Renta'!C27</f>
        <v>77</v>
      </c>
      <c r="G26">
        <f>'SR - Clase de Renta'!D27</f>
        <v>0</v>
      </c>
      <c r="H26">
        <f>'SR - Clase de Renta'!E27</f>
        <v>0</v>
      </c>
      <c r="I26">
        <f>'SR - Clase de Renta'!F27</f>
        <v>0</v>
      </c>
      <c r="J26">
        <f>'SR - Clase de Renta'!G27</f>
        <v>0</v>
      </c>
      <c r="K26">
        <f>'SR - Clase de Renta'!H27</f>
        <v>0</v>
      </c>
      <c r="L26">
        <f>'SR - Clase de Renta'!I27</f>
        <v>0</v>
      </c>
      <c r="M26">
        <f>'SR - Clase de Renta'!J27</f>
        <v>0</v>
      </c>
      <c r="N26">
        <f>'SR - Clase de Renta'!K27</f>
        <v>0</v>
      </c>
      <c r="O26">
        <f>'SR - Clase de Renta'!L27</f>
        <v>0</v>
      </c>
      <c r="P26">
        <f>'SR - Clase de Renta'!M27</f>
        <v>0</v>
      </c>
      <c r="Q26">
        <f>'SR - Clase de Renta'!N27</f>
        <v>0</v>
      </c>
      <c r="R26" s="83">
        <f>'SR - Clase de Renta'!O27</f>
        <v>77</v>
      </c>
      <c r="S26" s="83">
        <f>'SR - Clase de Renta'!P27</f>
        <v>79</v>
      </c>
    </row>
    <row r="27" spans="1:19" x14ac:dyDescent="0.2">
      <c r="A27" s="81">
        <f>'SR - Tit - DH'!$B$10</f>
        <v>2023</v>
      </c>
      <c r="B27" s="84" t="s">
        <v>168</v>
      </c>
      <c r="C27" t="str">
        <f>'SR - Clase de Renta'!$A$22</f>
        <v>RP</v>
      </c>
      <c r="D27" t="str">
        <f>'SR - Clase de Renta'!A28</f>
        <v>PADRE</v>
      </c>
      <c r="E27">
        <f>'SR - Clase de Renta'!B28</f>
        <v>1</v>
      </c>
      <c r="F27">
        <f>'SR - Clase de Renta'!C28</f>
        <v>1</v>
      </c>
      <c r="G27">
        <f>'SR - Clase de Renta'!D28</f>
        <v>0</v>
      </c>
      <c r="H27">
        <f>'SR - Clase de Renta'!E28</f>
        <v>0</v>
      </c>
      <c r="I27">
        <f>'SR - Clase de Renta'!F28</f>
        <v>0</v>
      </c>
      <c r="J27">
        <f>'SR - Clase de Renta'!G28</f>
        <v>0</v>
      </c>
      <c r="K27">
        <f>'SR - Clase de Renta'!H28</f>
        <v>0</v>
      </c>
      <c r="L27">
        <f>'SR - Clase de Renta'!I28</f>
        <v>0</v>
      </c>
      <c r="M27">
        <f>'SR - Clase de Renta'!J28</f>
        <v>0</v>
      </c>
      <c r="N27">
        <f>'SR - Clase de Renta'!K28</f>
        <v>0</v>
      </c>
      <c r="O27">
        <f>'SR - Clase de Renta'!L28</f>
        <v>0</v>
      </c>
      <c r="P27">
        <f>'SR - Clase de Renta'!M28</f>
        <v>0</v>
      </c>
      <c r="Q27">
        <f>'SR - Clase de Renta'!N28</f>
        <v>0</v>
      </c>
      <c r="R27" s="83">
        <f>'SR - Clase de Renta'!O28</f>
        <v>1</v>
      </c>
      <c r="S27" s="83">
        <f>'SR - Clase de Renta'!P28</f>
        <v>1</v>
      </c>
    </row>
    <row r="28" spans="1:19" x14ac:dyDescent="0.2">
      <c r="A28" s="81">
        <f>'SR - Tit - DH'!$B$10</f>
        <v>2023</v>
      </c>
      <c r="B28" s="84" t="s">
        <v>168</v>
      </c>
      <c r="C28" t="str">
        <f>'SR - Clase de Renta'!$A$22</f>
        <v>RP</v>
      </c>
      <c r="D28" t="str">
        <f>'SR - Clase de Renta'!A29</f>
        <v>VIUDEDAD</v>
      </c>
      <c r="E28">
        <f>'SR - Clase de Renta'!B29</f>
        <v>4378</v>
      </c>
      <c r="F28">
        <f>'SR - Clase de Renta'!C29</f>
        <v>4375</v>
      </c>
      <c r="G28">
        <f>'SR - Clase de Renta'!D29</f>
        <v>0</v>
      </c>
      <c r="H28">
        <f>'SR - Clase de Renta'!E29</f>
        <v>0</v>
      </c>
      <c r="I28">
        <f>'SR - Clase de Renta'!F29</f>
        <v>0</v>
      </c>
      <c r="J28">
        <f>'SR - Clase de Renta'!G29</f>
        <v>0</v>
      </c>
      <c r="K28">
        <f>'SR - Clase de Renta'!H29</f>
        <v>0</v>
      </c>
      <c r="L28">
        <f>'SR - Clase de Renta'!I29</f>
        <v>0</v>
      </c>
      <c r="M28">
        <f>'SR - Clase de Renta'!J29</f>
        <v>0</v>
      </c>
      <c r="N28">
        <f>'SR - Clase de Renta'!K29</f>
        <v>0</v>
      </c>
      <c r="O28">
        <f>'SR - Clase de Renta'!L29</f>
        <v>0</v>
      </c>
      <c r="P28">
        <f>'SR - Clase de Renta'!M29</f>
        <v>0</v>
      </c>
      <c r="Q28">
        <f>'SR - Clase de Renta'!N29</f>
        <v>0</v>
      </c>
      <c r="R28" s="83">
        <f>'SR - Clase de Renta'!O29</f>
        <v>4402</v>
      </c>
      <c r="S28" s="83">
        <f>'SR - Clase de Renta'!P29</f>
        <v>4556</v>
      </c>
    </row>
    <row r="29" spans="1:19" x14ac:dyDescent="0.2">
      <c r="A29" s="81">
        <f>'SR - Tit - DH'!$B$10</f>
        <v>2023</v>
      </c>
      <c r="B29" s="84" t="s">
        <v>168</v>
      </c>
      <c r="C29" t="str">
        <f>'SR - Clase de Renta'!$A$38</f>
        <v>EDAD PROMEDIO IVM</v>
      </c>
      <c r="D29" t="str">
        <f>'SR - Clase de Renta'!A39</f>
        <v>HERMANOS</v>
      </c>
      <c r="E29">
        <f>'SR - Clase de Renta'!B39</f>
        <v>88</v>
      </c>
      <c r="F29">
        <f>'SR - Clase de Renta'!C39</f>
        <v>88</v>
      </c>
      <c r="G29">
        <f>'SR - Clase de Renta'!D39</f>
        <v>0</v>
      </c>
      <c r="H29">
        <f>'SR - Clase de Renta'!E39</f>
        <v>0</v>
      </c>
      <c r="I29">
        <f>'SR - Clase de Renta'!F39</f>
        <v>0</v>
      </c>
      <c r="J29">
        <f>'SR - Clase de Renta'!G39</f>
        <v>0</v>
      </c>
      <c r="K29">
        <f>'SR - Clase de Renta'!H39</f>
        <v>0</v>
      </c>
      <c r="L29">
        <f>'SR - Clase de Renta'!I39</f>
        <v>0</v>
      </c>
      <c r="M29">
        <f>'SR - Clase de Renta'!J39</f>
        <v>0</v>
      </c>
      <c r="N29">
        <f>'SR - Clase de Renta'!K39</f>
        <v>0</v>
      </c>
      <c r="O29">
        <f>'SR - Clase de Renta'!L39</f>
        <v>0</v>
      </c>
      <c r="P29">
        <f>'SR - Clase de Renta'!M39</f>
        <v>0</v>
      </c>
      <c r="Q29">
        <f>'SR - Clase de Renta'!N39</f>
        <v>0</v>
      </c>
      <c r="R29">
        <f>'SR - Clase de Renta'!O39</f>
        <v>88</v>
      </c>
      <c r="S29">
        <f>'SR - Clase de Renta'!P39</f>
        <v>87</v>
      </c>
    </row>
    <row r="30" spans="1:19" x14ac:dyDescent="0.2">
      <c r="A30" s="81">
        <f>'SR - Tit - DH'!$B$10</f>
        <v>2023</v>
      </c>
      <c r="B30" s="84" t="s">
        <v>168</v>
      </c>
      <c r="C30" t="str">
        <f>'SR - Clase de Renta'!$A$38</f>
        <v>EDAD PROMEDIO IVM</v>
      </c>
      <c r="D30" t="str">
        <f>'SR - Clase de Renta'!A40</f>
        <v>INVALIDEZ</v>
      </c>
      <c r="E30">
        <f>'SR - Clase de Renta'!B40</f>
        <v>73</v>
      </c>
      <c r="F30">
        <f>'SR - Clase de Renta'!C40</f>
        <v>73</v>
      </c>
      <c r="G30">
        <f>'SR - Clase de Renta'!D40</f>
        <v>0</v>
      </c>
      <c r="H30">
        <f>'SR - Clase de Renta'!E40</f>
        <v>0</v>
      </c>
      <c r="I30">
        <f>'SR - Clase de Renta'!F40</f>
        <v>0</v>
      </c>
      <c r="J30">
        <f>'SR - Clase de Renta'!G40</f>
        <v>0</v>
      </c>
      <c r="K30">
        <f>'SR - Clase de Renta'!H40</f>
        <v>0</v>
      </c>
      <c r="L30">
        <f>'SR - Clase de Renta'!I40</f>
        <v>0</v>
      </c>
      <c r="M30">
        <f>'SR - Clase de Renta'!J40</f>
        <v>0</v>
      </c>
      <c r="N30">
        <f>'SR - Clase de Renta'!K40</f>
        <v>0</v>
      </c>
      <c r="O30">
        <f>'SR - Clase de Renta'!L40</f>
        <v>0</v>
      </c>
      <c r="P30">
        <f>'SR - Clase de Renta'!M40</f>
        <v>0</v>
      </c>
      <c r="Q30">
        <f>'SR - Clase de Renta'!N40</f>
        <v>0</v>
      </c>
      <c r="R30">
        <f>'SR - Clase de Renta'!O40</f>
        <v>73</v>
      </c>
      <c r="S30">
        <f>'SR - Clase de Renta'!P40</f>
        <v>72</v>
      </c>
    </row>
    <row r="31" spans="1:19" x14ac:dyDescent="0.2">
      <c r="A31" s="81">
        <f>'SR - Tit - DH'!$B$10</f>
        <v>2023</v>
      </c>
      <c r="B31" s="84" t="s">
        <v>168</v>
      </c>
      <c r="C31" t="str">
        <f>'SR - Clase de Renta'!$A$38</f>
        <v>EDAD PROMEDIO IVM</v>
      </c>
      <c r="D31" t="str">
        <f>'SR - Clase de Renta'!A41</f>
        <v>MADRE</v>
      </c>
      <c r="E31">
        <f>'SR - Clase de Renta'!B41</f>
        <v>0</v>
      </c>
      <c r="F31">
        <f>'SR - Clase de Renta'!C41</f>
        <v>0</v>
      </c>
      <c r="G31">
        <f>'SR - Clase de Renta'!D41</f>
        <v>0</v>
      </c>
      <c r="H31">
        <f>'SR - Clase de Renta'!E41</f>
        <v>0</v>
      </c>
      <c r="I31">
        <f>'SR - Clase de Renta'!F41</f>
        <v>0</v>
      </c>
      <c r="J31">
        <f>'SR - Clase de Renta'!G41</f>
        <v>0</v>
      </c>
      <c r="K31">
        <f>'SR - Clase de Renta'!H41</f>
        <v>0</v>
      </c>
      <c r="L31">
        <f>'SR - Clase de Renta'!I41</f>
        <v>0</v>
      </c>
      <c r="M31">
        <f>'SR - Clase de Renta'!J41</f>
        <v>0</v>
      </c>
      <c r="N31">
        <f>'SR - Clase de Renta'!K41</f>
        <v>0</v>
      </c>
      <c r="O31">
        <f>'SR - Clase de Renta'!L41</f>
        <v>0</v>
      </c>
      <c r="P31">
        <f>'SR - Clase de Renta'!M41</f>
        <v>0</v>
      </c>
      <c r="Q31">
        <f>'SR - Clase de Renta'!N41</f>
        <v>0</v>
      </c>
      <c r="R31">
        <f>'SR - Clase de Renta'!O41</f>
        <v>0</v>
      </c>
      <c r="S31">
        <f>'SR - Clase de Renta'!P41</f>
        <v>97</v>
      </c>
    </row>
    <row r="32" spans="1:19" x14ac:dyDescent="0.2">
      <c r="A32" s="81">
        <f>'SR - Tit - DH'!$B$10</f>
        <v>2023</v>
      </c>
      <c r="B32" s="84" t="s">
        <v>168</v>
      </c>
      <c r="C32" t="str">
        <f>'SR - Clase de Renta'!$A$38</f>
        <v>EDAD PROMEDIO IVM</v>
      </c>
      <c r="D32" t="str">
        <f>'SR - Clase de Renta'!A42</f>
        <v>ORFANDAD</v>
      </c>
      <c r="E32">
        <f>'SR - Clase de Renta'!B42</f>
        <v>36</v>
      </c>
      <c r="F32">
        <f>'SR - Clase de Renta'!C42</f>
        <v>36</v>
      </c>
      <c r="G32">
        <f>'SR - Clase de Renta'!D42</f>
        <v>0</v>
      </c>
      <c r="H32">
        <f>'SR - Clase de Renta'!E42</f>
        <v>0</v>
      </c>
      <c r="I32">
        <f>'SR - Clase de Renta'!F42</f>
        <v>0</v>
      </c>
      <c r="J32">
        <f>'SR - Clase de Renta'!G42</f>
        <v>0</v>
      </c>
      <c r="K32">
        <f>'SR - Clase de Renta'!H42</f>
        <v>0</v>
      </c>
      <c r="L32">
        <f>'SR - Clase de Renta'!I42</f>
        <v>0</v>
      </c>
      <c r="M32">
        <f>'SR - Clase de Renta'!J42</f>
        <v>0</v>
      </c>
      <c r="N32">
        <f>'SR - Clase de Renta'!K42</f>
        <v>0</v>
      </c>
      <c r="O32">
        <f>'SR - Clase de Renta'!L42</f>
        <v>0</v>
      </c>
      <c r="P32">
        <f>'SR - Clase de Renta'!M42</f>
        <v>0</v>
      </c>
      <c r="Q32">
        <f>'SR - Clase de Renta'!N42</f>
        <v>0</v>
      </c>
      <c r="R32">
        <f>'SR - Clase de Renta'!O42</f>
        <v>35</v>
      </c>
      <c r="S32">
        <f>'SR - Clase de Renta'!P42</f>
        <v>34</v>
      </c>
    </row>
    <row r="33" spans="1:19" x14ac:dyDescent="0.2">
      <c r="A33" s="81">
        <f>'SR - Tit - DH'!$B$10</f>
        <v>2023</v>
      </c>
      <c r="B33" s="84" t="s">
        <v>168</v>
      </c>
      <c r="C33" t="str">
        <f>'SR - Clase de Renta'!$A$38</f>
        <v>EDAD PROMEDIO IVM</v>
      </c>
      <c r="D33" t="str">
        <f>'SR - Clase de Renta'!A43</f>
        <v>ORFANDAD DOBLE</v>
      </c>
      <c r="E33">
        <f>'SR - Clase de Renta'!B43</f>
        <v>47</v>
      </c>
      <c r="F33">
        <f>'SR - Clase de Renta'!C43</f>
        <v>47</v>
      </c>
      <c r="G33">
        <f>'SR - Clase de Renta'!D43</f>
        <v>0</v>
      </c>
      <c r="H33">
        <f>'SR - Clase de Renta'!E43</f>
        <v>0</v>
      </c>
      <c r="I33">
        <f>'SR - Clase de Renta'!F43</f>
        <v>0</v>
      </c>
      <c r="J33">
        <f>'SR - Clase de Renta'!G43</f>
        <v>0</v>
      </c>
      <c r="K33">
        <f>'SR - Clase de Renta'!H43</f>
        <v>0</v>
      </c>
      <c r="L33">
        <f>'SR - Clase de Renta'!I43</f>
        <v>0</v>
      </c>
      <c r="M33">
        <f>'SR - Clase de Renta'!J43</f>
        <v>0</v>
      </c>
      <c r="N33">
        <f>'SR - Clase de Renta'!K43</f>
        <v>0</v>
      </c>
      <c r="O33">
        <f>'SR - Clase de Renta'!L43</f>
        <v>0</v>
      </c>
      <c r="P33">
        <f>'SR - Clase de Renta'!M43</f>
        <v>0</v>
      </c>
      <c r="Q33">
        <f>'SR - Clase de Renta'!N43</f>
        <v>0</v>
      </c>
      <c r="R33">
        <f>'SR - Clase de Renta'!O43</f>
        <v>47</v>
      </c>
      <c r="S33">
        <f>'SR - Clase de Renta'!P43</f>
        <v>45</v>
      </c>
    </row>
    <row r="34" spans="1:19" x14ac:dyDescent="0.2">
      <c r="A34" s="81">
        <f>'SR - Tit - DH'!$B$10</f>
        <v>2023</v>
      </c>
      <c r="B34" s="84" t="s">
        <v>168</v>
      </c>
      <c r="C34" t="str">
        <f>'SR - Clase de Renta'!$A$38</f>
        <v>EDAD PROMEDIO IVM</v>
      </c>
      <c r="D34" t="str">
        <f>'SR - Clase de Renta'!A44</f>
        <v>PADRE</v>
      </c>
      <c r="E34">
        <f>'SR - Clase de Renta'!B44</f>
        <v>86</v>
      </c>
      <c r="F34">
        <f>'SR - Clase de Renta'!C44</f>
        <v>86</v>
      </c>
      <c r="G34">
        <f>'SR - Clase de Renta'!D44</f>
        <v>0</v>
      </c>
      <c r="H34">
        <f>'SR - Clase de Renta'!E44</f>
        <v>0</v>
      </c>
      <c r="I34">
        <f>'SR - Clase de Renta'!F44</f>
        <v>0</v>
      </c>
      <c r="J34">
        <f>'SR - Clase de Renta'!G44</f>
        <v>0</v>
      </c>
      <c r="K34">
        <f>'SR - Clase de Renta'!H44</f>
        <v>0</v>
      </c>
      <c r="L34">
        <f>'SR - Clase de Renta'!I44</f>
        <v>0</v>
      </c>
      <c r="M34">
        <f>'SR - Clase de Renta'!J44</f>
        <v>0</v>
      </c>
      <c r="N34">
        <f>'SR - Clase de Renta'!K44</f>
        <v>0</v>
      </c>
      <c r="O34">
        <f>'SR - Clase de Renta'!L44</f>
        <v>0</v>
      </c>
      <c r="P34">
        <f>'SR - Clase de Renta'!M44</f>
        <v>0</v>
      </c>
      <c r="Q34">
        <f>'SR - Clase de Renta'!N44</f>
        <v>0</v>
      </c>
      <c r="R34">
        <f>'SR - Clase de Renta'!O44</f>
        <v>86</v>
      </c>
      <c r="S34">
        <f>'SR - Clase de Renta'!P44</f>
        <v>85</v>
      </c>
    </row>
    <row r="35" spans="1:19" x14ac:dyDescent="0.2">
      <c r="A35" s="81">
        <f>'SR - Tit - DH'!$B$10</f>
        <v>2023</v>
      </c>
      <c r="B35" s="84" t="s">
        <v>168</v>
      </c>
      <c r="C35" t="str">
        <f>'SR - Clase de Renta'!$A$38</f>
        <v>EDAD PROMEDIO IVM</v>
      </c>
      <c r="D35" t="str">
        <f>'SR - Clase de Renta'!A45</f>
        <v>VEJEZ</v>
      </c>
      <c r="E35">
        <f>'SR - Clase de Renta'!B45</f>
        <v>80</v>
      </c>
      <c r="F35">
        <f>'SR - Clase de Renta'!C45</f>
        <v>80</v>
      </c>
      <c r="G35">
        <f>'SR - Clase de Renta'!D45</f>
        <v>0</v>
      </c>
      <c r="H35">
        <f>'SR - Clase de Renta'!E45</f>
        <v>0</v>
      </c>
      <c r="I35">
        <f>'SR - Clase de Renta'!F45</f>
        <v>0</v>
      </c>
      <c r="J35">
        <f>'SR - Clase de Renta'!G45</f>
        <v>0</v>
      </c>
      <c r="K35">
        <f>'SR - Clase de Renta'!H45</f>
        <v>0</v>
      </c>
      <c r="L35">
        <f>'SR - Clase de Renta'!I45</f>
        <v>0</v>
      </c>
      <c r="M35">
        <f>'SR - Clase de Renta'!J45</f>
        <v>0</v>
      </c>
      <c r="N35">
        <f>'SR - Clase de Renta'!K45</f>
        <v>0</v>
      </c>
      <c r="O35">
        <f>'SR - Clase de Renta'!L45</f>
        <v>0</v>
      </c>
      <c r="P35">
        <f>'SR - Clase de Renta'!M45</f>
        <v>0</v>
      </c>
      <c r="Q35">
        <f>'SR - Clase de Renta'!N45</f>
        <v>0</v>
      </c>
      <c r="R35">
        <f>'SR - Clase de Renta'!O45</f>
        <v>80</v>
      </c>
      <c r="S35">
        <f>'SR - Clase de Renta'!P45</f>
        <v>79</v>
      </c>
    </row>
    <row r="36" spans="1:19" x14ac:dyDescent="0.2">
      <c r="A36" s="81">
        <f>'SR - Tit - DH'!$B$10</f>
        <v>2023</v>
      </c>
      <c r="B36" s="84" t="s">
        <v>168</v>
      </c>
      <c r="C36" t="str">
        <f>'SR - Clase de Renta'!$A$38</f>
        <v>EDAD PROMEDIO IVM</v>
      </c>
      <c r="D36" t="str">
        <f>'SR - Clase de Renta'!A46</f>
        <v>VIUDEDAD</v>
      </c>
      <c r="E36">
        <f>'SR - Clase de Renta'!B46</f>
        <v>77</v>
      </c>
      <c r="F36">
        <f>'SR - Clase de Renta'!C46</f>
        <v>77</v>
      </c>
      <c r="G36">
        <f>'SR - Clase de Renta'!D46</f>
        <v>0</v>
      </c>
      <c r="H36">
        <f>'SR - Clase de Renta'!E46</f>
        <v>0</v>
      </c>
      <c r="I36">
        <f>'SR - Clase de Renta'!F46</f>
        <v>0</v>
      </c>
      <c r="J36">
        <f>'SR - Clase de Renta'!G46</f>
        <v>0</v>
      </c>
      <c r="K36">
        <f>'SR - Clase de Renta'!H46</f>
        <v>0</v>
      </c>
      <c r="L36">
        <f>'SR - Clase de Renta'!I46</f>
        <v>0</v>
      </c>
      <c r="M36">
        <f>'SR - Clase de Renta'!J46</f>
        <v>0</v>
      </c>
      <c r="N36">
        <f>'SR - Clase de Renta'!K46</f>
        <v>0</v>
      </c>
      <c r="O36">
        <f>'SR - Clase de Renta'!L46</f>
        <v>0</v>
      </c>
      <c r="P36">
        <f>'SR - Clase de Renta'!M46</f>
        <v>0</v>
      </c>
      <c r="Q36">
        <f>'SR - Clase de Renta'!N46</f>
        <v>0</v>
      </c>
      <c r="R36">
        <f>'SR - Clase de Renta'!O46</f>
        <v>77</v>
      </c>
      <c r="S36">
        <f>'SR - Clase de Renta'!P46</f>
        <v>77</v>
      </c>
    </row>
    <row r="37" spans="1:19" x14ac:dyDescent="0.2">
      <c r="A37" s="81">
        <f>'SR - Tit - DH'!$B$10</f>
        <v>2023</v>
      </c>
      <c r="B37" s="84" t="s">
        <v>168</v>
      </c>
      <c r="C37" t="str">
        <f>'SR - Clase de Renta'!$A$47</f>
        <v>EDAD ALTA IVM</v>
      </c>
      <c r="D37" t="str">
        <f>'SR - Clase de Renta'!A48</f>
        <v>HERMANOS</v>
      </c>
      <c r="E37">
        <f>'SR - Clase de Renta'!B48</f>
        <v>88</v>
      </c>
      <c r="F37">
        <f>'SR - Clase de Renta'!C48</f>
        <v>88</v>
      </c>
      <c r="G37">
        <f>'SR - Clase de Renta'!D48</f>
        <v>0</v>
      </c>
      <c r="H37">
        <f>'SR - Clase de Renta'!E48</f>
        <v>0</v>
      </c>
      <c r="I37">
        <f>'SR - Clase de Renta'!F48</f>
        <v>0</v>
      </c>
      <c r="J37">
        <f>'SR - Clase de Renta'!G48</f>
        <v>0</v>
      </c>
      <c r="K37">
        <f>'SR - Clase de Renta'!H48</f>
        <v>0</v>
      </c>
      <c r="L37">
        <f>'SR - Clase de Renta'!I48</f>
        <v>0</v>
      </c>
      <c r="M37">
        <f>'SR - Clase de Renta'!J48</f>
        <v>0</v>
      </c>
      <c r="N37">
        <f>'SR - Clase de Renta'!K48</f>
        <v>0</v>
      </c>
      <c r="O37">
        <f>'SR - Clase de Renta'!L48</f>
        <v>0</v>
      </c>
      <c r="P37">
        <f>'SR - Clase de Renta'!M48</f>
        <v>0</v>
      </c>
      <c r="Q37">
        <f>'SR - Clase de Renta'!N48</f>
        <v>0</v>
      </c>
      <c r="R37">
        <f>'SR - Clase de Renta'!O48</f>
        <v>88</v>
      </c>
      <c r="S37">
        <f>'SR - Clase de Renta'!P48</f>
        <v>87</v>
      </c>
    </row>
    <row r="38" spans="1:19" x14ac:dyDescent="0.2">
      <c r="A38" s="81">
        <f>'SR - Tit - DH'!$B$10</f>
        <v>2023</v>
      </c>
      <c r="B38" s="84" t="s">
        <v>168</v>
      </c>
      <c r="C38" t="str">
        <f>'SR - Clase de Renta'!$A$47</f>
        <v>EDAD ALTA IVM</v>
      </c>
      <c r="D38" t="str">
        <f>'SR - Clase de Renta'!A49</f>
        <v>INVALIDEZ</v>
      </c>
      <c r="E38">
        <f>'SR - Clase de Renta'!B49</f>
        <v>104</v>
      </c>
      <c r="F38">
        <f>'SR - Clase de Renta'!C49</f>
        <v>104</v>
      </c>
      <c r="G38">
        <f>'SR - Clase de Renta'!D49</f>
        <v>0</v>
      </c>
      <c r="H38">
        <f>'SR - Clase de Renta'!E49</f>
        <v>0</v>
      </c>
      <c r="I38">
        <f>'SR - Clase de Renta'!F49</f>
        <v>0</v>
      </c>
      <c r="J38">
        <f>'SR - Clase de Renta'!G49</f>
        <v>0</v>
      </c>
      <c r="K38">
        <f>'SR - Clase de Renta'!H49</f>
        <v>0</v>
      </c>
      <c r="L38">
        <f>'SR - Clase de Renta'!I49</f>
        <v>0</v>
      </c>
      <c r="M38">
        <f>'SR - Clase de Renta'!J49</f>
        <v>0</v>
      </c>
      <c r="N38">
        <f>'SR - Clase de Renta'!K49</f>
        <v>0</v>
      </c>
      <c r="O38">
        <f>'SR - Clase de Renta'!L49</f>
        <v>0</v>
      </c>
      <c r="P38">
        <f>'SR - Clase de Renta'!M49</f>
        <v>0</v>
      </c>
      <c r="Q38">
        <f>'SR - Clase de Renta'!N49</f>
        <v>0</v>
      </c>
      <c r="R38">
        <f>'SR - Clase de Renta'!O49</f>
        <v>104</v>
      </c>
      <c r="S38">
        <f>'SR - Clase de Renta'!P49</f>
        <v>103</v>
      </c>
    </row>
    <row r="39" spans="1:19" x14ac:dyDescent="0.2">
      <c r="A39" s="81">
        <f>'SR - Tit - DH'!$B$10</f>
        <v>2023</v>
      </c>
      <c r="B39" s="84" t="s">
        <v>168</v>
      </c>
      <c r="C39" t="str">
        <f>'SR - Clase de Renta'!$A$47</f>
        <v>EDAD ALTA IVM</v>
      </c>
      <c r="D39" t="str">
        <f>'SR - Clase de Renta'!A50</f>
        <v>MADRE</v>
      </c>
      <c r="E39">
        <f>'SR - Clase de Renta'!B50</f>
        <v>0</v>
      </c>
      <c r="F39">
        <f>'SR - Clase de Renta'!C50</f>
        <v>0</v>
      </c>
      <c r="G39">
        <f>'SR - Clase de Renta'!D50</f>
        <v>0</v>
      </c>
      <c r="H39">
        <f>'SR - Clase de Renta'!E50</f>
        <v>0</v>
      </c>
      <c r="I39">
        <f>'SR - Clase de Renta'!F50</f>
        <v>0</v>
      </c>
      <c r="J39">
        <f>'SR - Clase de Renta'!G50</f>
        <v>0</v>
      </c>
      <c r="K39">
        <f>'SR - Clase de Renta'!H50</f>
        <v>0</v>
      </c>
      <c r="L39">
        <f>'SR - Clase de Renta'!I50</f>
        <v>0</v>
      </c>
      <c r="M39">
        <f>'SR - Clase de Renta'!J50</f>
        <v>0</v>
      </c>
      <c r="N39">
        <f>'SR - Clase de Renta'!K50</f>
        <v>0</v>
      </c>
      <c r="O39">
        <f>'SR - Clase de Renta'!L50</f>
        <v>0</v>
      </c>
      <c r="P39">
        <f>'SR - Clase de Renta'!M50</f>
        <v>0</v>
      </c>
      <c r="Q39">
        <f>'SR - Clase de Renta'!N50</f>
        <v>0</v>
      </c>
      <c r="R39">
        <f>'SR - Clase de Renta'!O50</f>
        <v>0</v>
      </c>
      <c r="S39">
        <f>'SR - Clase de Renta'!P50</f>
        <v>97</v>
      </c>
    </row>
    <row r="40" spans="1:19" x14ac:dyDescent="0.2">
      <c r="A40" s="81">
        <f>'SR - Tit - DH'!$B$10</f>
        <v>2023</v>
      </c>
      <c r="B40" s="84" t="s">
        <v>168</v>
      </c>
      <c r="C40" t="str">
        <f>'SR - Clase de Renta'!$A$47</f>
        <v>EDAD ALTA IVM</v>
      </c>
      <c r="D40" t="str">
        <f>'SR - Clase de Renta'!A51</f>
        <v>ORFANDAD</v>
      </c>
      <c r="E40">
        <f>'SR - Clase de Renta'!B51</f>
        <v>76</v>
      </c>
      <c r="F40">
        <f>'SR - Clase de Renta'!C51</f>
        <v>76</v>
      </c>
      <c r="G40">
        <f>'SR - Clase de Renta'!D51</f>
        <v>0</v>
      </c>
      <c r="H40">
        <f>'SR - Clase de Renta'!E51</f>
        <v>0</v>
      </c>
      <c r="I40">
        <f>'SR - Clase de Renta'!F51</f>
        <v>0</v>
      </c>
      <c r="J40">
        <f>'SR - Clase de Renta'!G51</f>
        <v>0</v>
      </c>
      <c r="K40">
        <f>'SR - Clase de Renta'!H51</f>
        <v>0</v>
      </c>
      <c r="L40">
        <f>'SR - Clase de Renta'!I51</f>
        <v>0</v>
      </c>
      <c r="M40">
        <f>'SR - Clase de Renta'!J51</f>
        <v>0</v>
      </c>
      <c r="N40">
        <f>'SR - Clase de Renta'!K51</f>
        <v>0</v>
      </c>
      <c r="O40">
        <f>'SR - Clase de Renta'!L51</f>
        <v>0</v>
      </c>
      <c r="P40">
        <f>'SR - Clase de Renta'!M51</f>
        <v>0</v>
      </c>
      <c r="Q40">
        <f>'SR - Clase de Renta'!N51</f>
        <v>0</v>
      </c>
      <c r="R40">
        <f>'SR - Clase de Renta'!O51</f>
        <v>76</v>
      </c>
      <c r="S40">
        <f>'SR - Clase de Renta'!P51</f>
        <v>75</v>
      </c>
    </row>
    <row r="41" spans="1:19" x14ac:dyDescent="0.2">
      <c r="A41" s="81">
        <f>'SR - Tit - DH'!$B$10</f>
        <v>2023</v>
      </c>
      <c r="B41" s="84" t="s">
        <v>168</v>
      </c>
      <c r="C41" t="str">
        <f>'SR - Clase de Renta'!$A$47</f>
        <v>EDAD ALTA IVM</v>
      </c>
      <c r="D41" t="str">
        <f>'SR - Clase de Renta'!A52</f>
        <v>ORFANDAD DOBLE</v>
      </c>
      <c r="E41">
        <f>'SR - Clase de Renta'!B52</f>
        <v>81</v>
      </c>
      <c r="F41">
        <f>'SR - Clase de Renta'!C52</f>
        <v>81</v>
      </c>
      <c r="G41">
        <f>'SR - Clase de Renta'!D52</f>
        <v>0</v>
      </c>
      <c r="H41">
        <f>'SR - Clase de Renta'!E52</f>
        <v>0</v>
      </c>
      <c r="I41">
        <f>'SR - Clase de Renta'!F52</f>
        <v>0</v>
      </c>
      <c r="J41">
        <f>'SR - Clase de Renta'!G52</f>
        <v>0</v>
      </c>
      <c r="K41">
        <f>'SR - Clase de Renta'!H52</f>
        <v>0</v>
      </c>
      <c r="L41">
        <f>'SR - Clase de Renta'!I52</f>
        <v>0</v>
      </c>
      <c r="M41">
        <f>'SR - Clase de Renta'!J52</f>
        <v>0</v>
      </c>
      <c r="N41">
        <f>'SR - Clase de Renta'!K52</f>
        <v>0</v>
      </c>
      <c r="O41">
        <f>'SR - Clase de Renta'!L52</f>
        <v>0</v>
      </c>
      <c r="P41">
        <f>'SR - Clase de Renta'!M52</f>
        <v>0</v>
      </c>
      <c r="Q41">
        <f>'SR - Clase de Renta'!N52</f>
        <v>0</v>
      </c>
      <c r="R41">
        <f>'SR - Clase de Renta'!O52</f>
        <v>81</v>
      </c>
      <c r="S41">
        <f>'SR - Clase de Renta'!P52</f>
        <v>80</v>
      </c>
    </row>
    <row r="42" spans="1:19" x14ac:dyDescent="0.2">
      <c r="A42" s="81">
        <f>'SR - Tit - DH'!$B$10</f>
        <v>2023</v>
      </c>
      <c r="B42" s="84" t="s">
        <v>168</v>
      </c>
      <c r="C42" t="str">
        <f>'SR - Clase de Renta'!$A$47</f>
        <v>EDAD ALTA IVM</v>
      </c>
      <c r="D42" t="str">
        <f>'SR - Clase de Renta'!A53</f>
        <v>PADRE</v>
      </c>
      <c r="E42">
        <f>'SR - Clase de Renta'!B53</f>
        <v>90</v>
      </c>
      <c r="F42">
        <f>'SR - Clase de Renta'!C53</f>
        <v>90</v>
      </c>
      <c r="G42">
        <f>'SR - Clase de Renta'!D53</f>
        <v>0</v>
      </c>
      <c r="H42">
        <f>'SR - Clase de Renta'!E53</f>
        <v>0</v>
      </c>
      <c r="I42">
        <f>'SR - Clase de Renta'!F53</f>
        <v>0</v>
      </c>
      <c r="J42">
        <f>'SR - Clase de Renta'!G53</f>
        <v>0</v>
      </c>
      <c r="K42">
        <f>'SR - Clase de Renta'!H53</f>
        <v>0</v>
      </c>
      <c r="L42">
        <f>'SR - Clase de Renta'!I53</f>
        <v>0</v>
      </c>
      <c r="M42">
        <f>'SR - Clase de Renta'!J53</f>
        <v>0</v>
      </c>
      <c r="N42">
        <f>'SR - Clase de Renta'!K53</f>
        <v>0</v>
      </c>
      <c r="O42">
        <f>'SR - Clase de Renta'!L53</f>
        <v>0</v>
      </c>
      <c r="P42">
        <f>'SR - Clase de Renta'!M53</f>
        <v>0</v>
      </c>
      <c r="Q42">
        <f>'SR - Clase de Renta'!N53</f>
        <v>0</v>
      </c>
      <c r="R42">
        <f>'SR - Clase de Renta'!O53</f>
        <v>90</v>
      </c>
      <c r="S42">
        <f>'SR - Clase de Renta'!P53</f>
        <v>89</v>
      </c>
    </row>
    <row r="43" spans="1:19" x14ac:dyDescent="0.2">
      <c r="A43" s="81">
        <f>'SR - Tit - DH'!$B$10</f>
        <v>2023</v>
      </c>
      <c r="B43" s="84" t="s">
        <v>168</v>
      </c>
      <c r="C43" t="str">
        <f>'SR - Clase de Renta'!$A$47</f>
        <v>EDAD ALTA IVM</v>
      </c>
      <c r="D43" t="str">
        <f>'SR - Clase de Renta'!A54</f>
        <v>VEJEZ</v>
      </c>
      <c r="E43">
        <f>'SR - Clase de Renta'!B54</f>
        <v>105</v>
      </c>
      <c r="F43">
        <f>'SR - Clase de Renta'!C54</f>
        <v>105</v>
      </c>
      <c r="G43">
        <f>'SR - Clase de Renta'!D54</f>
        <v>0</v>
      </c>
      <c r="H43">
        <f>'SR - Clase de Renta'!E54</f>
        <v>0</v>
      </c>
      <c r="I43">
        <f>'SR - Clase de Renta'!F54</f>
        <v>0</v>
      </c>
      <c r="J43">
        <f>'SR - Clase de Renta'!G54</f>
        <v>0</v>
      </c>
      <c r="K43">
        <f>'SR - Clase de Renta'!H54</f>
        <v>0</v>
      </c>
      <c r="L43">
        <f>'SR - Clase de Renta'!I54</f>
        <v>0</v>
      </c>
      <c r="M43">
        <f>'SR - Clase de Renta'!J54</f>
        <v>0</v>
      </c>
      <c r="N43">
        <f>'SR - Clase de Renta'!K54</f>
        <v>0</v>
      </c>
      <c r="O43">
        <f>'SR - Clase de Renta'!L54</f>
        <v>0</v>
      </c>
      <c r="P43">
        <f>'SR - Clase de Renta'!M54</f>
        <v>0</v>
      </c>
      <c r="Q43">
        <f>'SR - Clase de Renta'!N54</f>
        <v>0</v>
      </c>
      <c r="R43">
        <f>'SR - Clase de Renta'!O54</f>
        <v>105</v>
      </c>
      <c r="S43">
        <f>'SR - Clase de Renta'!P54</f>
        <v>104</v>
      </c>
    </row>
    <row r="44" spans="1:19" x14ac:dyDescent="0.2">
      <c r="A44" s="81">
        <f>'SR - Tit - DH'!$B$10</f>
        <v>2023</v>
      </c>
      <c r="B44" s="84" t="s">
        <v>168</v>
      </c>
      <c r="C44" t="str">
        <f>'SR - Clase de Renta'!$A$47</f>
        <v>EDAD ALTA IVM</v>
      </c>
      <c r="D44" t="str">
        <f>'SR - Clase de Renta'!A55</f>
        <v>VIUDEDAD</v>
      </c>
      <c r="E44">
        <f>'SR - Clase de Renta'!B55</f>
        <v>104</v>
      </c>
      <c r="F44">
        <f>'SR - Clase de Renta'!C55</f>
        <v>104</v>
      </c>
      <c r="G44">
        <f>'SR - Clase de Renta'!D55</f>
        <v>0</v>
      </c>
      <c r="H44">
        <f>'SR - Clase de Renta'!E55</f>
        <v>0</v>
      </c>
      <c r="I44">
        <f>'SR - Clase de Renta'!F55</f>
        <v>0</v>
      </c>
      <c r="J44">
        <f>'SR - Clase de Renta'!G55</f>
        <v>0</v>
      </c>
      <c r="K44">
        <f>'SR - Clase de Renta'!H55</f>
        <v>0</v>
      </c>
      <c r="L44">
        <f>'SR - Clase de Renta'!I55</f>
        <v>0</v>
      </c>
      <c r="M44">
        <f>'SR - Clase de Renta'!J55</f>
        <v>0</v>
      </c>
      <c r="N44">
        <f>'SR - Clase de Renta'!K55</f>
        <v>0</v>
      </c>
      <c r="O44">
        <f>'SR - Clase de Renta'!L55</f>
        <v>0</v>
      </c>
      <c r="P44">
        <f>'SR - Clase de Renta'!M55</f>
        <v>0</v>
      </c>
      <c r="Q44">
        <f>'SR - Clase de Renta'!N55</f>
        <v>0</v>
      </c>
      <c r="R44">
        <f>'SR - Clase de Renta'!O55</f>
        <v>104</v>
      </c>
      <c r="S44">
        <f>'SR - Clase de Renta'!P55</f>
        <v>107</v>
      </c>
    </row>
    <row r="45" spans="1:19" x14ac:dyDescent="0.2">
      <c r="A45" s="81">
        <f>'SR - Tit - DH'!$B$10</f>
        <v>2023</v>
      </c>
      <c r="B45" s="84" t="s">
        <v>168</v>
      </c>
      <c r="C45" t="str">
        <f>'SR - Clase de Renta'!$A$56</f>
        <v>EDAD BAJA IVM</v>
      </c>
      <c r="D45" t="str">
        <f>'SR - Clase de Renta'!A57</f>
        <v>HERMANOS</v>
      </c>
      <c r="E45">
        <f>'SR - Clase de Renta'!B57</f>
        <v>88</v>
      </c>
      <c r="F45">
        <f>'SR - Clase de Renta'!C57</f>
        <v>88</v>
      </c>
      <c r="G45">
        <f>'SR - Clase de Renta'!D57</f>
        <v>0</v>
      </c>
      <c r="H45">
        <f>'SR - Clase de Renta'!E57</f>
        <v>0</v>
      </c>
      <c r="I45">
        <f>'SR - Clase de Renta'!F57</f>
        <v>0</v>
      </c>
      <c r="J45">
        <f>'SR - Clase de Renta'!G57</f>
        <v>0</v>
      </c>
      <c r="K45">
        <f>'SR - Clase de Renta'!H57</f>
        <v>0</v>
      </c>
      <c r="L45">
        <f>'SR - Clase de Renta'!I57</f>
        <v>0</v>
      </c>
      <c r="M45">
        <f>'SR - Clase de Renta'!J57</f>
        <v>0</v>
      </c>
      <c r="N45">
        <f>'SR - Clase de Renta'!K57</f>
        <v>0</v>
      </c>
      <c r="O45">
        <f>'SR - Clase de Renta'!L57</f>
        <v>0</v>
      </c>
      <c r="P45">
        <f>'SR - Clase de Renta'!M57</f>
        <v>0</v>
      </c>
      <c r="Q45">
        <f>'SR - Clase de Renta'!N57</f>
        <v>0</v>
      </c>
      <c r="R45">
        <f>'SR - Clase de Renta'!O57</f>
        <v>88</v>
      </c>
      <c r="S45">
        <f>'SR - Clase de Renta'!P57</f>
        <v>87</v>
      </c>
    </row>
    <row r="46" spans="1:19" x14ac:dyDescent="0.2">
      <c r="A46" s="81">
        <f>'SR - Tit - DH'!$B$10</f>
        <v>2023</v>
      </c>
      <c r="B46" s="84" t="s">
        <v>168</v>
      </c>
      <c r="C46" t="str">
        <f>'SR - Clase de Renta'!$A$56</f>
        <v>EDAD BAJA IVM</v>
      </c>
      <c r="D46" t="str">
        <f>'SR - Clase de Renta'!A58</f>
        <v>INVALIDEZ</v>
      </c>
      <c r="E46">
        <f>'SR - Clase de Renta'!B58</f>
        <v>52</v>
      </c>
      <c r="F46">
        <f>'SR - Clase de Renta'!C58</f>
        <v>52</v>
      </c>
      <c r="G46">
        <f>'SR - Clase de Renta'!D58</f>
        <v>0</v>
      </c>
      <c r="H46">
        <f>'SR - Clase de Renta'!E58</f>
        <v>0</v>
      </c>
      <c r="I46">
        <f>'SR - Clase de Renta'!F58</f>
        <v>0</v>
      </c>
      <c r="J46">
        <f>'SR - Clase de Renta'!G58</f>
        <v>0</v>
      </c>
      <c r="K46">
        <f>'SR - Clase de Renta'!H58</f>
        <v>0</v>
      </c>
      <c r="L46">
        <f>'SR - Clase de Renta'!I58</f>
        <v>0</v>
      </c>
      <c r="M46">
        <f>'SR - Clase de Renta'!J58</f>
        <v>0</v>
      </c>
      <c r="N46">
        <f>'SR - Clase de Renta'!K58</f>
        <v>0</v>
      </c>
      <c r="O46">
        <f>'SR - Clase de Renta'!L58</f>
        <v>0</v>
      </c>
      <c r="P46">
        <f>'SR - Clase de Renta'!M58</f>
        <v>0</v>
      </c>
      <c r="Q46">
        <f>'SR - Clase de Renta'!N58</f>
        <v>0</v>
      </c>
      <c r="R46">
        <f>'SR - Clase de Renta'!O58</f>
        <v>52</v>
      </c>
      <c r="S46">
        <f>'SR - Clase de Renta'!P58</f>
        <v>51</v>
      </c>
    </row>
    <row r="47" spans="1:19" x14ac:dyDescent="0.2">
      <c r="A47" s="81">
        <f>'SR - Tit - DH'!$B$10</f>
        <v>2023</v>
      </c>
      <c r="B47" s="84" t="s">
        <v>168</v>
      </c>
      <c r="C47" t="str">
        <f>'SR - Clase de Renta'!$A$56</f>
        <v>EDAD BAJA IVM</v>
      </c>
      <c r="D47" t="str">
        <f>'SR - Clase de Renta'!A59</f>
        <v>MADRE</v>
      </c>
      <c r="E47">
        <f>'SR - Clase de Renta'!B59</f>
        <v>0</v>
      </c>
      <c r="F47">
        <f>'SR - Clase de Renta'!C59</f>
        <v>0</v>
      </c>
      <c r="G47">
        <f>'SR - Clase de Renta'!D59</f>
        <v>0</v>
      </c>
      <c r="H47">
        <f>'SR - Clase de Renta'!E59</f>
        <v>0</v>
      </c>
      <c r="I47">
        <f>'SR - Clase de Renta'!F59</f>
        <v>0</v>
      </c>
      <c r="J47">
        <f>'SR - Clase de Renta'!G59</f>
        <v>0</v>
      </c>
      <c r="K47">
        <f>'SR - Clase de Renta'!H59</f>
        <v>0</v>
      </c>
      <c r="L47">
        <f>'SR - Clase de Renta'!I59</f>
        <v>0</v>
      </c>
      <c r="M47">
        <f>'SR - Clase de Renta'!J59</f>
        <v>0</v>
      </c>
      <c r="N47">
        <f>'SR - Clase de Renta'!K59</f>
        <v>0</v>
      </c>
      <c r="O47">
        <f>'SR - Clase de Renta'!L59</f>
        <v>0</v>
      </c>
      <c r="P47">
        <f>'SR - Clase de Renta'!M59</f>
        <v>0</v>
      </c>
      <c r="Q47">
        <f>'SR - Clase de Renta'!N59</f>
        <v>0</v>
      </c>
      <c r="R47">
        <f>'SR - Clase de Renta'!O59</f>
        <v>0</v>
      </c>
      <c r="S47">
        <f>'SR - Clase de Renta'!P59</f>
        <v>97</v>
      </c>
    </row>
    <row r="48" spans="1:19" x14ac:dyDescent="0.2">
      <c r="A48" s="81">
        <f>'SR - Tit - DH'!$B$10</f>
        <v>2023</v>
      </c>
      <c r="B48" s="84" t="s">
        <v>168</v>
      </c>
      <c r="C48" t="str">
        <f>'SR - Clase de Renta'!$A$56</f>
        <v>EDAD BAJA IVM</v>
      </c>
      <c r="D48" t="str">
        <f>'SR - Clase de Renta'!A60</f>
        <v>ORFANDAD</v>
      </c>
      <c r="E48">
        <f>'SR - Clase de Renta'!B60</f>
        <v>8</v>
      </c>
      <c r="F48">
        <f>'SR - Clase de Renta'!C60</f>
        <v>8</v>
      </c>
      <c r="G48">
        <f>'SR - Clase de Renta'!D60</f>
        <v>0</v>
      </c>
      <c r="H48">
        <f>'SR - Clase de Renta'!E60</f>
        <v>0</v>
      </c>
      <c r="I48">
        <f>'SR - Clase de Renta'!F60</f>
        <v>0</v>
      </c>
      <c r="J48">
        <f>'SR - Clase de Renta'!G60</f>
        <v>0</v>
      </c>
      <c r="K48">
        <f>'SR - Clase de Renta'!H60</f>
        <v>0</v>
      </c>
      <c r="L48">
        <f>'SR - Clase de Renta'!I60</f>
        <v>0</v>
      </c>
      <c r="M48">
        <f>'SR - Clase de Renta'!J60</f>
        <v>0</v>
      </c>
      <c r="N48">
        <f>'SR - Clase de Renta'!K60</f>
        <v>0</v>
      </c>
      <c r="O48">
        <f>'SR - Clase de Renta'!L60</f>
        <v>0</v>
      </c>
      <c r="P48">
        <f>'SR - Clase de Renta'!M60</f>
        <v>0</v>
      </c>
      <c r="Q48">
        <f>'SR - Clase de Renta'!N60</f>
        <v>0</v>
      </c>
      <c r="R48">
        <f>'SR - Clase de Renta'!O60</f>
        <v>8</v>
      </c>
      <c r="S48">
        <f>'SR - Clase de Renta'!P60</f>
        <v>7</v>
      </c>
    </row>
    <row r="49" spans="1:19" x14ac:dyDescent="0.2">
      <c r="A49" s="81">
        <f>'SR - Tit - DH'!$B$10</f>
        <v>2023</v>
      </c>
      <c r="B49" s="84" t="s">
        <v>168</v>
      </c>
      <c r="C49" t="str">
        <f>'SR - Clase de Renta'!$A$56</f>
        <v>EDAD BAJA IVM</v>
      </c>
      <c r="D49" t="str">
        <f>'SR - Clase de Renta'!A61</f>
        <v>ORFANDAD DOBLE</v>
      </c>
      <c r="E49">
        <f>'SR - Clase de Renta'!B61</f>
        <v>1</v>
      </c>
      <c r="F49">
        <f>'SR - Clase de Renta'!C61</f>
        <v>2</v>
      </c>
      <c r="G49">
        <f>'SR - Clase de Renta'!D61</f>
        <v>0</v>
      </c>
      <c r="H49">
        <f>'SR - Clase de Renta'!E61</f>
        <v>0</v>
      </c>
      <c r="I49">
        <f>'SR - Clase de Renta'!F61</f>
        <v>0</v>
      </c>
      <c r="J49">
        <f>'SR - Clase de Renta'!G61</f>
        <v>0</v>
      </c>
      <c r="K49">
        <f>'SR - Clase de Renta'!H61</f>
        <v>0</v>
      </c>
      <c r="L49">
        <f>'SR - Clase de Renta'!I61</f>
        <v>0</v>
      </c>
      <c r="M49">
        <f>'SR - Clase de Renta'!J61</f>
        <v>0</v>
      </c>
      <c r="N49">
        <f>'SR - Clase de Renta'!K61</f>
        <v>0</v>
      </c>
      <c r="O49">
        <f>'SR - Clase de Renta'!L61</f>
        <v>0</v>
      </c>
      <c r="P49">
        <f>'SR - Clase de Renta'!M61</f>
        <v>0</v>
      </c>
      <c r="Q49">
        <f>'SR - Clase de Renta'!N61</f>
        <v>0</v>
      </c>
      <c r="R49">
        <f>'SR - Clase de Renta'!O61</f>
        <v>10</v>
      </c>
      <c r="S49">
        <f>'SR - Clase de Renta'!P61</f>
        <v>9</v>
      </c>
    </row>
    <row r="50" spans="1:19" x14ac:dyDescent="0.2">
      <c r="A50" s="81">
        <f>'SR - Tit - DH'!$B$10</f>
        <v>2023</v>
      </c>
      <c r="B50" s="84" t="s">
        <v>168</v>
      </c>
      <c r="C50" t="str">
        <f>'SR - Clase de Renta'!$A$56</f>
        <v>EDAD BAJA IVM</v>
      </c>
      <c r="D50" t="str">
        <f>'SR - Clase de Renta'!A62</f>
        <v>PADRE</v>
      </c>
      <c r="E50">
        <f>'SR - Clase de Renta'!B62</f>
        <v>78</v>
      </c>
      <c r="F50">
        <f>'SR - Clase de Renta'!C62</f>
        <v>78</v>
      </c>
      <c r="G50">
        <f>'SR - Clase de Renta'!D62</f>
        <v>0</v>
      </c>
      <c r="H50">
        <f>'SR - Clase de Renta'!E62</f>
        <v>0</v>
      </c>
      <c r="I50">
        <f>'SR - Clase de Renta'!F62</f>
        <v>0</v>
      </c>
      <c r="J50">
        <f>'SR - Clase de Renta'!G62</f>
        <v>0</v>
      </c>
      <c r="K50">
        <f>'SR - Clase de Renta'!H62</f>
        <v>0</v>
      </c>
      <c r="L50">
        <f>'SR - Clase de Renta'!I62</f>
        <v>0</v>
      </c>
      <c r="M50">
        <f>'SR - Clase de Renta'!J62</f>
        <v>0</v>
      </c>
      <c r="N50">
        <f>'SR - Clase de Renta'!K62</f>
        <v>0</v>
      </c>
      <c r="O50">
        <f>'SR - Clase de Renta'!L62</f>
        <v>0</v>
      </c>
      <c r="P50">
        <f>'SR - Clase de Renta'!M62</f>
        <v>0</v>
      </c>
      <c r="Q50">
        <f>'SR - Clase de Renta'!N62</f>
        <v>0</v>
      </c>
      <c r="R50">
        <f>'SR - Clase de Renta'!O62</f>
        <v>78</v>
      </c>
      <c r="S50">
        <f>'SR - Clase de Renta'!P62</f>
        <v>77</v>
      </c>
    </row>
    <row r="51" spans="1:19" x14ac:dyDescent="0.2">
      <c r="A51" s="81">
        <f>'SR - Tit - DH'!$B$10</f>
        <v>2023</v>
      </c>
      <c r="B51" s="84" t="s">
        <v>168</v>
      </c>
      <c r="C51" t="str">
        <f>'SR - Clase de Renta'!$A$56</f>
        <v>EDAD BAJA IVM</v>
      </c>
      <c r="D51" t="str">
        <f>'SR - Clase de Renta'!A63</f>
        <v>VEJEZ</v>
      </c>
      <c r="E51">
        <f>'SR - Clase de Renta'!B63</f>
        <v>67</v>
      </c>
      <c r="F51">
        <f>'SR - Clase de Renta'!C63</f>
        <v>67</v>
      </c>
      <c r="G51">
        <f>'SR - Clase de Renta'!D63</f>
        <v>0</v>
      </c>
      <c r="H51">
        <f>'SR - Clase de Renta'!E63</f>
        <v>0</v>
      </c>
      <c r="I51">
        <f>'SR - Clase de Renta'!F63</f>
        <v>0</v>
      </c>
      <c r="J51">
        <f>'SR - Clase de Renta'!G63</f>
        <v>0</v>
      </c>
      <c r="K51">
        <f>'SR - Clase de Renta'!H63</f>
        <v>0</v>
      </c>
      <c r="L51">
        <f>'SR - Clase de Renta'!I63</f>
        <v>0</v>
      </c>
      <c r="M51">
        <f>'SR - Clase de Renta'!J63</f>
        <v>0</v>
      </c>
      <c r="N51">
        <f>'SR - Clase de Renta'!K63</f>
        <v>0</v>
      </c>
      <c r="O51">
        <f>'SR - Clase de Renta'!L63</f>
        <v>0</v>
      </c>
      <c r="P51">
        <f>'SR - Clase de Renta'!M63</f>
        <v>0</v>
      </c>
      <c r="Q51">
        <f>'SR - Clase de Renta'!N63</f>
        <v>0</v>
      </c>
      <c r="R51">
        <f>'SR - Clase de Renta'!O63</f>
        <v>67</v>
      </c>
      <c r="S51">
        <f>'SR - Clase de Renta'!P63</f>
        <v>66</v>
      </c>
    </row>
    <row r="52" spans="1:19" x14ac:dyDescent="0.2">
      <c r="A52" s="81">
        <f>'SR - Tit - DH'!$B$10</f>
        <v>2023</v>
      </c>
      <c r="B52" s="84" t="s">
        <v>168</v>
      </c>
      <c r="C52" t="str">
        <f>'SR - Clase de Renta'!$A$56</f>
        <v>EDAD BAJA IVM</v>
      </c>
      <c r="D52" t="str">
        <f>'SR - Clase de Renta'!A64</f>
        <v>VIUDEDAD</v>
      </c>
      <c r="E52">
        <f>'SR - Clase de Renta'!B64</f>
        <v>35</v>
      </c>
      <c r="F52">
        <f>'SR - Clase de Renta'!C64</f>
        <v>35</v>
      </c>
      <c r="G52">
        <f>'SR - Clase de Renta'!D64</f>
        <v>0</v>
      </c>
      <c r="H52">
        <f>'SR - Clase de Renta'!E64</f>
        <v>0</v>
      </c>
      <c r="I52">
        <f>'SR - Clase de Renta'!F64</f>
        <v>0</v>
      </c>
      <c r="J52">
        <f>'SR - Clase de Renta'!G64</f>
        <v>0</v>
      </c>
      <c r="K52">
        <f>'SR - Clase de Renta'!H64</f>
        <v>0</v>
      </c>
      <c r="L52">
        <f>'SR - Clase de Renta'!I64</f>
        <v>0</v>
      </c>
      <c r="M52">
        <f>'SR - Clase de Renta'!J64</f>
        <v>0</v>
      </c>
      <c r="N52">
        <f>'SR - Clase de Renta'!K64</f>
        <v>0</v>
      </c>
      <c r="O52">
        <f>'SR - Clase de Renta'!L64</f>
        <v>0</v>
      </c>
      <c r="P52">
        <f>'SR - Clase de Renta'!M64</f>
        <v>0</v>
      </c>
      <c r="Q52">
        <f>'SR - Clase de Renta'!N64</f>
        <v>0</v>
      </c>
      <c r="R52">
        <f>'SR - Clase de Renta'!O64</f>
        <v>34</v>
      </c>
      <c r="S52">
        <f>'SR - Clase de Renta'!P64</f>
        <v>33</v>
      </c>
    </row>
    <row r="53" spans="1:19" x14ac:dyDescent="0.2">
      <c r="A53" s="81">
        <f>'SR - Tit - DH'!$B$10</f>
        <v>2023</v>
      </c>
      <c r="B53" s="84" t="s">
        <v>168</v>
      </c>
      <c r="C53" t="str">
        <f>'SR - Clase de Renta'!$A$65</f>
        <v>EDAD PROMEDIO RP</v>
      </c>
      <c r="D53" t="str">
        <f>'SR - Clase de Renta'!A66</f>
        <v>INC.PARCIAL PERMANEN</v>
      </c>
      <c r="E53">
        <f>'SR - Clase de Renta'!B66</f>
        <v>70</v>
      </c>
      <c r="F53">
        <f>'SR - Clase de Renta'!C66</f>
        <v>70</v>
      </c>
      <c r="G53">
        <f>'SR - Clase de Renta'!D66</f>
        <v>0</v>
      </c>
      <c r="H53">
        <f>'SR - Clase de Renta'!E66</f>
        <v>0</v>
      </c>
      <c r="I53">
        <f>'SR - Clase de Renta'!F66</f>
        <v>0</v>
      </c>
      <c r="J53">
        <f>'SR - Clase de Renta'!G66</f>
        <v>0</v>
      </c>
      <c r="K53">
        <f>'SR - Clase de Renta'!H66</f>
        <v>0</v>
      </c>
      <c r="L53">
        <f>'SR - Clase de Renta'!I66</f>
        <v>0</v>
      </c>
      <c r="M53">
        <f>'SR - Clase de Renta'!J66</f>
        <v>0</v>
      </c>
      <c r="N53">
        <f>'SR - Clase de Renta'!K66</f>
        <v>0</v>
      </c>
      <c r="O53">
        <f>'SR - Clase de Renta'!L66</f>
        <v>0</v>
      </c>
      <c r="P53">
        <f>'SR - Clase de Renta'!M66</f>
        <v>0</v>
      </c>
      <c r="Q53">
        <f>'SR - Clase de Renta'!N66</f>
        <v>0</v>
      </c>
      <c r="R53">
        <f>'SR - Clase de Renta'!O66</f>
        <v>70</v>
      </c>
      <c r="S53">
        <f>'SR - Clase de Renta'!P66</f>
        <v>69</v>
      </c>
    </row>
    <row r="54" spans="1:19" x14ac:dyDescent="0.2">
      <c r="A54" s="81">
        <f>'SR - Tit - DH'!$B$10</f>
        <v>2023</v>
      </c>
      <c r="B54" s="84" t="s">
        <v>168</v>
      </c>
      <c r="C54" t="str">
        <f>'SR - Clase de Renta'!$A$65</f>
        <v>EDAD PROMEDIO RP</v>
      </c>
      <c r="D54" t="str">
        <f>'SR - Clase de Renta'!A67</f>
        <v>INC.TOTAL PERMANENTE</v>
      </c>
      <c r="E54">
        <f>'SR - Clase de Renta'!B67</f>
        <v>71</v>
      </c>
      <c r="F54">
        <f>'SR - Clase de Renta'!C67</f>
        <v>71</v>
      </c>
      <c r="G54">
        <f>'SR - Clase de Renta'!D67</f>
        <v>0</v>
      </c>
      <c r="H54">
        <f>'SR - Clase de Renta'!E67</f>
        <v>0</v>
      </c>
      <c r="I54">
        <f>'SR - Clase de Renta'!F67</f>
        <v>0</v>
      </c>
      <c r="J54">
        <f>'SR - Clase de Renta'!G67</f>
        <v>0</v>
      </c>
      <c r="K54">
        <f>'SR - Clase de Renta'!H67</f>
        <v>0</v>
      </c>
      <c r="L54">
        <f>'SR - Clase de Renta'!I67</f>
        <v>0</v>
      </c>
      <c r="M54">
        <f>'SR - Clase de Renta'!J67</f>
        <v>0</v>
      </c>
      <c r="N54">
        <f>'SR - Clase de Renta'!K67</f>
        <v>0</v>
      </c>
      <c r="O54">
        <f>'SR - Clase de Renta'!L67</f>
        <v>0</v>
      </c>
      <c r="P54">
        <f>'SR - Clase de Renta'!M67</f>
        <v>0</v>
      </c>
      <c r="Q54">
        <f>'SR - Clase de Renta'!N67</f>
        <v>0</v>
      </c>
      <c r="R54">
        <f>'SR - Clase de Renta'!O67</f>
        <v>71</v>
      </c>
      <c r="S54">
        <f>'SR - Clase de Renta'!P67</f>
        <v>70</v>
      </c>
    </row>
    <row r="55" spans="1:19" x14ac:dyDescent="0.2">
      <c r="A55" s="81">
        <f>'SR - Tit - DH'!$B$10</f>
        <v>2023</v>
      </c>
      <c r="B55" s="84" t="s">
        <v>168</v>
      </c>
      <c r="C55" t="str">
        <f>'SR - Clase de Renta'!$A$65</f>
        <v>EDAD PROMEDIO RP</v>
      </c>
      <c r="D55" t="str">
        <f>'SR - Clase de Renta'!A68</f>
        <v>MADRE</v>
      </c>
      <c r="E55">
        <f>'SR - Clase de Renta'!B68</f>
        <v>89</v>
      </c>
      <c r="F55">
        <f>'SR - Clase de Renta'!C68</f>
        <v>89</v>
      </c>
      <c r="G55">
        <f>'SR - Clase de Renta'!D68</f>
        <v>0</v>
      </c>
      <c r="H55">
        <f>'SR - Clase de Renta'!E68</f>
        <v>0</v>
      </c>
      <c r="I55">
        <f>'SR - Clase de Renta'!F68</f>
        <v>0</v>
      </c>
      <c r="J55">
        <f>'SR - Clase de Renta'!G68</f>
        <v>0</v>
      </c>
      <c r="K55">
        <f>'SR - Clase de Renta'!H68</f>
        <v>0</v>
      </c>
      <c r="L55">
        <f>'SR - Clase de Renta'!I68</f>
        <v>0</v>
      </c>
      <c r="M55">
        <f>'SR - Clase de Renta'!J68</f>
        <v>0</v>
      </c>
      <c r="N55">
        <f>'SR - Clase de Renta'!K68</f>
        <v>0</v>
      </c>
      <c r="O55">
        <f>'SR - Clase de Renta'!L68</f>
        <v>0</v>
      </c>
      <c r="P55">
        <f>'SR - Clase de Renta'!M68</f>
        <v>0</v>
      </c>
      <c r="Q55">
        <f>'SR - Clase de Renta'!N68</f>
        <v>0</v>
      </c>
      <c r="R55">
        <f>'SR - Clase de Renta'!O68</f>
        <v>89</v>
      </c>
      <c r="S55">
        <f>'SR - Clase de Renta'!P68</f>
        <v>88</v>
      </c>
    </row>
    <row r="56" spans="1:19" x14ac:dyDescent="0.2">
      <c r="A56" s="81">
        <f>'SR - Tit - DH'!$B$10</f>
        <v>2023</v>
      </c>
      <c r="B56" s="84" t="s">
        <v>168</v>
      </c>
      <c r="C56" t="str">
        <f>'SR - Clase de Renta'!$A$65</f>
        <v>EDAD PROMEDIO RP</v>
      </c>
      <c r="D56" t="str">
        <f>'SR - Clase de Renta'!A69</f>
        <v>ORFANDAD</v>
      </c>
      <c r="E56">
        <f>'SR - Clase de Renta'!B69</f>
        <v>34</v>
      </c>
      <c r="F56">
        <f>'SR - Clase de Renta'!C69</f>
        <v>35</v>
      </c>
      <c r="G56">
        <f>'SR - Clase de Renta'!D69</f>
        <v>0</v>
      </c>
      <c r="H56">
        <f>'SR - Clase de Renta'!E69</f>
        <v>0</v>
      </c>
      <c r="I56">
        <f>'SR - Clase de Renta'!F69</f>
        <v>0</v>
      </c>
      <c r="J56">
        <f>'SR - Clase de Renta'!G69</f>
        <v>0</v>
      </c>
      <c r="K56">
        <f>'SR - Clase de Renta'!H69</f>
        <v>0</v>
      </c>
      <c r="L56">
        <f>'SR - Clase de Renta'!I69</f>
        <v>0</v>
      </c>
      <c r="M56">
        <f>'SR - Clase de Renta'!J69</f>
        <v>0</v>
      </c>
      <c r="N56">
        <f>'SR - Clase de Renta'!K69</f>
        <v>0</v>
      </c>
      <c r="O56">
        <f>'SR - Clase de Renta'!L69</f>
        <v>0</v>
      </c>
      <c r="P56">
        <f>'SR - Clase de Renta'!M69</f>
        <v>0</v>
      </c>
      <c r="Q56">
        <f>'SR - Clase de Renta'!N69</f>
        <v>0</v>
      </c>
      <c r="R56">
        <f>'SR - Clase de Renta'!O69</f>
        <v>33</v>
      </c>
      <c r="S56">
        <f>'SR - Clase de Renta'!P69</f>
        <v>35</v>
      </c>
    </row>
    <row r="57" spans="1:19" x14ac:dyDescent="0.2">
      <c r="A57" s="81">
        <f>'SR - Tit - DH'!$B$10</f>
        <v>2023</v>
      </c>
      <c r="B57" s="84" t="s">
        <v>168</v>
      </c>
      <c r="C57" t="str">
        <f>'SR - Clase de Renta'!$A$65</f>
        <v>EDAD PROMEDIO RP</v>
      </c>
      <c r="D57" t="str">
        <f>'SR - Clase de Renta'!A70</f>
        <v>ORFANDAD DOBLE</v>
      </c>
      <c r="E57">
        <f>'SR - Clase de Renta'!B70</f>
        <v>51</v>
      </c>
      <c r="F57">
        <f>'SR - Clase de Renta'!C70</f>
        <v>51</v>
      </c>
      <c r="G57">
        <f>'SR - Clase de Renta'!D70</f>
        <v>0</v>
      </c>
      <c r="H57">
        <f>'SR - Clase de Renta'!E70</f>
        <v>0</v>
      </c>
      <c r="I57">
        <f>'SR - Clase de Renta'!F70</f>
        <v>0</v>
      </c>
      <c r="J57">
        <f>'SR - Clase de Renta'!G70</f>
        <v>0</v>
      </c>
      <c r="K57">
        <f>'SR - Clase de Renta'!H70</f>
        <v>0</v>
      </c>
      <c r="L57">
        <f>'SR - Clase de Renta'!I70</f>
        <v>0</v>
      </c>
      <c r="M57">
        <f>'SR - Clase de Renta'!J70</f>
        <v>0</v>
      </c>
      <c r="N57">
        <f>'SR - Clase de Renta'!K70</f>
        <v>0</v>
      </c>
      <c r="O57">
        <f>'SR - Clase de Renta'!L70</f>
        <v>0</v>
      </c>
      <c r="P57">
        <f>'SR - Clase de Renta'!M70</f>
        <v>0</v>
      </c>
      <c r="Q57">
        <f>'SR - Clase de Renta'!N70</f>
        <v>0</v>
      </c>
      <c r="R57">
        <f>'SR - Clase de Renta'!O70</f>
        <v>51</v>
      </c>
      <c r="S57">
        <f>'SR - Clase de Renta'!P70</f>
        <v>50</v>
      </c>
    </row>
    <row r="58" spans="1:19" x14ac:dyDescent="0.2">
      <c r="A58" s="81">
        <f>'SR - Tit - DH'!$B$10</f>
        <v>2023</v>
      </c>
      <c r="B58" s="84" t="s">
        <v>168</v>
      </c>
      <c r="C58" t="str">
        <f>'SR - Clase de Renta'!$A$65</f>
        <v>EDAD PROMEDIO RP</v>
      </c>
      <c r="D58" t="str">
        <f>'SR - Clase de Renta'!A71</f>
        <v>PADRE</v>
      </c>
      <c r="E58">
        <f>'SR - Clase de Renta'!B71</f>
        <v>81</v>
      </c>
      <c r="F58">
        <f>'SR - Clase de Renta'!C71</f>
        <v>81</v>
      </c>
      <c r="G58">
        <f>'SR - Clase de Renta'!D71</f>
        <v>0</v>
      </c>
      <c r="H58">
        <f>'SR - Clase de Renta'!E71</f>
        <v>0</v>
      </c>
      <c r="I58">
        <f>'SR - Clase de Renta'!F71</f>
        <v>0</v>
      </c>
      <c r="J58">
        <f>'SR - Clase de Renta'!G71</f>
        <v>0</v>
      </c>
      <c r="K58">
        <f>'SR - Clase de Renta'!H71</f>
        <v>0</v>
      </c>
      <c r="L58">
        <f>'SR - Clase de Renta'!I71</f>
        <v>0</v>
      </c>
      <c r="M58">
        <f>'SR - Clase de Renta'!J71</f>
        <v>0</v>
      </c>
      <c r="N58">
        <f>'SR - Clase de Renta'!K71</f>
        <v>0</v>
      </c>
      <c r="O58">
        <f>'SR - Clase de Renta'!L71</f>
        <v>0</v>
      </c>
      <c r="P58">
        <f>'SR - Clase de Renta'!M71</f>
        <v>0</v>
      </c>
      <c r="Q58">
        <f>'SR - Clase de Renta'!N71</f>
        <v>0</v>
      </c>
      <c r="R58">
        <f>'SR - Clase de Renta'!O71</f>
        <v>81</v>
      </c>
      <c r="S58">
        <f>'SR - Clase de Renta'!P71</f>
        <v>80</v>
      </c>
    </row>
    <row r="59" spans="1:19" x14ac:dyDescent="0.2">
      <c r="A59" s="81">
        <f>'SR - Tit - DH'!$B$10</f>
        <v>2023</v>
      </c>
      <c r="B59" s="84" t="s">
        <v>168</v>
      </c>
      <c r="C59" t="str">
        <f>'SR - Clase de Renta'!$A$65</f>
        <v>EDAD PROMEDIO RP</v>
      </c>
      <c r="D59" t="str">
        <f>'SR - Clase de Renta'!A72</f>
        <v>VIUDEDAD</v>
      </c>
      <c r="E59">
        <f>'SR - Clase de Renta'!B72</f>
        <v>74</v>
      </c>
      <c r="F59">
        <f>'SR - Clase de Renta'!C72</f>
        <v>74</v>
      </c>
      <c r="G59">
        <f>'SR - Clase de Renta'!D72</f>
        <v>0</v>
      </c>
      <c r="H59">
        <f>'SR - Clase de Renta'!E72</f>
        <v>0</v>
      </c>
      <c r="I59">
        <f>'SR - Clase de Renta'!F72</f>
        <v>0</v>
      </c>
      <c r="J59">
        <f>'SR - Clase de Renta'!G72</f>
        <v>0</v>
      </c>
      <c r="K59">
        <f>'SR - Clase de Renta'!H72</f>
        <v>0</v>
      </c>
      <c r="L59">
        <f>'SR - Clase de Renta'!I72</f>
        <v>0</v>
      </c>
      <c r="M59">
        <f>'SR - Clase de Renta'!J72</f>
        <v>0</v>
      </c>
      <c r="N59">
        <f>'SR - Clase de Renta'!K72</f>
        <v>0</v>
      </c>
      <c r="O59">
        <f>'SR - Clase de Renta'!L72</f>
        <v>0</v>
      </c>
      <c r="P59">
        <f>'SR - Clase de Renta'!M72</f>
        <v>0</v>
      </c>
      <c r="Q59">
        <f>'SR - Clase de Renta'!N72</f>
        <v>0</v>
      </c>
      <c r="R59">
        <f>'SR - Clase de Renta'!O72</f>
        <v>74</v>
      </c>
      <c r="S59">
        <f>'SR - Clase de Renta'!P72</f>
        <v>73</v>
      </c>
    </row>
    <row r="60" spans="1:19" x14ac:dyDescent="0.2">
      <c r="A60" s="81">
        <f>'SR - Tit - DH'!$B$10</f>
        <v>2023</v>
      </c>
      <c r="B60" s="84" t="s">
        <v>168</v>
      </c>
      <c r="C60" t="str">
        <f>'SR - Clase de Renta'!$A$73</f>
        <v>EDAD ALTA RP</v>
      </c>
      <c r="D60" t="str">
        <f>'SR - Clase de Renta'!A74</f>
        <v>INC.PARCIAL PERMANEN</v>
      </c>
      <c r="E60">
        <f>'SR - Clase de Renta'!B74</f>
        <v>100</v>
      </c>
      <c r="F60">
        <f>'SR - Clase de Renta'!C74</f>
        <v>100</v>
      </c>
      <c r="G60">
        <f>'SR - Clase de Renta'!D74</f>
        <v>0</v>
      </c>
      <c r="H60">
        <f>'SR - Clase de Renta'!E74</f>
        <v>0</v>
      </c>
      <c r="I60">
        <f>'SR - Clase de Renta'!F74</f>
        <v>0</v>
      </c>
      <c r="J60">
        <f>'SR - Clase de Renta'!G74</f>
        <v>0</v>
      </c>
      <c r="K60">
        <f>'SR - Clase de Renta'!H74</f>
        <v>0</v>
      </c>
      <c r="L60">
        <f>'SR - Clase de Renta'!I74</f>
        <v>0</v>
      </c>
      <c r="M60">
        <f>'SR - Clase de Renta'!J74</f>
        <v>0</v>
      </c>
      <c r="N60">
        <f>'SR - Clase de Renta'!K74</f>
        <v>0</v>
      </c>
      <c r="O60">
        <f>'SR - Clase de Renta'!L74</f>
        <v>0</v>
      </c>
      <c r="P60">
        <f>'SR - Clase de Renta'!M74</f>
        <v>0</v>
      </c>
      <c r="Q60">
        <f>'SR - Clase de Renta'!N74</f>
        <v>0</v>
      </c>
      <c r="R60">
        <f>'SR - Clase de Renta'!O74</f>
        <v>100</v>
      </c>
      <c r="S60">
        <f>'SR - Clase de Renta'!P74</f>
        <v>100</v>
      </c>
    </row>
    <row r="61" spans="1:19" x14ac:dyDescent="0.2">
      <c r="A61" s="81">
        <f>'SR - Tit - DH'!$B$10</f>
        <v>2023</v>
      </c>
      <c r="B61" s="84" t="s">
        <v>168</v>
      </c>
      <c r="C61" t="str">
        <f>'SR - Clase de Renta'!$A$73</f>
        <v>EDAD ALTA RP</v>
      </c>
      <c r="D61" t="str">
        <f>'SR - Clase de Renta'!A75</f>
        <v>INC.TOTAL PERMANENTE</v>
      </c>
      <c r="E61">
        <f>'SR - Clase de Renta'!B75</f>
        <v>92</v>
      </c>
      <c r="F61">
        <f>'SR - Clase de Renta'!C75</f>
        <v>92</v>
      </c>
      <c r="G61">
        <f>'SR - Clase de Renta'!D75</f>
        <v>0</v>
      </c>
      <c r="H61">
        <f>'SR - Clase de Renta'!E75</f>
        <v>0</v>
      </c>
      <c r="I61">
        <f>'SR - Clase de Renta'!F75</f>
        <v>0</v>
      </c>
      <c r="J61">
        <f>'SR - Clase de Renta'!G75</f>
        <v>0</v>
      </c>
      <c r="K61">
        <f>'SR - Clase de Renta'!H75</f>
        <v>0</v>
      </c>
      <c r="L61">
        <f>'SR - Clase de Renta'!I75</f>
        <v>0</v>
      </c>
      <c r="M61">
        <f>'SR - Clase de Renta'!J75</f>
        <v>0</v>
      </c>
      <c r="N61">
        <f>'SR - Clase de Renta'!K75</f>
        <v>0</v>
      </c>
      <c r="O61">
        <f>'SR - Clase de Renta'!L75</f>
        <v>0</v>
      </c>
      <c r="P61">
        <f>'SR - Clase de Renta'!M75</f>
        <v>0</v>
      </c>
      <c r="Q61">
        <f>'SR - Clase de Renta'!N75</f>
        <v>0</v>
      </c>
      <c r="R61">
        <f>'SR - Clase de Renta'!O75</f>
        <v>92</v>
      </c>
      <c r="S61">
        <f>'SR - Clase de Renta'!P75</f>
        <v>92</v>
      </c>
    </row>
    <row r="62" spans="1:19" x14ac:dyDescent="0.2">
      <c r="A62" s="81">
        <f>'SR - Tit - DH'!$B$10</f>
        <v>2023</v>
      </c>
      <c r="B62" s="84" t="s">
        <v>168</v>
      </c>
      <c r="C62" t="str">
        <f>'SR - Clase de Renta'!$A$73</f>
        <v>EDAD ALTA RP</v>
      </c>
      <c r="D62" t="str">
        <f>'SR - Clase de Renta'!A76</f>
        <v>MADRE</v>
      </c>
      <c r="E62">
        <f>'SR - Clase de Renta'!B76</f>
        <v>89</v>
      </c>
      <c r="F62">
        <f>'SR - Clase de Renta'!C76</f>
        <v>89</v>
      </c>
      <c r="G62">
        <f>'SR - Clase de Renta'!D76</f>
        <v>0</v>
      </c>
      <c r="H62">
        <f>'SR - Clase de Renta'!E76</f>
        <v>0</v>
      </c>
      <c r="I62">
        <f>'SR - Clase de Renta'!F76</f>
        <v>0</v>
      </c>
      <c r="J62">
        <f>'SR - Clase de Renta'!G76</f>
        <v>0</v>
      </c>
      <c r="K62">
        <f>'SR - Clase de Renta'!H76</f>
        <v>0</v>
      </c>
      <c r="L62">
        <f>'SR - Clase de Renta'!I76</f>
        <v>0</v>
      </c>
      <c r="M62">
        <f>'SR - Clase de Renta'!J76</f>
        <v>0</v>
      </c>
      <c r="N62">
        <f>'SR - Clase de Renta'!K76</f>
        <v>0</v>
      </c>
      <c r="O62">
        <f>'SR - Clase de Renta'!L76</f>
        <v>0</v>
      </c>
      <c r="P62">
        <f>'SR - Clase de Renta'!M76</f>
        <v>0</v>
      </c>
      <c r="Q62">
        <f>'SR - Clase de Renta'!N76</f>
        <v>0</v>
      </c>
      <c r="R62">
        <f>'SR - Clase de Renta'!O76</f>
        <v>89</v>
      </c>
      <c r="S62">
        <f>'SR - Clase de Renta'!P76</f>
        <v>88</v>
      </c>
    </row>
    <row r="63" spans="1:19" x14ac:dyDescent="0.2">
      <c r="A63" s="81">
        <f>'SR - Tit - DH'!$B$10</f>
        <v>2023</v>
      </c>
      <c r="B63" s="84" t="s">
        <v>168</v>
      </c>
      <c r="C63" t="str">
        <f>'SR - Clase de Renta'!$A$73</f>
        <v>EDAD ALTA RP</v>
      </c>
      <c r="D63" t="str">
        <f>'SR - Clase de Renta'!A77</f>
        <v>ORFANDAD</v>
      </c>
      <c r="E63">
        <f>'SR - Clase de Renta'!B77</f>
        <v>76</v>
      </c>
      <c r="F63">
        <f>'SR - Clase de Renta'!C77</f>
        <v>76</v>
      </c>
      <c r="G63">
        <f>'SR - Clase de Renta'!D77</f>
        <v>0</v>
      </c>
      <c r="H63">
        <f>'SR - Clase de Renta'!E77</f>
        <v>0</v>
      </c>
      <c r="I63">
        <f>'SR - Clase de Renta'!F77</f>
        <v>0</v>
      </c>
      <c r="J63">
        <f>'SR - Clase de Renta'!G77</f>
        <v>0</v>
      </c>
      <c r="K63">
        <f>'SR - Clase de Renta'!H77</f>
        <v>0</v>
      </c>
      <c r="L63">
        <f>'SR - Clase de Renta'!I77</f>
        <v>0</v>
      </c>
      <c r="M63">
        <f>'SR - Clase de Renta'!J77</f>
        <v>0</v>
      </c>
      <c r="N63">
        <f>'SR - Clase de Renta'!K77</f>
        <v>0</v>
      </c>
      <c r="O63">
        <f>'SR - Clase de Renta'!L77</f>
        <v>0</v>
      </c>
      <c r="P63">
        <f>'SR - Clase de Renta'!M77</f>
        <v>0</v>
      </c>
      <c r="Q63">
        <f>'SR - Clase de Renta'!N77</f>
        <v>0</v>
      </c>
      <c r="R63">
        <f>'SR - Clase de Renta'!O77</f>
        <v>76</v>
      </c>
      <c r="S63">
        <f>'SR - Clase de Renta'!P77</f>
        <v>75</v>
      </c>
    </row>
    <row r="64" spans="1:19" x14ac:dyDescent="0.2">
      <c r="A64" s="81">
        <f>'SR - Tit - DH'!$B$10</f>
        <v>2023</v>
      </c>
      <c r="B64" s="84" t="s">
        <v>168</v>
      </c>
      <c r="C64" t="str">
        <f>'SR - Clase de Renta'!$A$73</f>
        <v>EDAD ALTA RP</v>
      </c>
      <c r="D64" t="str">
        <f>'SR - Clase de Renta'!A78</f>
        <v>ORFANDAD DOBLE</v>
      </c>
      <c r="E64">
        <f>'SR - Clase de Renta'!B78</f>
        <v>72</v>
      </c>
      <c r="F64">
        <f>'SR - Clase de Renta'!C78</f>
        <v>72</v>
      </c>
      <c r="G64">
        <f>'SR - Clase de Renta'!D78</f>
        <v>0</v>
      </c>
      <c r="H64">
        <f>'SR - Clase de Renta'!E78</f>
        <v>0</v>
      </c>
      <c r="I64">
        <f>'SR - Clase de Renta'!F78</f>
        <v>0</v>
      </c>
      <c r="J64">
        <f>'SR - Clase de Renta'!G78</f>
        <v>0</v>
      </c>
      <c r="K64">
        <f>'SR - Clase de Renta'!H78</f>
        <v>0</v>
      </c>
      <c r="L64">
        <f>'SR - Clase de Renta'!I78</f>
        <v>0</v>
      </c>
      <c r="M64">
        <f>'SR - Clase de Renta'!J78</f>
        <v>0</v>
      </c>
      <c r="N64">
        <f>'SR - Clase de Renta'!K78</f>
        <v>0</v>
      </c>
      <c r="O64">
        <f>'SR - Clase de Renta'!L78</f>
        <v>0</v>
      </c>
      <c r="P64">
        <f>'SR - Clase de Renta'!M78</f>
        <v>0</v>
      </c>
      <c r="Q64">
        <f>'SR - Clase de Renta'!N78</f>
        <v>0</v>
      </c>
      <c r="R64">
        <f>'SR - Clase de Renta'!O78</f>
        <v>72</v>
      </c>
      <c r="S64">
        <f>'SR - Clase de Renta'!P78</f>
        <v>71</v>
      </c>
    </row>
    <row r="65" spans="1:19" x14ac:dyDescent="0.2">
      <c r="A65" s="81">
        <f>'SR - Tit - DH'!$B$10</f>
        <v>2023</v>
      </c>
      <c r="B65" s="84" t="s">
        <v>168</v>
      </c>
      <c r="C65" t="str">
        <f>'SR - Clase de Renta'!$A$73</f>
        <v>EDAD ALTA RP</v>
      </c>
      <c r="D65" t="str">
        <f>'SR - Clase de Renta'!A79</f>
        <v>PADRE</v>
      </c>
      <c r="E65">
        <f>'SR - Clase de Renta'!B79</f>
        <v>81</v>
      </c>
      <c r="F65">
        <f>'SR - Clase de Renta'!C79</f>
        <v>81</v>
      </c>
      <c r="G65">
        <f>'SR - Clase de Renta'!D79</f>
        <v>0</v>
      </c>
      <c r="H65">
        <f>'SR - Clase de Renta'!E79</f>
        <v>0</v>
      </c>
      <c r="I65">
        <f>'SR - Clase de Renta'!F79</f>
        <v>0</v>
      </c>
      <c r="J65">
        <f>'SR - Clase de Renta'!G79</f>
        <v>0</v>
      </c>
      <c r="K65">
        <f>'SR - Clase de Renta'!H79</f>
        <v>0</v>
      </c>
      <c r="L65">
        <f>'SR - Clase de Renta'!I79</f>
        <v>0</v>
      </c>
      <c r="M65">
        <f>'SR - Clase de Renta'!J79</f>
        <v>0</v>
      </c>
      <c r="N65">
        <f>'SR - Clase de Renta'!K79</f>
        <v>0</v>
      </c>
      <c r="O65">
        <f>'SR - Clase de Renta'!L79</f>
        <v>0</v>
      </c>
      <c r="P65">
        <f>'SR - Clase de Renta'!M79</f>
        <v>0</v>
      </c>
      <c r="Q65">
        <f>'SR - Clase de Renta'!N79</f>
        <v>0</v>
      </c>
      <c r="R65">
        <f>'SR - Clase de Renta'!O79</f>
        <v>81</v>
      </c>
      <c r="S65">
        <f>'SR - Clase de Renta'!P79</f>
        <v>80</v>
      </c>
    </row>
    <row r="66" spans="1:19" x14ac:dyDescent="0.2">
      <c r="A66" s="81">
        <f>'SR - Tit - DH'!$B$10</f>
        <v>2023</v>
      </c>
      <c r="B66" s="84" t="s">
        <v>168</v>
      </c>
      <c r="C66" t="str">
        <f>'SR - Clase de Renta'!$A$73</f>
        <v>EDAD ALTA RP</v>
      </c>
      <c r="D66" t="str">
        <f>'SR - Clase de Renta'!A80</f>
        <v>VIUDEDAD</v>
      </c>
      <c r="E66">
        <f>'SR - Clase de Renta'!B80</f>
        <v>103</v>
      </c>
      <c r="F66">
        <f>'SR - Clase de Renta'!C80</f>
        <v>103</v>
      </c>
      <c r="G66">
        <f>'SR - Clase de Renta'!D80</f>
        <v>0</v>
      </c>
      <c r="H66">
        <f>'SR - Clase de Renta'!E80</f>
        <v>0</v>
      </c>
      <c r="I66">
        <f>'SR - Clase de Renta'!F80</f>
        <v>0</v>
      </c>
      <c r="J66">
        <f>'SR - Clase de Renta'!G80</f>
        <v>0</v>
      </c>
      <c r="K66">
        <f>'SR - Clase de Renta'!H80</f>
        <v>0</v>
      </c>
      <c r="L66">
        <f>'SR - Clase de Renta'!I80</f>
        <v>0</v>
      </c>
      <c r="M66">
        <f>'SR - Clase de Renta'!J80</f>
        <v>0</v>
      </c>
      <c r="N66">
        <f>'SR - Clase de Renta'!K80</f>
        <v>0</v>
      </c>
      <c r="O66">
        <f>'SR - Clase de Renta'!L80</f>
        <v>0</v>
      </c>
      <c r="P66">
        <f>'SR - Clase de Renta'!M80</f>
        <v>0</v>
      </c>
      <c r="Q66">
        <f>'SR - Clase de Renta'!N80</f>
        <v>0</v>
      </c>
      <c r="R66">
        <f>'SR - Clase de Renta'!O80</f>
        <v>103</v>
      </c>
      <c r="S66">
        <f>'SR - Clase de Renta'!P80</f>
        <v>107</v>
      </c>
    </row>
    <row r="67" spans="1:19" x14ac:dyDescent="0.2">
      <c r="A67" s="81">
        <f>'SR - Tit - DH'!$B$10</f>
        <v>2023</v>
      </c>
      <c r="B67" s="84" t="s">
        <v>168</v>
      </c>
      <c r="C67" t="str">
        <f>'SR - Clase de Renta'!$A$81</f>
        <v>EDAD BAJA RP</v>
      </c>
      <c r="D67" t="str">
        <f>'SR - Clase de Renta'!A82</f>
        <v>INC.PARCIAL PERMANEN</v>
      </c>
      <c r="E67">
        <f>'SR - Clase de Renta'!B82</f>
        <v>44</v>
      </c>
      <c r="F67">
        <f>'SR - Clase de Renta'!C82</f>
        <v>44</v>
      </c>
      <c r="G67">
        <f>'SR - Clase de Renta'!D82</f>
        <v>0</v>
      </c>
      <c r="H67">
        <f>'SR - Clase de Renta'!E82</f>
        <v>0</v>
      </c>
      <c r="I67">
        <f>'SR - Clase de Renta'!F82</f>
        <v>0</v>
      </c>
      <c r="J67">
        <f>'SR - Clase de Renta'!G82</f>
        <v>0</v>
      </c>
      <c r="K67">
        <f>'SR - Clase de Renta'!H82</f>
        <v>0</v>
      </c>
      <c r="L67">
        <f>'SR - Clase de Renta'!I82</f>
        <v>0</v>
      </c>
      <c r="M67">
        <f>'SR - Clase de Renta'!J82</f>
        <v>0</v>
      </c>
      <c r="N67">
        <f>'SR - Clase de Renta'!K82</f>
        <v>0</v>
      </c>
      <c r="O67">
        <f>'SR - Clase de Renta'!L82</f>
        <v>0</v>
      </c>
      <c r="P67">
        <f>'SR - Clase de Renta'!M82</f>
        <v>0</v>
      </c>
      <c r="Q67">
        <f>'SR - Clase de Renta'!N82</f>
        <v>0</v>
      </c>
      <c r="R67">
        <f>'SR - Clase de Renta'!O82</f>
        <v>44</v>
      </c>
      <c r="S67">
        <f>'SR - Clase de Renta'!P82</f>
        <v>43</v>
      </c>
    </row>
    <row r="68" spans="1:19" x14ac:dyDescent="0.2">
      <c r="A68" s="81">
        <f>'SR - Tit - DH'!$B$10</f>
        <v>2023</v>
      </c>
      <c r="B68" s="84" t="s">
        <v>168</v>
      </c>
      <c r="C68" t="str">
        <f>'SR - Clase de Renta'!$A$81</f>
        <v>EDAD BAJA RP</v>
      </c>
      <c r="D68" t="str">
        <f>'SR - Clase de Renta'!A83</f>
        <v>INC.TOTAL PERMANENTE</v>
      </c>
      <c r="E68">
        <f>'SR - Clase de Renta'!B83</f>
        <v>48</v>
      </c>
      <c r="F68">
        <f>'SR - Clase de Renta'!C83</f>
        <v>48</v>
      </c>
      <c r="G68">
        <f>'SR - Clase de Renta'!D83</f>
        <v>0</v>
      </c>
      <c r="H68">
        <f>'SR - Clase de Renta'!E83</f>
        <v>0</v>
      </c>
      <c r="I68">
        <f>'SR - Clase de Renta'!F83</f>
        <v>0</v>
      </c>
      <c r="J68">
        <f>'SR - Clase de Renta'!G83</f>
        <v>0</v>
      </c>
      <c r="K68">
        <f>'SR - Clase de Renta'!H83</f>
        <v>0</v>
      </c>
      <c r="L68">
        <f>'SR - Clase de Renta'!I83</f>
        <v>0</v>
      </c>
      <c r="M68">
        <f>'SR - Clase de Renta'!J83</f>
        <v>0</v>
      </c>
      <c r="N68">
        <f>'SR - Clase de Renta'!K83</f>
        <v>0</v>
      </c>
      <c r="O68">
        <f>'SR - Clase de Renta'!L83</f>
        <v>0</v>
      </c>
      <c r="P68">
        <f>'SR - Clase de Renta'!M83</f>
        <v>0</v>
      </c>
      <c r="Q68">
        <f>'SR - Clase de Renta'!N83</f>
        <v>0</v>
      </c>
      <c r="R68">
        <f>'SR - Clase de Renta'!O83</f>
        <v>48</v>
      </c>
      <c r="S68">
        <f>'SR - Clase de Renta'!P83</f>
        <v>47</v>
      </c>
    </row>
    <row r="69" spans="1:19" x14ac:dyDescent="0.2">
      <c r="A69" s="81">
        <f>'SR - Tit - DH'!$B$10</f>
        <v>2023</v>
      </c>
      <c r="B69" s="84" t="s">
        <v>168</v>
      </c>
      <c r="C69" t="str">
        <f>'SR - Clase de Renta'!$A$81</f>
        <v>EDAD BAJA RP</v>
      </c>
      <c r="D69" t="str">
        <f>'SR - Clase de Renta'!A84</f>
        <v>MADRE</v>
      </c>
      <c r="E69">
        <f>'SR - Clase de Renta'!B84</f>
        <v>89</v>
      </c>
      <c r="F69">
        <f>'SR - Clase de Renta'!C84</f>
        <v>89</v>
      </c>
      <c r="G69">
        <f>'SR - Clase de Renta'!D84</f>
        <v>0</v>
      </c>
      <c r="H69">
        <f>'SR - Clase de Renta'!E84</f>
        <v>0</v>
      </c>
      <c r="I69">
        <f>'SR - Clase de Renta'!F84</f>
        <v>0</v>
      </c>
      <c r="J69">
        <f>'SR - Clase de Renta'!G84</f>
        <v>0</v>
      </c>
      <c r="K69">
        <f>'SR - Clase de Renta'!H84</f>
        <v>0</v>
      </c>
      <c r="L69">
        <f>'SR - Clase de Renta'!I84</f>
        <v>0</v>
      </c>
      <c r="M69">
        <f>'SR - Clase de Renta'!J84</f>
        <v>0</v>
      </c>
      <c r="N69">
        <f>'SR - Clase de Renta'!K84</f>
        <v>0</v>
      </c>
      <c r="O69">
        <f>'SR - Clase de Renta'!L84</f>
        <v>0</v>
      </c>
      <c r="P69">
        <f>'SR - Clase de Renta'!M84</f>
        <v>0</v>
      </c>
      <c r="Q69">
        <f>'SR - Clase de Renta'!N84</f>
        <v>0</v>
      </c>
      <c r="R69">
        <f>'SR - Clase de Renta'!O84</f>
        <v>89</v>
      </c>
      <c r="S69">
        <f>'SR - Clase de Renta'!P84</f>
        <v>88</v>
      </c>
    </row>
    <row r="70" spans="1:19" x14ac:dyDescent="0.2">
      <c r="A70" s="81">
        <f>'SR - Tit - DH'!$B$10</f>
        <v>2023</v>
      </c>
      <c r="B70" s="84" t="s">
        <v>168</v>
      </c>
      <c r="C70" t="str">
        <f>'SR - Clase de Renta'!$A$81</f>
        <v>EDAD BAJA RP</v>
      </c>
      <c r="D70" t="str">
        <f>'SR - Clase de Renta'!A85</f>
        <v>ORFANDAD</v>
      </c>
      <c r="E70">
        <f>'SR - Clase de Renta'!B85</f>
        <v>13</v>
      </c>
      <c r="F70">
        <f>'SR - Clase de Renta'!C85</f>
        <v>13</v>
      </c>
      <c r="G70">
        <f>'SR - Clase de Renta'!D85</f>
        <v>0</v>
      </c>
      <c r="H70">
        <f>'SR - Clase de Renta'!E85</f>
        <v>0</v>
      </c>
      <c r="I70">
        <f>'SR - Clase de Renta'!F85</f>
        <v>0</v>
      </c>
      <c r="J70">
        <f>'SR - Clase de Renta'!G85</f>
        <v>0</v>
      </c>
      <c r="K70">
        <f>'SR - Clase de Renta'!H85</f>
        <v>0</v>
      </c>
      <c r="L70">
        <f>'SR - Clase de Renta'!I85</f>
        <v>0</v>
      </c>
      <c r="M70">
        <f>'SR - Clase de Renta'!J85</f>
        <v>0</v>
      </c>
      <c r="N70">
        <f>'SR - Clase de Renta'!K85</f>
        <v>0</v>
      </c>
      <c r="O70">
        <f>'SR - Clase de Renta'!L85</f>
        <v>0</v>
      </c>
      <c r="P70">
        <f>'SR - Clase de Renta'!M85</f>
        <v>0</v>
      </c>
      <c r="Q70">
        <f>'SR - Clase de Renta'!N85</f>
        <v>0</v>
      </c>
      <c r="R70">
        <f>'SR - Clase de Renta'!O85</f>
        <v>13</v>
      </c>
      <c r="S70">
        <f>'SR - Clase de Renta'!P85</f>
        <v>13</v>
      </c>
    </row>
    <row r="71" spans="1:19" x14ac:dyDescent="0.2">
      <c r="A71" s="81">
        <f>'SR - Tit - DH'!$B$10</f>
        <v>2023</v>
      </c>
      <c r="B71" s="84" t="s">
        <v>168</v>
      </c>
      <c r="C71" t="str">
        <f>'SR - Clase de Renta'!$A$81</f>
        <v>EDAD BAJA RP</v>
      </c>
      <c r="D71" t="str">
        <f>'SR - Clase de Renta'!A86</f>
        <v>ORFANDAD DOBLE</v>
      </c>
      <c r="E71">
        <f>'SR - Clase de Renta'!B86</f>
        <v>14</v>
      </c>
      <c r="F71">
        <f>'SR - Clase de Renta'!C86</f>
        <v>14</v>
      </c>
      <c r="G71">
        <f>'SR - Clase de Renta'!D86</f>
        <v>0</v>
      </c>
      <c r="H71">
        <f>'SR - Clase de Renta'!E86</f>
        <v>0</v>
      </c>
      <c r="I71">
        <f>'SR - Clase de Renta'!F86</f>
        <v>0</v>
      </c>
      <c r="J71">
        <f>'SR - Clase de Renta'!G86</f>
        <v>0</v>
      </c>
      <c r="K71">
        <f>'SR - Clase de Renta'!H86</f>
        <v>0</v>
      </c>
      <c r="L71">
        <f>'SR - Clase de Renta'!I86</f>
        <v>0</v>
      </c>
      <c r="M71">
        <f>'SR - Clase de Renta'!J86</f>
        <v>0</v>
      </c>
      <c r="N71">
        <f>'SR - Clase de Renta'!K86</f>
        <v>0</v>
      </c>
      <c r="O71">
        <f>'SR - Clase de Renta'!L86</f>
        <v>0</v>
      </c>
      <c r="P71">
        <f>'SR - Clase de Renta'!M86</f>
        <v>0</v>
      </c>
      <c r="Q71">
        <f>'SR - Clase de Renta'!N86</f>
        <v>0</v>
      </c>
      <c r="R71">
        <f>'SR - Clase de Renta'!O86</f>
        <v>14</v>
      </c>
      <c r="S71">
        <f>'SR - Clase de Renta'!P86</f>
        <v>13</v>
      </c>
    </row>
    <row r="72" spans="1:19" x14ac:dyDescent="0.2">
      <c r="A72" s="81">
        <f>'SR - Tit - DH'!$B$10</f>
        <v>2023</v>
      </c>
      <c r="B72" s="84" t="s">
        <v>168</v>
      </c>
      <c r="C72" t="str">
        <f>'SR - Clase de Renta'!$A$81</f>
        <v>EDAD BAJA RP</v>
      </c>
      <c r="D72" t="str">
        <f>'SR - Clase de Renta'!A87</f>
        <v>PADRE</v>
      </c>
      <c r="E72">
        <f>'SR - Clase de Renta'!B87</f>
        <v>81</v>
      </c>
      <c r="F72">
        <f>'SR - Clase de Renta'!C87</f>
        <v>81</v>
      </c>
      <c r="G72">
        <f>'SR - Clase de Renta'!D87</f>
        <v>0</v>
      </c>
      <c r="H72">
        <f>'SR - Clase de Renta'!E87</f>
        <v>0</v>
      </c>
      <c r="I72">
        <f>'SR - Clase de Renta'!F87</f>
        <v>0</v>
      </c>
      <c r="J72">
        <f>'SR - Clase de Renta'!G87</f>
        <v>0</v>
      </c>
      <c r="K72">
        <f>'SR - Clase de Renta'!H87</f>
        <v>0</v>
      </c>
      <c r="L72">
        <f>'SR - Clase de Renta'!I87</f>
        <v>0</v>
      </c>
      <c r="M72">
        <f>'SR - Clase de Renta'!J87</f>
        <v>0</v>
      </c>
      <c r="N72">
        <f>'SR - Clase de Renta'!K87</f>
        <v>0</v>
      </c>
      <c r="O72">
        <f>'SR - Clase de Renta'!L87</f>
        <v>0</v>
      </c>
      <c r="P72">
        <f>'SR - Clase de Renta'!M87</f>
        <v>0</v>
      </c>
      <c r="Q72">
        <f>'SR - Clase de Renta'!N87</f>
        <v>0</v>
      </c>
      <c r="R72">
        <f>'SR - Clase de Renta'!O87</f>
        <v>81</v>
      </c>
      <c r="S72">
        <f>'SR - Clase de Renta'!P87</f>
        <v>80</v>
      </c>
    </row>
    <row r="73" spans="1:19" x14ac:dyDescent="0.2">
      <c r="A73" s="81">
        <f>'SR - Tit - DH'!$B$10</f>
        <v>2023</v>
      </c>
      <c r="B73" s="84" t="s">
        <v>168</v>
      </c>
      <c r="C73" t="str">
        <f>'SR - Clase de Renta'!$A$81</f>
        <v>EDAD BAJA RP</v>
      </c>
      <c r="D73" t="str">
        <f>'SR - Clase de Renta'!A88</f>
        <v>VIUDEDAD</v>
      </c>
      <c r="E73">
        <f>'SR - Clase de Renta'!B88</f>
        <v>32</v>
      </c>
      <c r="F73">
        <f>'SR - Clase de Renta'!C88</f>
        <v>32</v>
      </c>
      <c r="G73">
        <f>'SR - Clase de Renta'!D88</f>
        <v>0</v>
      </c>
      <c r="H73">
        <f>'SR - Clase de Renta'!E88</f>
        <v>0</v>
      </c>
      <c r="I73">
        <f>'SR - Clase de Renta'!F88</f>
        <v>0</v>
      </c>
      <c r="J73">
        <f>'SR - Clase de Renta'!G88</f>
        <v>0</v>
      </c>
      <c r="K73">
        <f>'SR - Clase de Renta'!H88</f>
        <v>0</v>
      </c>
      <c r="L73">
        <f>'SR - Clase de Renta'!I88</f>
        <v>0</v>
      </c>
      <c r="M73">
        <f>'SR - Clase de Renta'!J88</f>
        <v>0</v>
      </c>
      <c r="N73">
        <f>'SR - Clase de Renta'!K88</f>
        <v>0</v>
      </c>
      <c r="O73">
        <f>'SR - Clase de Renta'!L88</f>
        <v>0</v>
      </c>
      <c r="P73">
        <f>'SR - Clase de Renta'!M88</f>
        <v>0</v>
      </c>
      <c r="Q73">
        <f>'SR - Clase de Renta'!N88</f>
        <v>0</v>
      </c>
      <c r="R73">
        <f>'SR - Clase de Renta'!O88</f>
        <v>32</v>
      </c>
      <c r="S73">
        <f>'SR - Clase de Renta'!P88</f>
        <v>31</v>
      </c>
    </row>
    <row r="74" spans="1:19" s="82" customFormat="1" x14ac:dyDescent="0.2">
      <c r="A74" s="82">
        <f>'SR - Tit - DH'!$B$10</f>
        <v>2023</v>
      </c>
      <c r="B74" s="82" t="str">
        <f>'SR - Sector'!$A$11</f>
        <v>Sector</v>
      </c>
      <c r="C74" s="82" t="str">
        <f>'SR - Sector'!$A$11</f>
        <v>Sector</v>
      </c>
      <c r="D74" s="82" t="str">
        <f>'SR - Sector'!A12</f>
        <v>SS.UNIVERSITARIOS</v>
      </c>
      <c r="E74" s="82">
        <f>'SR - Sector'!B12</f>
        <v>1789</v>
      </c>
      <c r="F74" s="82">
        <f>'SR - Sector'!C12</f>
        <v>1782</v>
      </c>
      <c r="G74" s="82">
        <f>'SR - Sector'!D12</f>
        <v>0</v>
      </c>
      <c r="H74" s="82">
        <f>'SR - Sector'!E12</f>
        <v>0</v>
      </c>
      <c r="I74" s="82">
        <f>'SR - Sector'!F12</f>
        <v>0</v>
      </c>
      <c r="J74" s="82">
        <f>'SR - Sector'!G12</f>
        <v>0</v>
      </c>
      <c r="K74" s="82">
        <f>'SR - Sector'!H12</f>
        <v>0</v>
      </c>
      <c r="L74" s="82">
        <f>'SR - Sector'!I12</f>
        <v>0</v>
      </c>
      <c r="M74" s="82">
        <f>'SR - Sector'!J12</f>
        <v>0</v>
      </c>
      <c r="N74" s="82">
        <f>'SR - Sector'!K12</f>
        <v>0</v>
      </c>
      <c r="O74" s="82">
        <f>'SR - Sector'!L12</f>
        <v>0</v>
      </c>
      <c r="P74" s="82">
        <f>'SR - Sector'!M12</f>
        <v>0</v>
      </c>
      <c r="Q74" s="82">
        <f>'SR - Sector'!N12</f>
        <v>0</v>
      </c>
      <c r="R74" s="83">
        <f>'SR - Sector'!O12</f>
        <v>1796</v>
      </c>
      <c r="S74" s="83">
        <f>'SR - Sector'!P12</f>
        <v>1851</v>
      </c>
    </row>
    <row r="75" spans="1:19" s="82" customFormat="1" x14ac:dyDescent="0.2">
      <c r="A75" s="82">
        <f>'SR - Tit - DH'!$B$10</f>
        <v>2023</v>
      </c>
      <c r="B75" s="82" t="str">
        <f>'SR - Sector'!$A$11</f>
        <v>Sector</v>
      </c>
      <c r="C75" s="82" t="str">
        <f>'SR - Sector'!$A$11</f>
        <v>Sector</v>
      </c>
      <c r="D75" s="82" t="str">
        <f>'SR - Sector'!A13</f>
        <v>SAGUAPAC</v>
      </c>
      <c r="E75" s="82">
        <f>'SR - Sector'!B13</f>
        <v>6</v>
      </c>
      <c r="F75" s="82">
        <f>'SR - Sector'!C13</f>
        <v>6</v>
      </c>
      <c r="G75" s="82">
        <f>'SR - Sector'!D13</f>
        <v>0</v>
      </c>
      <c r="H75" s="82">
        <f>'SR - Sector'!E13</f>
        <v>0</v>
      </c>
      <c r="I75" s="82">
        <f>'SR - Sector'!F13</f>
        <v>0</v>
      </c>
      <c r="J75" s="82">
        <f>'SR - Sector'!G13</f>
        <v>0</v>
      </c>
      <c r="K75" s="82">
        <f>'SR - Sector'!H13</f>
        <v>0</v>
      </c>
      <c r="L75" s="82">
        <f>'SR - Sector'!I13</f>
        <v>0</v>
      </c>
      <c r="M75" s="82">
        <f>'SR - Sector'!J13</f>
        <v>0</v>
      </c>
      <c r="N75" s="82">
        <f>'SR - Sector'!K13</f>
        <v>0</v>
      </c>
      <c r="O75" s="82">
        <f>'SR - Sector'!L13</f>
        <v>0</v>
      </c>
      <c r="P75" s="82">
        <f>'SR - Sector'!M13</f>
        <v>0</v>
      </c>
      <c r="Q75" s="82">
        <f>'SR - Sector'!N13</f>
        <v>0</v>
      </c>
      <c r="R75" s="83">
        <f>'SR - Sector'!O13</f>
        <v>6</v>
      </c>
      <c r="S75" s="83">
        <f>'SR - Sector'!P13</f>
        <v>6</v>
      </c>
    </row>
    <row r="76" spans="1:19" s="82" customFormat="1" x14ac:dyDescent="0.2">
      <c r="A76" s="82">
        <f>'SR - Tit - DH'!$B$10</f>
        <v>2023</v>
      </c>
      <c r="B76" s="82" t="str">
        <f>'SR - Sector'!$A$11</f>
        <v>Sector</v>
      </c>
      <c r="C76" s="82" t="str">
        <f>'SR - Sector'!$A$11</f>
        <v>Sector</v>
      </c>
      <c r="D76" s="82" t="str">
        <f>'SR - Sector'!A14</f>
        <v>FERROVIARIOS 91</v>
      </c>
      <c r="E76" s="82">
        <f>'SR - Sector'!B14</f>
        <v>388</v>
      </c>
      <c r="F76" s="82">
        <f>'SR - Sector'!C14</f>
        <v>387</v>
      </c>
      <c r="G76" s="82">
        <f>'SR - Sector'!D14</f>
        <v>0</v>
      </c>
      <c r="H76" s="82">
        <f>'SR - Sector'!E14</f>
        <v>0</v>
      </c>
      <c r="I76" s="82">
        <f>'SR - Sector'!F14</f>
        <v>0</v>
      </c>
      <c r="J76" s="82">
        <f>'SR - Sector'!G14</f>
        <v>0</v>
      </c>
      <c r="K76" s="82">
        <f>'SR - Sector'!H14</f>
        <v>0</v>
      </c>
      <c r="L76" s="82">
        <f>'SR - Sector'!I14</f>
        <v>0</v>
      </c>
      <c r="M76" s="82">
        <f>'SR - Sector'!J14</f>
        <v>0</v>
      </c>
      <c r="N76" s="82">
        <f>'SR - Sector'!K14</f>
        <v>0</v>
      </c>
      <c r="O76" s="82">
        <f>'SR - Sector'!L14</f>
        <v>0</v>
      </c>
      <c r="P76" s="82">
        <f>'SR - Sector'!M14</f>
        <v>0</v>
      </c>
      <c r="Q76" s="82">
        <f>'SR - Sector'!N14</f>
        <v>0</v>
      </c>
      <c r="R76" s="83">
        <f>'SR - Sector'!O14</f>
        <v>395</v>
      </c>
      <c r="S76" s="83">
        <f>'SR - Sector'!P14</f>
        <v>428</v>
      </c>
    </row>
    <row r="77" spans="1:19" s="82" customFormat="1" x14ac:dyDescent="0.2">
      <c r="A77" s="82">
        <f>'SR - Tit - DH'!$B$10</f>
        <v>2023</v>
      </c>
      <c r="B77" s="82" t="str">
        <f>'SR - Sector'!$A$11</f>
        <v>Sector</v>
      </c>
      <c r="C77" s="82" t="str">
        <f>'SR - Sector'!$A$11</f>
        <v>Sector</v>
      </c>
      <c r="D77" s="82" t="str">
        <f>'SR - Sector'!A15</f>
        <v>ASOCIACION COTEL</v>
      </c>
      <c r="E77" s="82">
        <f>'SR - Sector'!B15</f>
        <v>129</v>
      </c>
      <c r="F77" s="82">
        <f>'SR - Sector'!C15</f>
        <v>129</v>
      </c>
      <c r="G77" s="82">
        <f>'SR - Sector'!D15</f>
        <v>0</v>
      </c>
      <c r="H77" s="82">
        <f>'SR - Sector'!E15</f>
        <v>0</v>
      </c>
      <c r="I77" s="82">
        <f>'SR - Sector'!F15</f>
        <v>0</v>
      </c>
      <c r="J77" s="82">
        <f>'SR - Sector'!G15</f>
        <v>0</v>
      </c>
      <c r="K77" s="82">
        <f>'SR - Sector'!H15</f>
        <v>0</v>
      </c>
      <c r="L77" s="82">
        <f>'SR - Sector'!I15</f>
        <v>0</v>
      </c>
      <c r="M77" s="82">
        <f>'SR - Sector'!J15</f>
        <v>0</v>
      </c>
      <c r="N77" s="82">
        <f>'SR - Sector'!K15</f>
        <v>0</v>
      </c>
      <c r="O77" s="82">
        <f>'SR - Sector'!L15</f>
        <v>0</v>
      </c>
      <c r="P77" s="82">
        <f>'SR - Sector'!M15</f>
        <v>0</v>
      </c>
      <c r="Q77" s="82">
        <f>'SR - Sector'!N15</f>
        <v>0</v>
      </c>
      <c r="R77" s="83">
        <f>'SR - Sector'!O15</f>
        <v>129</v>
      </c>
      <c r="S77" s="83">
        <f>'SR - Sector'!P15</f>
        <v>139</v>
      </c>
    </row>
    <row r="78" spans="1:19" s="82" customFormat="1" x14ac:dyDescent="0.2">
      <c r="A78" s="82">
        <f>'SR - Tit - DH'!$B$10</f>
        <v>2023</v>
      </c>
      <c r="B78" s="82" t="str">
        <f>'SR - Sector'!$A$11</f>
        <v>Sector</v>
      </c>
      <c r="C78" s="82" t="str">
        <f>'SR - Sector'!$A$11</f>
        <v>Sector</v>
      </c>
      <c r="D78" s="82" t="str">
        <f>'SR - Sector'!A16</f>
        <v>BANCO DEL ESTADO</v>
      </c>
      <c r="E78" s="82">
        <f>'SR - Sector'!B16</f>
        <v>268</v>
      </c>
      <c r="F78" s="82">
        <f>'SR - Sector'!C16</f>
        <v>267</v>
      </c>
      <c r="G78" s="82">
        <f>'SR - Sector'!D16</f>
        <v>0</v>
      </c>
      <c r="H78" s="82">
        <f>'SR - Sector'!E16</f>
        <v>0</v>
      </c>
      <c r="I78" s="82">
        <f>'SR - Sector'!F16</f>
        <v>0</v>
      </c>
      <c r="J78" s="82">
        <f>'SR - Sector'!G16</f>
        <v>0</v>
      </c>
      <c r="K78" s="82">
        <f>'SR - Sector'!H16</f>
        <v>0</v>
      </c>
      <c r="L78" s="82">
        <f>'SR - Sector'!I16</f>
        <v>0</v>
      </c>
      <c r="M78" s="82">
        <f>'SR - Sector'!J16</f>
        <v>0</v>
      </c>
      <c r="N78" s="82">
        <f>'SR - Sector'!K16</f>
        <v>0</v>
      </c>
      <c r="O78" s="82">
        <f>'SR - Sector'!L16</f>
        <v>0</v>
      </c>
      <c r="P78" s="82">
        <f>'SR - Sector'!M16</f>
        <v>0</v>
      </c>
      <c r="Q78" s="82">
        <f>'SR - Sector'!N16</f>
        <v>0</v>
      </c>
      <c r="R78" s="83">
        <f>'SR - Sector'!O16</f>
        <v>268</v>
      </c>
      <c r="S78" s="83">
        <f>'SR - Sector'!P16</f>
        <v>275</v>
      </c>
    </row>
    <row r="79" spans="1:19" s="82" customFormat="1" x14ac:dyDescent="0.2">
      <c r="A79" s="82">
        <f>'SR - Tit - DH'!$B$10</f>
        <v>2023</v>
      </c>
      <c r="B79" s="82" t="str">
        <f>'SR - Sector'!$A$11</f>
        <v>Sector</v>
      </c>
      <c r="C79" s="82" t="str">
        <f>'SR - Sector'!$A$11</f>
        <v>Sector</v>
      </c>
      <c r="D79" s="82" t="str">
        <f>'SR - Sector'!A17</f>
        <v>BANCO AGRICOLA</v>
      </c>
      <c r="E79" s="82">
        <f>'SR - Sector'!B17</f>
        <v>123</v>
      </c>
      <c r="F79" s="82">
        <f>'SR - Sector'!C17</f>
        <v>123</v>
      </c>
      <c r="G79" s="82">
        <f>'SR - Sector'!D17</f>
        <v>0</v>
      </c>
      <c r="H79" s="82">
        <f>'SR - Sector'!E17</f>
        <v>0</v>
      </c>
      <c r="I79" s="82">
        <f>'SR - Sector'!F17</f>
        <v>0</v>
      </c>
      <c r="J79" s="82">
        <f>'SR - Sector'!G17</f>
        <v>0</v>
      </c>
      <c r="K79" s="82">
        <f>'SR - Sector'!H17</f>
        <v>0</v>
      </c>
      <c r="L79" s="82">
        <f>'SR - Sector'!I17</f>
        <v>0</v>
      </c>
      <c r="M79" s="82">
        <f>'SR - Sector'!J17</f>
        <v>0</v>
      </c>
      <c r="N79" s="82">
        <f>'SR - Sector'!K17</f>
        <v>0</v>
      </c>
      <c r="O79" s="82">
        <f>'SR - Sector'!L17</f>
        <v>0</v>
      </c>
      <c r="P79" s="82">
        <f>'SR - Sector'!M17</f>
        <v>0</v>
      </c>
      <c r="Q79" s="82">
        <f>'SR - Sector'!N17</f>
        <v>0</v>
      </c>
      <c r="R79" s="83">
        <f>'SR - Sector'!O17</f>
        <v>123</v>
      </c>
      <c r="S79" s="83">
        <f>'SR - Sector'!P17</f>
        <v>125</v>
      </c>
    </row>
    <row r="80" spans="1:19" s="82" customFormat="1" x14ac:dyDescent="0.2">
      <c r="A80" s="82">
        <f>'SR - Tit - DH'!$B$10</f>
        <v>2023</v>
      </c>
      <c r="B80" s="82" t="str">
        <f>'SR - Sector'!$A$11</f>
        <v>Sector</v>
      </c>
      <c r="C80" s="82" t="str">
        <f>'SR - Sector'!$A$11</f>
        <v>Sector</v>
      </c>
      <c r="D80" s="82" t="str">
        <f>'SR - Sector'!A18</f>
        <v>BANCA ESTATAL</v>
      </c>
      <c r="E80" s="82">
        <f>'SR - Sector'!B18</f>
        <v>367</v>
      </c>
      <c r="F80" s="82">
        <f>'SR - Sector'!C18</f>
        <v>367</v>
      </c>
      <c r="G80" s="82">
        <f>'SR - Sector'!D18</f>
        <v>0</v>
      </c>
      <c r="H80" s="82">
        <f>'SR - Sector'!E18</f>
        <v>0</v>
      </c>
      <c r="I80" s="82">
        <f>'SR - Sector'!F18</f>
        <v>0</v>
      </c>
      <c r="J80" s="82">
        <f>'SR - Sector'!G18</f>
        <v>0</v>
      </c>
      <c r="K80" s="82">
        <f>'SR - Sector'!H18</f>
        <v>0</v>
      </c>
      <c r="L80" s="82">
        <f>'SR - Sector'!I18</f>
        <v>0</v>
      </c>
      <c r="M80" s="82">
        <f>'SR - Sector'!J18</f>
        <v>0</v>
      </c>
      <c r="N80" s="82">
        <f>'SR - Sector'!K18</f>
        <v>0</v>
      </c>
      <c r="O80" s="82">
        <f>'SR - Sector'!L18</f>
        <v>0</v>
      </c>
      <c r="P80" s="82">
        <f>'SR - Sector'!M18</f>
        <v>0</v>
      </c>
      <c r="Q80" s="82">
        <f>'SR - Sector'!N18</f>
        <v>0</v>
      </c>
      <c r="R80" s="83">
        <f>'SR - Sector'!O18</f>
        <v>368</v>
      </c>
      <c r="S80" s="83">
        <f>'SR - Sector'!P18</f>
        <v>384</v>
      </c>
    </row>
    <row r="81" spans="1:19" s="82" customFormat="1" x14ac:dyDescent="0.2">
      <c r="A81" s="82">
        <f>'SR - Tit - DH'!$B$10</f>
        <v>2023</v>
      </c>
      <c r="B81" s="82" t="str">
        <f>'SR - Sector'!$A$11</f>
        <v>Sector</v>
      </c>
      <c r="C81" s="82" t="str">
        <f>'SR - Sector'!$A$11</f>
        <v>Sector</v>
      </c>
      <c r="D81" s="82" t="str">
        <f>'SR - Sector'!A19</f>
        <v>BANCA PRIVADA</v>
      </c>
      <c r="E81" s="82">
        <f>'SR - Sector'!B19</f>
        <v>958</v>
      </c>
      <c r="F81" s="82">
        <f>'SR - Sector'!C19</f>
        <v>956</v>
      </c>
      <c r="G81" s="82">
        <f>'SR - Sector'!D19</f>
        <v>0</v>
      </c>
      <c r="H81" s="82">
        <f>'SR - Sector'!E19</f>
        <v>0</v>
      </c>
      <c r="I81" s="82">
        <f>'SR - Sector'!F19</f>
        <v>0</v>
      </c>
      <c r="J81" s="82">
        <f>'SR - Sector'!G19</f>
        <v>0</v>
      </c>
      <c r="K81" s="82">
        <f>'SR - Sector'!H19</f>
        <v>0</v>
      </c>
      <c r="L81" s="82">
        <f>'SR - Sector'!I19</f>
        <v>0</v>
      </c>
      <c r="M81" s="82">
        <f>'SR - Sector'!J19</f>
        <v>0</v>
      </c>
      <c r="N81" s="82">
        <f>'SR - Sector'!K19</f>
        <v>0</v>
      </c>
      <c r="O81" s="82">
        <f>'SR - Sector'!L19</f>
        <v>0</v>
      </c>
      <c r="P81" s="82">
        <f>'SR - Sector'!M19</f>
        <v>0</v>
      </c>
      <c r="Q81" s="82">
        <f>'SR - Sector'!N19</f>
        <v>0</v>
      </c>
      <c r="R81" s="83">
        <f>'SR - Sector'!O19</f>
        <v>958</v>
      </c>
      <c r="S81" s="83">
        <f>'SR - Sector'!P19</f>
        <v>988</v>
      </c>
    </row>
    <row r="82" spans="1:19" s="82" customFormat="1" x14ac:dyDescent="0.2">
      <c r="A82" s="82">
        <f>'SR - Tit - DH'!$B$10</f>
        <v>2023</v>
      </c>
      <c r="B82" s="82" t="str">
        <f>'SR - Sector'!$A$11</f>
        <v>Sector</v>
      </c>
      <c r="C82" s="82" t="str">
        <f>'SR - Sector'!$A$11</f>
        <v>Sector</v>
      </c>
      <c r="D82" s="82" t="str">
        <f>'SR - Sector'!A20</f>
        <v>SALUD</v>
      </c>
      <c r="E82" s="82">
        <f>'SR - Sector'!B20</f>
        <v>617</v>
      </c>
      <c r="F82" s="82">
        <f>'SR - Sector'!C20</f>
        <v>615</v>
      </c>
      <c r="G82" s="82">
        <f>'SR - Sector'!D20</f>
        <v>0</v>
      </c>
      <c r="H82" s="82">
        <f>'SR - Sector'!E20</f>
        <v>0</v>
      </c>
      <c r="I82" s="82">
        <f>'SR - Sector'!F20</f>
        <v>0</v>
      </c>
      <c r="J82" s="82">
        <f>'SR - Sector'!G20</f>
        <v>0</v>
      </c>
      <c r="K82" s="82">
        <f>'SR - Sector'!H20</f>
        <v>0</v>
      </c>
      <c r="L82" s="82">
        <f>'SR - Sector'!I20</f>
        <v>0</v>
      </c>
      <c r="M82" s="82">
        <f>'SR - Sector'!J20</f>
        <v>0</v>
      </c>
      <c r="N82" s="82">
        <f>'SR - Sector'!K20</f>
        <v>0</v>
      </c>
      <c r="O82" s="82">
        <f>'SR - Sector'!L20</f>
        <v>0</v>
      </c>
      <c r="P82" s="82">
        <f>'SR - Sector'!M20</f>
        <v>0</v>
      </c>
      <c r="Q82" s="82">
        <f>'SR - Sector'!N20</f>
        <v>0</v>
      </c>
      <c r="R82" s="83">
        <f>'SR - Sector'!O20</f>
        <v>621</v>
      </c>
      <c r="S82" s="83">
        <f>'SR - Sector'!P20</f>
        <v>661</v>
      </c>
    </row>
    <row r="83" spans="1:19" s="82" customFormat="1" x14ac:dyDescent="0.2">
      <c r="A83" s="82">
        <f>'SR - Tit - DH'!$B$10</f>
        <v>2023</v>
      </c>
      <c r="B83" s="82" t="str">
        <f>'SR - Sector'!$A$11</f>
        <v>Sector</v>
      </c>
      <c r="C83" s="82" t="str">
        <f>'SR - Sector'!$A$11</f>
        <v>Sector</v>
      </c>
      <c r="D83" s="82" t="str">
        <f>'SR - Sector'!A21</f>
        <v>CONSTRUCCION</v>
      </c>
      <c r="E83" s="82">
        <f>'SR - Sector'!B21</f>
        <v>292</v>
      </c>
      <c r="F83" s="82">
        <f>'SR - Sector'!C21</f>
        <v>291</v>
      </c>
      <c r="G83" s="82">
        <f>'SR - Sector'!D21</f>
        <v>0</v>
      </c>
      <c r="H83" s="82">
        <f>'SR - Sector'!E21</f>
        <v>0</v>
      </c>
      <c r="I83" s="82">
        <f>'SR - Sector'!F21</f>
        <v>0</v>
      </c>
      <c r="J83" s="82">
        <f>'SR - Sector'!G21</f>
        <v>0</v>
      </c>
      <c r="K83" s="82">
        <f>'SR - Sector'!H21</f>
        <v>0</v>
      </c>
      <c r="L83" s="82">
        <f>'SR - Sector'!I21</f>
        <v>0</v>
      </c>
      <c r="M83" s="82">
        <f>'SR - Sector'!J21</f>
        <v>0</v>
      </c>
      <c r="N83" s="82">
        <f>'SR - Sector'!K21</f>
        <v>0</v>
      </c>
      <c r="O83" s="82">
        <f>'SR - Sector'!L21</f>
        <v>0</v>
      </c>
      <c r="P83" s="82">
        <f>'SR - Sector'!M21</f>
        <v>0</v>
      </c>
      <c r="Q83" s="82">
        <f>'SR - Sector'!N21</f>
        <v>0</v>
      </c>
      <c r="R83" s="83">
        <f>'SR - Sector'!O21</f>
        <v>290</v>
      </c>
      <c r="S83" s="83">
        <f>'SR - Sector'!P21</f>
        <v>306</v>
      </c>
    </row>
    <row r="84" spans="1:19" s="82" customFormat="1" x14ac:dyDescent="0.2">
      <c r="A84" s="82">
        <f>'SR - Tit - DH'!$B$10</f>
        <v>2023</v>
      </c>
      <c r="B84" s="82" t="str">
        <f>'SR - Sector'!$A$11</f>
        <v>Sector</v>
      </c>
      <c r="C84" s="82" t="str">
        <f>'SR - Sector'!$A$11</f>
        <v>Sector</v>
      </c>
      <c r="D84" s="82" t="str">
        <f>'SR - Sector'!A22</f>
        <v>BANCO MINERO</v>
      </c>
      <c r="E84" s="82">
        <f>'SR - Sector'!B22</f>
        <v>203</v>
      </c>
      <c r="F84" s="82">
        <f>'SR - Sector'!C22</f>
        <v>200</v>
      </c>
      <c r="G84" s="82">
        <f>'SR - Sector'!D22</f>
        <v>0</v>
      </c>
      <c r="H84" s="82">
        <f>'SR - Sector'!E22</f>
        <v>0</v>
      </c>
      <c r="I84" s="82">
        <f>'SR - Sector'!F22</f>
        <v>0</v>
      </c>
      <c r="J84" s="82">
        <f>'SR - Sector'!G22</f>
        <v>0</v>
      </c>
      <c r="K84" s="82">
        <f>'SR - Sector'!H22</f>
        <v>0</v>
      </c>
      <c r="L84" s="82">
        <f>'SR - Sector'!I22</f>
        <v>0</v>
      </c>
      <c r="M84" s="82">
        <f>'SR - Sector'!J22</f>
        <v>0</v>
      </c>
      <c r="N84" s="82">
        <f>'SR - Sector'!K22</f>
        <v>0</v>
      </c>
      <c r="O84" s="82">
        <f>'SR - Sector'!L22</f>
        <v>0</v>
      </c>
      <c r="P84" s="82">
        <f>'SR - Sector'!M22</f>
        <v>0</v>
      </c>
      <c r="Q84" s="82">
        <f>'SR - Sector'!N22</f>
        <v>0</v>
      </c>
      <c r="R84" s="83">
        <f>'SR - Sector'!O22</f>
        <v>205</v>
      </c>
      <c r="S84" s="83">
        <f>'SR - Sector'!P22</f>
        <v>215</v>
      </c>
    </row>
    <row r="85" spans="1:19" s="82" customFormat="1" x14ac:dyDescent="0.2">
      <c r="A85" s="82">
        <f>'SR - Tit - DH'!$B$10</f>
        <v>2023</v>
      </c>
      <c r="B85" s="82" t="str">
        <f>'SR - Sector'!$A$11</f>
        <v>Sector</v>
      </c>
      <c r="C85" s="82" t="str">
        <f>'SR - Sector'!$A$11</f>
        <v>Sector</v>
      </c>
      <c r="D85" s="82" t="str">
        <f>'SR - Sector'!A23</f>
        <v>FDO.C.SS.FAB</v>
      </c>
      <c r="E85" s="82">
        <f>'SR - Sector'!B23</f>
        <v>7</v>
      </c>
      <c r="F85" s="82">
        <f>'SR - Sector'!C23</f>
        <v>7</v>
      </c>
      <c r="G85" s="82">
        <f>'SR - Sector'!D23</f>
        <v>0</v>
      </c>
      <c r="H85" s="82">
        <f>'SR - Sector'!E23</f>
        <v>0</v>
      </c>
      <c r="I85" s="82">
        <f>'SR - Sector'!F23</f>
        <v>0</v>
      </c>
      <c r="J85" s="82">
        <f>'SR - Sector'!G23</f>
        <v>0</v>
      </c>
      <c r="K85" s="82">
        <f>'SR - Sector'!H23</f>
        <v>0</v>
      </c>
      <c r="L85" s="82">
        <f>'SR - Sector'!I23</f>
        <v>0</v>
      </c>
      <c r="M85" s="82">
        <f>'SR - Sector'!J23</f>
        <v>0</v>
      </c>
      <c r="N85" s="82">
        <f>'SR - Sector'!K23</f>
        <v>0</v>
      </c>
      <c r="O85" s="82">
        <f>'SR - Sector'!L23</f>
        <v>0</v>
      </c>
      <c r="P85" s="82">
        <f>'SR - Sector'!M23</f>
        <v>0</v>
      </c>
      <c r="Q85" s="82">
        <f>'SR - Sector'!N23</f>
        <v>0</v>
      </c>
      <c r="R85" s="83">
        <f>'SR - Sector'!O23</f>
        <v>7</v>
      </c>
      <c r="S85" s="83">
        <f>'SR - Sector'!P23</f>
        <v>7</v>
      </c>
    </row>
    <row r="86" spans="1:19" x14ac:dyDescent="0.2">
      <c r="A86" s="81">
        <f>'SR - Tit - DH'!$B$10</f>
        <v>2023</v>
      </c>
      <c r="B86" s="81" t="str">
        <f>'SR - Sector'!$A$11</f>
        <v>Sector</v>
      </c>
      <c r="C86" t="str">
        <f>'SR - Sector'!$A$11</f>
        <v>Sector</v>
      </c>
      <c r="D86" t="str">
        <f>'SR - Sector'!A24</f>
        <v>FERROVIARIO Y R.A.</v>
      </c>
      <c r="E86">
        <f>'SR - Sector'!B24</f>
        <v>3046</v>
      </c>
      <c r="F86">
        <f>'SR - Sector'!C24</f>
        <v>3044</v>
      </c>
      <c r="G86">
        <f>'SR - Sector'!D24</f>
        <v>0</v>
      </c>
      <c r="H86">
        <f>'SR - Sector'!E24</f>
        <v>0</v>
      </c>
      <c r="I86">
        <f>'SR - Sector'!F24</f>
        <v>0</v>
      </c>
      <c r="J86">
        <f>'SR - Sector'!G24</f>
        <v>0</v>
      </c>
      <c r="K86">
        <f>'SR - Sector'!H24</f>
        <v>0</v>
      </c>
      <c r="L86">
        <f>'SR - Sector'!I24</f>
        <v>0</v>
      </c>
      <c r="M86">
        <f>'SR - Sector'!J24</f>
        <v>0</v>
      </c>
      <c r="N86">
        <f>'SR - Sector'!K24</f>
        <v>0</v>
      </c>
      <c r="O86">
        <f>'SR - Sector'!L24</f>
        <v>0</v>
      </c>
      <c r="P86">
        <f>'SR - Sector'!M24</f>
        <v>0</v>
      </c>
      <c r="Q86">
        <f>'SR - Sector'!N24</f>
        <v>0</v>
      </c>
      <c r="R86" s="83">
        <f>'SR - Sector'!O24</f>
        <v>3072</v>
      </c>
      <c r="S86" s="83">
        <f>'SR - Sector'!P24</f>
        <v>3268</v>
      </c>
    </row>
    <row r="87" spans="1:19" x14ac:dyDescent="0.2">
      <c r="A87" s="81">
        <f>'SR - Tit - DH'!$B$10</f>
        <v>2023</v>
      </c>
      <c r="B87" s="81" t="str">
        <f>'SR - Sector'!$A$11</f>
        <v>Sector</v>
      </c>
      <c r="C87" t="str">
        <f>'SR - Sector'!$A$11</f>
        <v>Sector</v>
      </c>
      <c r="D87" t="str">
        <f>'SR - Sector'!A25</f>
        <v>ADUANAS</v>
      </c>
      <c r="E87">
        <f>'SR - Sector'!B25</f>
        <v>481</v>
      </c>
      <c r="F87">
        <f>'SR - Sector'!C25</f>
        <v>480</v>
      </c>
      <c r="G87">
        <f>'SR - Sector'!D25</f>
        <v>0</v>
      </c>
      <c r="H87">
        <f>'SR - Sector'!E25</f>
        <v>0</v>
      </c>
      <c r="I87">
        <f>'SR - Sector'!F25</f>
        <v>0</v>
      </c>
      <c r="J87">
        <f>'SR - Sector'!G25</f>
        <v>0</v>
      </c>
      <c r="K87">
        <f>'SR - Sector'!H25</f>
        <v>0</v>
      </c>
      <c r="L87">
        <f>'SR - Sector'!I25</f>
        <v>0</v>
      </c>
      <c r="M87">
        <f>'SR - Sector'!J25</f>
        <v>0</v>
      </c>
      <c r="N87">
        <f>'SR - Sector'!K25</f>
        <v>0</v>
      </c>
      <c r="O87">
        <f>'SR - Sector'!L25</f>
        <v>0</v>
      </c>
      <c r="P87">
        <f>'SR - Sector'!M25</f>
        <v>0</v>
      </c>
      <c r="Q87">
        <f>'SR - Sector'!N25</f>
        <v>0</v>
      </c>
      <c r="R87" s="83">
        <f>'SR - Sector'!O25</f>
        <v>486</v>
      </c>
      <c r="S87" s="83">
        <f>'SR - Sector'!P25</f>
        <v>520</v>
      </c>
    </row>
    <row r="88" spans="1:19" x14ac:dyDescent="0.2">
      <c r="A88" s="81">
        <f>'SR - Tit - DH'!$B$10</f>
        <v>2023</v>
      </c>
      <c r="B88" s="81" t="str">
        <f>'SR - Sector'!$A$11</f>
        <v>Sector</v>
      </c>
      <c r="C88" t="str">
        <f>'SR - Sector'!$A$11</f>
        <v>Sector</v>
      </c>
      <c r="D88" t="str">
        <f>'SR - Sector'!A26</f>
        <v>COMIBOL</v>
      </c>
      <c r="E88">
        <f>'SR - Sector'!B26</f>
        <v>7555</v>
      </c>
      <c r="F88">
        <f>'SR - Sector'!C26</f>
        <v>7539</v>
      </c>
      <c r="G88">
        <f>'SR - Sector'!D26</f>
        <v>0</v>
      </c>
      <c r="H88">
        <f>'SR - Sector'!E26</f>
        <v>0</v>
      </c>
      <c r="I88">
        <f>'SR - Sector'!F26</f>
        <v>0</v>
      </c>
      <c r="J88">
        <f>'SR - Sector'!G26</f>
        <v>0</v>
      </c>
      <c r="K88">
        <f>'SR - Sector'!H26</f>
        <v>0</v>
      </c>
      <c r="L88">
        <f>'SR - Sector'!I26</f>
        <v>0</v>
      </c>
      <c r="M88">
        <f>'SR - Sector'!J26</f>
        <v>0</v>
      </c>
      <c r="N88">
        <f>'SR - Sector'!K26</f>
        <v>0</v>
      </c>
      <c r="O88">
        <f>'SR - Sector'!L26</f>
        <v>0</v>
      </c>
      <c r="P88">
        <f>'SR - Sector'!M26</f>
        <v>0</v>
      </c>
      <c r="Q88">
        <f>'SR - Sector'!N26</f>
        <v>0</v>
      </c>
      <c r="R88" s="83">
        <f>'SR - Sector'!O26</f>
        <v>7611</v>
      </c>
      <c r="S88" s="83">
        <f>'SR - Sector'!P26</f>
        <v>8188</v>
      </c>
    </row>
    <row r="89" spans="1:19" x14ac:dyDescent="0.2">
      <c r="A89" s="81">
        <f>'SR - Tit - DH'!$B$10</f>
        <v>2023</v>
      </c>
      <c r="B89" s="81" t="str">
        <f>'SR - Sector'!$A$11</f>
        <v>Sector</v>
      </c>
      <c r="C89" t="str">
        <f>'SR - Sector'!$A$11</f>
        <v>Sector</v>
      </c>
      <c r="D89" t="str">
        <f>'SR - Sector'!A27</f>
        <v>MINERIA PRIVADA</v>
      </c>
      <c r="E89">
        <f>'SR - Sector'!B27</f>
        <v>3312</v>
      </c>
      <c r="F89">
        <f>'SR - Sector'!C27</f>
        <v>3303</v>
      </c>
      <c r="G89">
        <f>'SR - Sector'!D27</f>
        <v>0</v>
      </c>
      <c r="H89">
        <f>'SR - Sector'!E27</f>
        <v>0</v>
      </c>
      <c r="I89">
        <f>'SR - Sector'!F27</f>
        <v>0</v>
      </c>
      <c r="J89">
        <f>'SR - Sector'!G27</f>
        <v>0</v>
      </c>
      <c r="K89">
        <f>'SR - Sector'!H27</f>
        <v>0</v>
      </c>
      <c r="L89">
        <f>'SR - Sector'!I27</f>
        <v>0</v>
      </c>
      <c r="M89">
        <f>'SR - Sector'!J27</f>
        <v>0</v>
      </c>
      <c r="N89">
        <f>'SR - Sector'!K27</f>
        <v>0</v>
      </c>
      <c r="O89">
        <f>'SR - Sector'!L27</f>
        <v>0</v>
      </c>
      <c r="P89">
        <f>'SR - Sector'!M27</f>
        <v>0</v>
      </c>
      <c r="Q89">
        <f>'SR - Sector'!N27</f>
        <v>0</v>
      </c>
      <c r="R89" s="83">
        <f>'SR - Sector'!O27</f>
        <v>3332</v>
      </c>
      <c r="S89" s="83">
        <f>'SR - Sector'!P27</f>
        <v>3513</v>
      </c>
    </row>
    <row r="90" spans="1:19" x14ac:dyDescent="0.2">
      <c r="A90" s="81">
        <f>'SR - Tit - DH'!$B$10</f>
        <v>2023</v>
      </c>
      <c r="B90" s="81" t="str">
        <f>'SR - Sector'!$A$11</f>
        <v>Sector</v>
      </c>
      <c r="C90" t="str">
        <f>'SR - Sector'!$A$11</f>
        <v>Sector</v>
      </c>
      <c r="D90" t="str">
        <f>'SR - Sector'!A28</f>
        <v>ADM. PUBLICA</v>
      </c>
      <c r="E90">
        <f>'SR - Sector'!B28</f>
        <v>4403</v>
      </c>
      <c r="F90">
        <f>'SR - Sector'!C28</f>
        <v>4401</v>
      </c>
      <c r="G90">
        <f>'SR - Sector'!D28</f>
        <v>0</v>
      </c>
      <c r="H90">
        <f>'SR - Sector'!E28</f>
        <v>0</v>
      </c>
      <c r="I90">
        <f>'SR - Sector'!F28</f>
        <v>0</v>
      </c>
      <c r="J90">
        <f>'SR - Sector'!G28</f>
        <v>0</v>
      </c>
      <c r="K90">
        <f>'SR - Sector'!H28</f>
        <v>0</v>
      </c>
      <c r="L90">
        <f>'SR - Sector'!I28</f>
        <v>0</v>
      </c>
      <c r="M90">
        <f>'SR - Sector'!J28</f>
        <v>0</v>
      </c>
      <c r="N90">
        <f>'SR - Sector'!K28</f>
        <v>0</v>
      </c>
      <c r="O90">
        <f>'SR - Sector'!L28</f>
        <v>0</v>
      </c>
      <c r="P90">
        <f>'SR - Sector'!M28</f>
        <v>0</v>
      </c>
      <c r="Q90">
        <f>'SR - Sector'!N28</f>
        <v>0</v>
      </c>
      <c r="R90" s="83">
        <f>'SR - Sector'!O28</f>
        <v>4443</v>
      </c>
      <c r="S90" s="83">
        <f>'SR - Sector'!P28</f>
        <v>4701</v>
      </c>
    </row>
    <row r="91" spans="1:19" x14ac:dyDescent="0.2">
      <c r="A91" s="81">
        <f>'SR - Tit - DH'!$B$10</f>
        <v>2023</v>
      </c>
      <c r="B91" s="81" t="str">
        <f>'SR - Sector'!$A$11</f>
        <v>Sector</v>
      </c>
      <c r="C91" t="str">
        <f>'SR - Sector'!$A$11</f>
        <v>Sector</v>
      </c>
      <c r="D91" t="str">
        <f>'SR - Sector'!A29</f>
        <v>COOPERATIVAS</v>
      </c>
      <c r="E91">
        <f>'SR - Sector'!B29</f>
        <v>4560</v>
      </c>
      <c r="F91">
        <f>'SR - Sector'!C29</f>
        <v>4550</v>
      </c>
      <c r="G91">
        <f>'SR - Sector'!D29</f>
        <v>0</v>
      </c>
      <c r="H91">
        <f>'SR - Sector'!E29</f>
        <v>0</v>
      </c>
      <c r="I91">
        <f>'SR - Sector'!F29</f>
        <v>0</v>
      </c>
      <c r="J91">
        <f>'SR - Sector'!G29</f>
        <v>0</v>
      </c>
      <c r="K91">
        <f>'SR - Sector'!H29</f>
        <v>0</v>
      </c>
      <c r="L91">
        <f>'SR - Sector'!I29</f>
        <v>0</v>
      </c>
      <c r="M91">
        <f>'SR - Sector'!J29</f>
        <v>0</v>
      </c>
      <c r="N91">
        <f>'SR - Sector'!K29</f>
        <v>0</v>
      </c>
      <c r="O91">
        <f>'SR - Sector'!L29</f>
        <v>0</v>
      </c>
      <c r="P91">
        <f>'SR - Sector'!M29</f>
        <v>0</v>
      </c>
      <c r="Q91">
        <f>'SR - Sector'!N29</f>
        <v>0</v>
      </c>
      <c r="R91" s="83">
        <f>'SR - Sector'!O29</f>
        <v>4585</v>
      </c>
      <c r="S91" s="83">
        <f>'SR - Sector'!P29</f>
        <v>4785</v>
      </c>
    </row>
    <row r="92" spans="1:19" x14ac:dyDescent="0.2">
      <c r="A92" s="81">
        <f>'SR - Tit - DH'!$B$10</f>
        <v>2023</v>
      </c>
      <c r="B92" s="81" t="str">
        <f>'SR - Sector'!$A$11</f>
        <v>Sector</v>
      </c>
      <c r="C92" t="str">
        <f>'SR - Sector'!$A$11</f>
        <v>Sector</v>
      </c>
      <c r="D92" t="str">
        <f>'SR - Sector'!A30</f>
        <v>VARIOS</v>
      </c>
      <c r="E92">
        <f>'SR - Sector'!B30</f>
        <v>1044</v>
      </c>
      <c r="F92">
        <f>'SR - Sector'!C30</f>
        <v>1038</v>
      </c>
      <c r="G92">
        <f>'SR - Sector'!D30</f>
        <v>0</v>
      </c>
      <c r="H92">
        <f>'SR - Sector'!E30</f>
        <v>0</v>
      </c>
      <c r="I92">
        <f>'SR - Sector'!F30</f>
        <v>0</v>
      </c>
      <c r="J92">
        <f>'SR - Sector'!G30</f>
        <v>0</v>
      </c>
      <c r="K92">
        <f>'SR - Sector'!H30</f>
        <v>0</v>
      </c>
      <c r="L92">
        <f>'SR - Sector'!I30</f>
        <v>0</v>
      </c>
      <c r="M92">
        <f>'SR - Sector'!J30</f>
        <v>0</v>
      </c>
      <c r="N92">
        <f>'SR - Sector'!K30</f>
        <v>0</v>
      </c>
      <c r="O92">
        <f>'SR - Sector'!L30</f>
        <v>0</v>
      </c>
      <c r="P92">
        <f>'SR - Sector'!M30</f>
        <v>0</v>
      </c>
      <c r="Q92">
        <f>'SR - Sector'!N30</f>
        <v>0</v>
      </c>
      <c r="R92" s="83">
        <f>'SR - Sector'!O30</f>
        <v>1052</v>
      </c>
      <c r="S92" s="83">
        <f>'SR - Sector'!P30</f>
        <v>1125</v>
      </c>
    </row>
    <row r="93" spans="1:19" x14ac:dyDescent="0.2">
      <c r="A93" s="81">
        <f>'SR - Tit - DH'!$B$10</f>
        <v>2023</v>
      </c>
      <c r="B93" s="81" t="str">
        <f>'SR - Sector'!$A$11</f>
        <v>Sector</v>
      </c>
      <c r="C93" t="str">
        <f>'SR - Sector'!$A$11</f>
        <v>Sector</v>
      </c>
      <c r="D93" t="str">
        <f>'SR - Sector'!A31</f>
        <v>COMERCIO</v>
      </c>
      <c r="E93">
        <f>'SR - Sector'!B31</f>
        <v>3261</v>
      </c>
      <c r="F93">
        <f>'SR - Sector'!C31</f>
        <v>3252</v>
      </c>
      <c r="G93">
        <f>'SR - Sector'!D31</f>
        <v>0</v>
      </c>
      <c r="H93">
        <f>'SR - Sector'!E31</f>
        <v>0</v>
      </c>
      <c r="I93">
        <f>'SR - Sector'!F31</f>
        <v>0</v>
      </c>
      <c r="J93">
        <f>'SR - Sector'!G31</f>
        <v>0</v>
      </c>
      <c r="K93">
        <f>'SR - Sector'!H31</f>
        <v>0</v>
      </c>
      <c r="L93">
        <f>'SR - Sector'!I31</f>
        <v>0</v>
      </c>
      <c r="M93">
        <f>'SR - Sector'!J31</f>
        <v>0</v>
      </c>
      <c r="N93">
        <f>'SR - Sector'!K31</f>
        <v>0</v>
      </c>
      <c r="O93">
        <f>'SR - Sector'!L31</f>
        <v>0</v>
      </c>
      <c r="P93">
        <f>'SR - Sector'!M31</f>
        <v>0</v>
      </c>
      <c r="Q93">
        <f>'SR - Sector'!N31</f>
        <v>0</v>
      </c>
      <c r="R93" s="83">
        <f>'SR - Sector'!O31</f>
        <v>3282</v>
      </c>
      <c r="S93" s="83">
        <f>'SR - Sector'!P31</f>
        <v>3436</v>
      </c>
    </row>
    <row r="94" spans="1:19" x14ac:dyDescent="0.2">
      <c r="A94" s="81">
        <f>'SR - Tit - DH'!$B$10</f>
        <v>2023</v>
      </c>
      <c r="B94" s="81" t="str">
        <f>'SR - Sector'!$A$11</f>
        <v>Sector</v>
      </c>
      <c r="C94" t="str">
        <f>'SR - Sector'!$A$11</f>
        <v>Sector</v>
      </c>
      <c r="D94" t="str">
        <f>'SR - Sector'!A32</f>
        <v>POLICIA BOLIVIANA</v>
      </c>
      <c r="E94">
        <f>'SR - Sector'!B32</f>
        <v>2389</v>
      </c>
      <c r="F94">
        <f>'SR - Sector'!C32</f>
        <v>2387</v>
      </c>
      <c r="G94">
        <f>'SR - Sector'!D32</f>
        <v>0</v>
      </c>
      <c r="H94">
        <f>'SR - Sector'!E32</f>
        <v>0</v>
      </c>
      <c r="I94">
        <f>'SR - Sector'!F32</f>
        <v>0</v>
      </c>
      <c r="J94">
        <f>'SR - Sector'!G32</f>
        <v>0</v>
      </c>
      <c r="K94">
        <f>'SR - Sector'!H32</f>
        <v>0</v>
      </c>
      <c r="L94">
        <f>'SR - Sector'!I32</f>
        <v>0</v>
      </c>
      <c r="M94">
        <f>'SR - Sector'!J32</f>
        <v>0</v>
      </c>
      <c r="N94">
        <f>'SR - Sector'!K32</f>
        <v>0</v>
      </c>
      <c r="O94">
        <f>'SR - Sector'!L32</f>
        <v>0</v>
      </c>
      <c r="P94">
        <f>'SR - Sector'!M32</f>
        <v>0</v>
      </c>
      <c r="Q94">
        <f>'SR - Sector'!N32</f>
        <v>0</v>
      </c>
      <c r="R94" s="83">
        <f>'SR - Sector'!O32</f>
        <v>2398</v>
      </c>
      <c r="S94" s="83">
        <f>'SR - Sector'!P32</f>
        <v>2538</v>
      </c>
    </row>
    <row r="95" spans="1:19" x14ac:dyDescent="0.2">
      <c r="A95" s="81">
        <f>'SR - Tit - DH'!$B$10</f>
        <v>2023</v>
      </c>
      <c r="B95" s="81" t="str">
        <f>'SR - Sector'!$A$11</f>
        <v>Sector</v>
      </c>
      <c r="C95" t="str">
        <f>'SR - Sector'!$A$11</f>
        <v>Sector</v>
      </c>
      <c r="D95" t="str">
        <f>'SR - Sector'!A33</f>
        <v>JUDICIAL [ADMINIST.]</v>
      </c>
      <c r="E95">
        <f>'SR - Sector'!B33</f>
        <v>21</v>
      </c>
      <c r="F95">
        <f>'SR - Sector'!C33</f>
        <v>21</v>
      </c>
      <c r="G95">
        <f>'SR - Sector'!D33</f>
        <v>0</v>
      </c>
      <c r="H95">
        <f>'SR - Sector'!E33</f>
        <v>0</v>
      </c>
      <c r="I95">
        <f>'SR - Sector'!F33</f>
        <v>0</v>
      </c>
      <c r="J95">
        <f>'SR - Sector'!G33</f>
        <v>0</v>
      </c>
      <c r="K95">
        <f>'SR - Sector'!H33</f>
        <v>0</v>
      </c>
      <c r="L95">
        <f>'SR - Sector'!I33</f>
        <v>0</v>
      </c>
      <c r="M95">
        <f>'SR - Sector'!J33</f>
        <v>0</v>
      </c>
      <c r="N95">
        <f>'SR - Sector'!K33</f>
        <v>0</v>
      </c>
      <c r="O95">
        <f>'SR - Sector'!L33</f>
        <v>0</v>
      </c>
      <c r="P95">
        <f>'SR - Sector'!M33</f>
        <v>0</v>
      </c>
      <c r="Q95">
        <f>'SR - Sector'!N33</f>
        <v>0</v>
      </c>
      <c r="R95" s="83">
        <f>'SR - Sector'!O33</f>
        <v>21</v>
      </c>
      <c r="S95" s="83">
        <f>'SR - Sector'!P33</f>
        <v>24</v>
      </c>
    </row>
    <row r="96" spans="1:19" x14ac:dyDescent="0.2">
      <c r="A96" s="81">
        <f>'SR - Tit - DH'!$B$10</f>
        <v>2023</v>
      </c>
      <c r="B96" s="81" t="str">
        <f>'SR - Sector'!$A$11</f>
        <v>Sector</v>
      </c>
      <c r="C96" t="str">
        <f>'SR - Sector'!$A$11</f>
        <v>Sector</v>
      </c>
      <c r="D96" t="str">
        <f>'SR - Sector'!A34</f>
        <v>FABRIL</v>
      </c>
      <c r="E96">
        <f>'SR - Sector'!B34</f>
        <v>5566</v>
      </c>
      <c r="F96">
        <f>'SR - Sector'!C34</f>
        <v>5548</v>
      </c>
      <c r="G96">
        <f>'SR - Sector'!D34</f>
        <v>0</v>
      </c>
      <c r="H96">
        <f>'SR - Sector'!E34</f>
        <v>0</v>
      </c>
      <c r="I96">
        <f>'SR - Sector'!F34</f>
        <v>0</v>
      </c>
      <c r="J96">
        <f>'SR - Sector'!G34</f>
        <v>0</v>
      </c>
      <c r="K96">
        <f>'SR - Sector'!H34</f>
        <v>0</v>
      </c>
      <c r="L96">
        <f>'SR - Sector'!I34</f>
        <v>0</v>
      </c>
      <c r="M96">
        <f>'SR - Sector'!J34</f>
        <v>0</v>
      </c>
      <c r="N96">
        <f>'SR - Sector'!K34</f>
        <v>0</v>
      </c>
      <c r="O96">
        <f>'SR - Sector'!L34</f>
        <v>0</v>
      </c>
      <c r="P96">
        <f>'SR - Sector'!M34</f>
        <v>0</v>
      </c>
      <c r="Q96">
        <f>'SR - Sector'!N34</f>
        <v>0</v>
      </c>
      <c r="R96" s="83">
        <f>'SR - Sector'!O34</f>
        <v>5607</v>
      </c>
      <c r="S96" s="83">
        <f>'SR - Sector'!P34</f>
        <v>5969</v>
      </c>
    </row>
    <row r="97" spans="1:19" x14ac:dyDescent="0.2">
      <c r="A97" s="81">
        <f>'SR - Tit - DH'!$B$10</f>
        <v>2023</v>
      </c>
      <c r="B97" s="81" t="str">
        <f>'SR - Sector'!$A$11</f>
        <v>Sector</v>
      </c>
      <c r="C97" t="str">
        <f>'SR - Sector'!$A$11</f>
        <v>Sector</v>
      </c>
      <c r="D97" t="str">
        <f>'SR - Sector'!A35</f>
        <v>CAMINOS</v>
      </c>
      <c r="E97">
        <f>'SR - Sector'!B35</f>
        <v>1511</v>
      </c>
      <c r="F97">
        <f>'SR - Sector'!C35</f>
        <v>1509</v>
      </c>
      <c r="G97">
        <f>'SR - Sector'!D35</f>
        <v>0</v>
      </c>
      <c r="H97">
        <f>'SR - Sector'!E35</f>
        <v>0</v>
      </c>
      <c r="I97">
        <f>'SR - Sector'!F35</f>
        <v>0</v>
      </c>
      <c r="J97">
        <f>'SR - Sector'!G35</f>
        <v>0</v>
      </c>
      <c r="K97">
        <f>'SR - Sector'!H35</f>
        <v>0</v>
      </c>
      <c r="L97">
        <f>'SR - Sector'!I35</f>
        <v>0</v>
      </c>
      <c r="M97">
        <f>'SR - Sector'!J35</f>
        <v>0</v>
      </c>
      <c r="N97">
        <f>'SR - Sector'!K35</f>
        <v>0</v>
      </c>
      <c r="O97">
        <f>'SR - Sector'!L35</f>
        <v>0</v>
      </c>
      <c r="P97">
        <f>'SR - Sector'!M35</f>
        <v>0</v>
      </c>
      <c r="Q97">
        <f>'SR - Sector'!N35</f>
        <v>0</v>
      </c>
      <c r="R97" s="83">
        <f>'SR - Sector'!O35</f>
        <v>1515</v>
      </c>
      <c r="S97" s="83">
        <f>'SR - Sector'!P35</f>
        <v>1580</v>
      </c>
    </row>
    <row r="98" spans="1:19" x14ac:dyDescent="0.2">
      <c r="A98" s="81">
        <f>'SR - Tit - DH'!$B$10</f>
        <v>2023</v>
      </c>
      <c r="B98" s="81" t="str">
        <f>'SR - Sector'!$A$11</f>
        <v>Sector</v>
      </c>
      <c r="C98" t="str">
        <f>'SR - Sector'!$A$11</f>
        <v>Sector</v>
      </c>
      <c r="D98" t="str">
        <f>'SR - Sector'!A36</f>
        <v>MAGISTERIO</v>
      </c>
      <c r="E98">
        <f>'SR - Sector'!B36</f>
        <v>20895</v>
      </c>
      <c r="F98">
        <f>'SR - Sector'!C36</f>
        <v>20867</v>
      </c>
      <c r="G98">
        <f>'SR - Sector'!D36</f>
        <v>0</v>
      </c>
      <c r="H98">
        <f>'SR - Sector'!E36</f>
        <v>0</v>
      </c>
      <c r="I98">
        <f>'SR - Sector'!F36</f>
        <v>0</v>
      </c>
      <c r="J98">
        <f>'SR - Sector'!G36</f>
        <v>0</v>
      </c>
      <c r="K98">
        <f>'SR - Sector'!H36</f>
        <v>0</v>
      </c>
      <c r="L98">
        <f>'SR - Sector'!I36</f>
        <v>0</v>
      </c>
      <c r="M98">
        <f>'SR - Sector'!J36</f>
        <v>0</v>
      </c>
      <c r="N98">
        <f>'SR - Sector'!K36</f>
        <v>0</v>
      </c>
      <c r="O98">
        <f>'SR - Sector'!L36</f>
        <v>0</v>
      </c>
      <c r="P98">
        <f>'SR - Sector'!M36</f>
        <v>0</v>
      </c>
      <c r="Q98">
        <f>'SR - Sector'!N36</f>
        <v>0</v>
      </c>
      <c r="R98" s="83">
        <f>'SR - Sector'!O36</f>
        <v>20996</v>
      </c>
      <c r="S98" s="83">
        <f>'SR - Sector'!P36</f>
        <v>21948</v>
      </c>
    </row>
    <row r="99" spans="1:19" x14ac:dyDescent="0.2">
      <c r="A99" s="81">
        <f>'SR - Tit - DH'!$B$10</f>
        <v>2023</v>
      </c>
      <c r="B99" s="81" t="str">
        <f>'SR - Sector'!$A$11</f>
        <v>Sector</v>
      </c>
      <c r="C99" t="str">
        <f>'SR - Sector'!$A$11</f>
        <v>Sector</v>
      </c>
      <c r="D99" t="str">
        <f>'SR - Sector'!A37</f>
        <v>COMUNICACIONES</v>
      </c>
      <c r="E99">
        <f>'SR - Sector'!B37</f>
        <v>1103</v>
      </c>
      <c r="F99">
        <f>'SR - Sector'!C37</f>
        <v>1094</v>
      </c>
      <c r="G99">
        <f>'SR - Sector'!D37</f>
        <v>0</v>
      </c>
      <c r="H99">
        <f>'SR - Sector'!E37</f>
        <v>0</v>
      </c>
      <c r="I99">
        <f>'SR - Sector'!F37</f>
        <v>0</v>
      </c>
      <c r="J99">
        <f>'SR - Sector'!G37</f>
        <v>0</v>
      </c>
      <c r="K99">
        <f>'SR - Sector'!H37</f>
        <v>0</v>
      </c>
      <c r="L99">
        <f>'SR - Sector'!I37</f>
        <v>0</v>
      </c>
      <c r="M99">
        <f>'SR - Sector'!J37</f>
        <v>0</v>
      </c>
      <c r="N99">
        <f>'SR - Sector'!K37</f>
        <v>0</v>
      </c>
      <c r="O99">
        <f>'SR - Sector'!L37</f>
        <v>0</v>
      </c>
      <c r="P99">
        <f>'SR - Sector'!M37</f>
        <v>0</v>
      </c>
      <c r="Q99">
        <f>'SR - Sector'!N37</f>
        <v>0</v>
      </c>
      <c r="R99" s="83">
        <f>'SR - Sector'!O37</f>
        <v>1105</v>
      </c>
      <c r="S99" s="83">
        <f>'SR - Sector'!P37</f>
        <v>1165</v>
      </c>
    </row>
    <row r="100" spans="1:19" x14ac:dyDescent="0.2">
      <c r="A100" s="81">
        <f>'SR - Tit - DH'!$B$10</f>
        <v>2023</v>
      </c>
      <c r="B100" s="81" t="str">
        <f>'SR - Sector'!$A$11</f>
        <v>Sector</v>
      </c>
      <c r="C100" t="str">
        <f>'SR - Sector'!$A$11</f>
        <v>Sector</v>
      </c>
      <c r="D100" t="str">
        <f>'SR - Sector'!A38</f>
        <v>METALURGIA</v>
      </c>
      <c r="E100">
        <f>'SR - Sector'!B38</f>
        <v>559</v>
      </c>
      <c r="F100">
        <f>'SR - Sector'!C38</f>
        <v>558</v>
      </c>
      <c r="G100">
        <f>'SR - Sector'!D38</f>
        <v>0</v>
      </c>
      <c r="H100">
        <f>'SR - Sector'!E38</f>
        <v>0</v>
      </c>
      <c r="I100">
        <f>'SR - Sector'!F38</f>
        <v>0</v>
      </c>
      <c r="J100">
        <f>'SR - Sector'!G38</f>
        <v>0</v>
      </c>
      <c r="K100">
        <f>'SR - Sector'!H38</f>
        <v>0</v>
      </c>
      <c r="L100">
        <f>'SR - Sector'!I38</f>
        <v>0</v>
      </c>
      <c r="M100">
        <f>'SR - Sector'!J38</f>
        <v>0</v>
      </c>
      <c r="N100">
        <f>'SR - Sector'!K38</f>
        <v>0</v>
      </c>
      <c r="O100">
        <f>'SR - Sector'!L38</f>
        <v>0</v>
      </c>
      <c r="P100">
        <f>'SR - Sector'!M38</f>
        <v>0</v>
      </c>
      <c r="Q100">
        <f>'SR - Sector'!N38</f>
        <v>0</v>
      </c>
      <c r="R100" s="83">
        <f>'SR - Sector'!O38</f>
        <v>561</v>
      </c>
      <c r="S100" s="83">
        <f>'SR - Sector'!P38</f>
        <v>588</v>
      </c>
    </row>
    <row r="101" spans="1:19" x14ac:dyDescent="0.2">
      <c r="A101" s="81">
        <f>'SR - Tit - DH'!$B$10</f>
        <v>2023</v>
      </c>
      <c r="B101" s="81" t="str">
        <f>'SR - Sector'!$A$11</f>
        <v>Sector</v>
      </c>
      <c r="C101" t="str">
        <f>'SR - Sector'!$A$11</f>
        <v>Sector</v>
      </c>
      <c r="D101" t="str">
        <f>'SR - Sector'!A39</f>
        <v>Y.P.F.B.</v>
      </c>
      <c r="E101">
        <f>'SR - Sector'!B39</f>
        <v>2840</v>
      </c>
      <c r="F101">
        <f>'SR - Sector'!C39</f>
        <v>2832</v>
      </c>
      <c r="G101">
        <f>'SR - Sector'!D39</f>
        <v>0</v>
      </c>
      <c r="H101">
        <f>'SR - Sector'!E39</f>
        <v>0</v>
      </c>
      <c r="I101">
        <f>'SR - Sector'!F39</f>
        <v>0</v>
      </c>
      <c r="J101">
        <f>'SR - Sector'!G39</f>
        <v>0</v>
      </c>
      <c r="K101">
        <f>'SR - Sector'!H39</f>
        <v>0</v>
      </c>
      <c r="L101">
        <f>'SR - Sector'!I39</f>
        <v>0</v>
      </c>
      <c r="M101">
        <f>'SR - Sector'!J39</f>
        <v>0</v>
      </c>
      <c r="N101">
        <f>'SR - Sector'!K39</f>
        <v>0</v>
      </c>
      <c r="O101">
        <f>'SR - Sector'!L39</f>
        <v>0</v>
      </c>
      <c r="P101">
        <f>'SR - Sector'!M39</f>
        <v>0</v>
      </c>
      <c r="Q101">
        <f>'SR - Sector'!N39</f>
        <v>0</v>
      </c>
      <c r="R101" s="83">
        <f>'SR - Sector'!O39</f>
        <v>2860</v>
      </c>
      <c r="S101" s="83">
        <f>'SR - Sector'!P39</f>
        <v>2998</v>
      </c>
    </row>
    <row r="102" spans="1:19" x14ac:dyDescent="0.2">
      <c r="A102" s="81">
        <f>'SR - Tit - DH'!$B$10</f>
        <v>2023</v>
      </c>
      <c r="B102" s="81" t="str">
        <f>'SR - Sector'!$A$11</f>
        <v>Sector</v>
      </c>
      <c r="C102" t="str">
        <f>'SR - Sector'!$A$11</f>
        <v>Sector</v>
      </c>
      <c r="D102" t="str">
        <f>'SR - Sector'!A40</f>
        <v>CAJA SALUD PETROLERA</v>
      </c>
      <c r="E102">
        <f>'SR - Sector'!B40</f>
        <v>2174</v>
      </c>
      <c r="F102">
        <f>'SR - Sector'!C40</f>
        <v>2172</v>
      </c>
      <c r="G102">
        <f>'SR - Sector'!D40</f>
        <v>0</v>
      </c>
      <c r="H102">
        <f>'SR - Sector'!E40</f>
        <v>0</v>
      </c>
      <c r="I102">
        <f>'SR - Sector'!F40</f>
        <v>0</v>
      </c>
      <c r="J102">
        <f>'SR - Sector'!G40</f>
        <v>0</v>
      </c>
      <c r="K102">
        <f>'SR - Sector'!H40</f>
        <v>0</v>
      </c>
      <c r="L102">
        <f>'SR - Sector'!I40</f>
        <v>0</v>
      </c>
      <c r="M102">
        <f>'SR - Sector'!J40</f>
        <v>0</v>
      </c>
      <c r="N102">
        <f>'SR - Sector'!K40</f>
        <v>0</v>
      </c>
      <c r="O102">
        <f>'SR - Sector'!L40</f>
        <v>0</v>
      </c>
      <c r="P102">
        <f>'SR - Sector'!M40</f>
        <v>0</v>
      </c>
      <c r="Q102">
        <f>'SR - Sector'!N40</f>
        <v>0</v>
      </c>
      <c r="R102" s="83">
        <f>'SR - Sector'!O40</f>
        <v>2184</v>
      </c>
      <c r="S102" s="83">
        <f>'SR - Sector'!P40</f>
        <v>2265</v>
      </c>
    </row>
    <row r="103" spans="1:19" x14ac:dyDescent="0.2">
      <c r="A103" s="81">
        <f>'SR - Tit - DH'!$B$10</f>
        <v>2023</v>
      </c>
      <c r="B103" s="81" t="str">
        <f>'SR - Sector'!$A$11</f>
        <v>Sector</v>
      </c>
      <c r="C103" t="str">
        <f>'SR - Sector'!$A$11</f>
        <v>Sector</v>
      </c>
      <c r="D103" t="str">
        <f>'SR - Sector'!A41</f>
        <v>SINEC STA.CRUZ</v>
      </c>
      <c r="E103">
        <f>'SR - Sector'!B41</f>
        <v>226</v>
      </c>
      <c r="F103">
        <f>'SR - Sector'!C41</f>
        <v>227</v>
      </c>
      <c r="G103">
        <f>'SR - Sector'!D41</f>
        <v>0</v>
      </c>
      <c r="H103">
        <f>'SR - Sector'!E41</f>
        <v>0</v>
      </c>
      <c r="I103">
        <f>'SR - Sector'!F41</f>
        <v>0</v>
      </c>
      <c r="J103">
        <f>'SR - Sector'!G41</f>
        <v>0</v>
      </c>
      <c r="K103">
        <f>'SR - Sector'!H41</f>
        <v>0</v>
      </c>
      <c r="L103">
        <f>'SR - Sector'!I41</f>
        <v>0</v>
      </c>
      <c r="M103">
        <f>'SR - Sector'!J41</f>
        <v>0</v>
      </c>
      <c r="N103">
        <f>'SR - Sector'!K41</f>
        <v>0</v>
      </c>
      <c r="O103">
        <f>'SR - Sector'!L41</f>
        <v>0</v>
      </c>
      <c r="P103">
        <f>'SR - Sector'!M41</f>
        <v>0</v>
      </c>
      <c r="Q103">
        <f>'SR - Sector'!N41</f>
        <v>0</v>
      </c>
      <c r="R103" s="83">
        <f>'SR - Sector'!O41</f>
        <v>227</v>
      </c>
      <c r="S103" s="83">
        <f>'SR - Sector'!P41</f>
        <v>229</v>
      </c>
    </row>
    <row r="104" spans="1:19" x14ac:dyDescent="0.2">
      <c r="A104" s="81">
        <f>'SR - Tit - DH'!$B$10</f>
        <v>2023</v>
      </c>
      <c r="B104" s="81" t="str">
        <f>'SR - Sector'!$A$11</f>
        <v>Sector</v>
      </c>
      <c r="C104" t="str">
        <f>'SR - Sector'!$A$11</f>
        <v>Sector</v>
      </c>
      <c r="D104" t="str">
        <f>'SR - Sector'!A42</f>
        <v>MUNICIPALES</v>
      </c>
      <c r="E104">
        <f>'SR - Sector'!B42</f>
        <v>2711</v>
      </c>
      <c r="F104">
        <f>'SR - Sector'!C42</f>
        <v>2697</v>
      </c>
      <c r="G104">
        <f>'SR - Sector'!D42</f>
        <v>0</v>
      </c>
      <c r="H104">
        <f>'SR - Sector'!E42</f>
        <v>0</v>
      </c>
      <c r="I104">
        <f>'SR - Sector'!F42</f>
        <v>0</v>
      </c>
      <c r="J104">
        <f>'SR - Sector'!G42</f>
        <v>0</v>
      </c>
      <c r="K104">
        <f>'SR - Sector'!H42</f>
        <v>0</v>
      </c>
      <c r="L104">
        <f>'SR - Sector'!I42</f>
        <v>0</v>
      </c>
      <c r="M104">
        <f>'SR - Sector'!J42</f>
        <v>0</v>
      </c>
      <c r="N104">
        <f>'SR - Sector'!K42</f>
        <v>0</v>
      </c>
      <c r="O104">
        <f>'SR - Sector'!L42</f>
        <v>0</v>
      </c>
      <c r="P104">
        <f>'SR - Sector'!M42</f>
        <v>0</v>
      </c>
      <c r="Q104">
        <f>'SR - Sector'!N42</f>
        <v>0</v>
      </c>
      <c r="R104" s="83">
        <f>'SR - Sector'!O42</f>
        <v>2728</v>
      </c>
      <c r="S104" s="83">
        <f>'SR - Sector'!P42</f>
        <v>2879</v>
      </c>
    </row>
    <row r="105" spans="1:19" x14ac:dyDescent="0.2">
      <c r="A105" s="81">
        <f>'SR - Tit - DH'!$B$10</f>
        <v>2023</v>
      </c>
      <c r="B105" s="81" t="str">
        <f>'SR - Sector'!$A$11</f>
        <v>Sector</v>
      </c>
      <c r="C105" t="str">
        <f>'SR - Sector'!$A$11</f>
        <v>Sector</v>
      </c>
      <c r="D105" t="str">
        <f>'SR - Sector'!A43</f>
        <v>MEDICO Y R.A.</v>
      </c>
      <c r="E105">
        <f>'SR - Sector'!B43</f>
        <v>887</v>
      </c>
      <c r="F105">
        <f>'SR - Sector'!C43</f>
        <v>886</v>
      </c>
      <c r="G105">
        <f>'SR - Sector'!D43</f>
        <v>0</v>
      </c>
      <c r="H105">
        <f>'SR - Sector'!E43</f>
        <v>0</v>
      </c>
      <c r="I105">
        <f>'SR - Sector'!F43</f>
        <v>0</v>
      </c>
      <c r="J105">
        <f>'SR - Sector'!G43</f>
        <v>0</v>
      </c>
      <c r="K105">
        <f>'SR - Sector'!H43</f>
        <v>0</v>
      </c>
      <c r="L105">
        <f>'SR - Sector'!I43</f>
        <v>0</v>
      </c>
      <c r="M105">
        <f>'SR - Sector'!J43</f>
        <v>0</v>
      </c>
      <c r="N105">
        <f>'SR - Sector'!K43</f>
        <v>0</v>
      </c>
      <c r="O105">
        <f>'SR - Sector'!L43</f>
        <v>0</v>
      </c>
      <c r="P105">
        <f>'SR - Sector'!M43</f>
        <v>0</v>
      </c>
      <c r="Q105">
        <f>'SR - Sector'!N43</f>
        <v>0</v>
      </c>
      <c r="R105" s="83">
        <f>'SR - Sector'!O43</f>
        <v>893</v>
      </c>
      <c r="S105" s="83">
        <f>'SR - Sector'!P43</f>
        <v>935</v>
      </c>
    </row>
    <row r="106" spans="1:19" x14ac:dyDescent="0.2">
      <c r="A106" s="81">
        <f>'SR - Tit - DH'!$B$10</f>
        <v>2023</v>
      </c>
      <c r="B106" s="81" t="str">
        <f>'SR - Sector'!$A$11</f>
        <v>Sector</v>
      </c>
      <c r="C106" t="str">
        <f>'SR - Sector'!$A$11</f>
        <v>Sector</v>
      </c>
      <c r="D106" t="str">
        <f>'SR - Sector'!A44</f>
        <v>CORPORAC.DESARROLLO</v>
      </c>
      <c r="E106">
        <f>'SR - Sector'!B44</f>
        <v>1492</v>
      </c>
      <c r="F106">
        <f>'SR - Sector'!C44</f>
        <v>1487</v>
      </c>
      <c r="G106">
        <f>'SR - Sector'!D44</f>
        <v>0</v>
      </c>
      <c r="H106">
        <f>'SR - Sector'!E44</f>
        <v>0</v>
      </c>
      <c r="I106">
        <f>'SR - Sector'!F44</f>
        <v>0</v>
      </c>
      <c r="J106">
        <f>'SR - Sector'!G44</f>
        <v>0</v>
      </c>
      <c r="K106">
        <f>'SR - Sector'!H44</f>
        <v>0</v>
      </c>
      <c r="L106">
        <f>'SR - Sector'!I44</f>
        <v>0</v>
      </c>
      <c r="M106">
        <f>'SR - Sector'!J44</f>
        <v>0</v>
      </c>
      <c r="N106">
        <f>'SR - Sector'!K44</f>
        <v>0</v>
      </c>
      <c r="O106">
        <f>'SR - Sector'!L44</f>
        <v>0</v>
      </c>
      <c r="P106">
        <f>'SR - Sector'!M44</f>
        <v>0</v>
      </c>
      <c r="Q106">
        <f>'SR - Sector'!N44</f>
        <v>0</v>
      </c>
      <c r="R106" s="83">
        <f>'SR - Sector'!O44</f>
        <v>1497</v>
      </c>
      <c r="S106" s="83">
        <f>'SR - Sector'!P44</f>
        <v>1561</v>
      </c>
    </row>
    <row r="107" spans="1:19" x14ac:dyDescent="0.2">
      <c r="A107" s="81">
        <f>'SR - Tit - DH'!$B$10</f>
        <v>2023</v>
      </c>
      <c r="B107" s="81" t="str">
        <f>'SR - Sector'!$A$11</f>
        <v>Sector</v>
      </c>
      <c r="C107" t="str">
        <f>'SR - Sector'!$A$11</f>
        <v>Sector</v>
      </c>
      <c r="D107" t="str">
        <f>'SR - Sector'!A45</f>
        <v>AERONAUTICA</v>
      </c>
      <c r="E107">
        <f>'SR - Sector'!B45</f>
        <v>328</v>
      </c>
      <c r="F107">
        <f>'SR - Sector'!C45</f>
        <v>327</v>
      </c>
      <c r="G107">
        <f>'SR - Sector'!D45</f>
        <v>0</v>
      </c>
      <c r="H107">
        <f>'SR - Sector'!E45</f>
        <v>0</v>
      </c>
      <c r="I107">
        <f>'SR - Sector'!F45</f>
        <v>0</v>
      </c>
      <c r="J107">
        <f>'SR - Sector'!G45</f>
        <v>0</v>
      </c>
      <c r="K107">
        <f>'SR - Sector'!H45</f>
        <v>0</v>
      </c>
      <c r="L107">
        <f>'SR - Sector'!I45</f>
        <v>0</v>
      </c>
      <c r="M107">
        <f>'SR - Sector'!J45</f>
        <v>0</v>
      </c>
      <c r="N107">
        <f>'SR - Sector'!K45</f>
        <v>0</v>
      </c>
      <c r="O107">
        <f>'SR - Sector'!L45</f>
        <v>0</v>
      </c>
      <c r="P107">
        <f>'SR - Sector'!M45</f>
        <v>0</v>
      </c>
      <c r="Q107">
        <f>'SR - Sector'!N45</f>
        <v>0</v>
      </c>
      <c r="R107" s="83">
        <f>'SR - Sector'!O45</f>
        <v>331</v>
      </c>
      <c r="S107" s="83">
        <f>'SR - Sector'!P45</f>
        <v>350</v>
      </c>
    </row>
    <row r="108" spans="1:19" x14ac:dyDescent="0.2">
      <c r="A108" s="81">
        <f>'SR - Tit - DH'!$B$10</f>
        <v>2023</v>
      </c>
      <c r="B108" s="81" t="str">
        <f>'SR - Sector'!$A$11</f>
        <v>Sector</v>
      </c>
      <c r="C108" t="str">
        <f>'SR - Sector'!$A$11</f>
        <v>Sector</v>
      </c>
      <c r="D108" t="str">
        <f>'SR - Sector'!A46</f>
        <v>CAJA NAL. DE SALUD</v>
      </c>
      <c r="E108">
        <f>'SR - Sector'!B46</f>
        <v>1664</v>
      </c>
      <c r="F108">
        <f>'SR - Sector'!C46</f>
        <v>1660</v>
      </c>
      <c r="G108">
        <f>'SR - Sector'!D46</f>
        <v>0</v>
      </c>
      <c r="H108">
        <f>'SR - Sector'!E46</f>
        <v>0</v>
      </c>
      <c r="I108">
        <f>'SR - Sector'!F46</f>
        <v>0</v>
      </c>
      <c r="J108">
        <f>'SR - Sector'!G46</f>
        <v>0</v>
      </c>
      <c r="K108">
        <f>'SR - Sector'!H46</f>
        <v>0</v>
      </c>
      <c r="L108">
        <f>'SR - Sector'!I46</f>
        <v>0</v>
      </c>
      <c r="M108">
        <f>'SR - Sector'!J46</f>
        <v>0</v>
      </c>
      <c r="N108">
        <f>'SR - Sector'!K46</f>
        <v>0</v>
      </c>
      <c r="O108">
        <f>'SR - Sector'!L46</f>
        <v>0</v>
      </c>
      <c r="P108">
        <f>'SR - Sector'!M46</f>
        <v>0</v>
      </c>
      <c r="Q108">
        <f>'SR - Sector'!N46</f>
        <v>0</v>
      </c>
      <c r="R108" s="83">
        <f>'SR - Sector'!O46</f>
        <v>1673</v>
      </c>
      <c r="S108" s="83">
        <f>'SR - Sector'!P46</f>
        <v>1767</v>
      </c>
    </row>
    <row r="109" spans="1:19" x14ac:dyDescent="0.2">
      <c r="A109" s="81">
        <f>'SR - Tit - DH'!$B$10</f>
        <v>2023</v>
      </c>
      <c r="B109" s="81" t="str">
        <f>'SR - Sector'!$A$11</f>
        <v>Sector</v>
      </c>
      <c r="C109" t="str">
        <f>'SR - Sector'!$A$11</f>
        <v>Sector</v>
      </c>
      <c r="D109" t="str">
        <f>'SR - Sector'!A47</f>
        <v>PROFESIONAL MINERIA</v>
      </c>
      <c r="E109">
        <f>'SR - Sector'!B47</f>
        <v>270</v>
      </c>
      <c r="F109">
        <f>'SR - Sector'!C47</f>
        <v>269</v>
      </c>
      <c r="G109">
        <f>'SR - Sector'!D47</f>
        <v>0</v>
      </c>
      <c r="H109">
        <f>'SR - Sector'!E47</f>
        <v>0</v>
      </c>
      <c r="I109">
        <f>'SR - Sector'!F47</f>
        <v>0</v>
      </c>
      <c r="J109">
        <f>'SR - Sector'!G47</f>
        <v>0</v>
      </c>
      <c r="K109">
        <f>'SR - Sector'!H47</f>
        <v>0</v>
      </c>
      <c r="L109">
        <f>'SR - Sector'!I47</f>
        <v>0</v>
      </c>
      <c r="M109">
        <f>'SR - Sector'!J47</f>
        <v>0</v>
      </c>
      <c r="N109">
        <f>'SR - Sector'!K47</f>
        <v>0</v>
      </c>
      <c r="O109">
        <f>'SR - Sector'!L47</f>
        <v>0</v>
      </c>
      <c r="P109">
        <f>'SR - Sector'!M47</f>
        <v>0</v>
      </c>
      <c r="Q109">
        <f>'SR - Sector'!N47</f>
        <v>0</v>
      </c>
      <c r="R109" s="83">
        <f>'SR - Sector'!O47</f>
        <v>272</v>
      </c>
      <c r="S109" s="83">
        <f>'SR - Sector'!P47</f>
        <v>284</v>
      </c>
    </row>
    <row r="110" spans="1:19" x14ac:dyDescent="0.2">
      <c r="A110" s="81">
        <f>'SR - Tit - DH'!$B$10</f>
        <v>2023</v>
      </c>
      <c r="B110" s="81" t="str">
        <f>'SR - Sector'!$A$11</f>
        <v>Sector</v>
      </c>
      <c r="C110" t="str">
        <f>'SR - Sector'!$A$11</f>
        <v>Sector</v>
      </c>
      <c r="D110" t="str">
        <f>'SR - Sector'!A48</f>
        <v>PODER JUDICIAL</v>
      </c>
      <c r="E110">
        <f>'SR - Sector'!B48</f>
        <v>473</v>
      </c>
      <c r="F110">
        <f>'SR - Sector'!C48</f>
        <v>471</v>
      </c>
      <c r="G110">
        <f>'SR - Sector'!D48</f>
        <v>0</v>
      </c>
      <c r="H110">
        <f>'SR - Sector'!E48</f>
        <v>0</v>
      </c>
      <c r="I110">
        <f>'SR - Sector'!F48</f>
        <v>0</v>
      </c>
      <c r="J110">
        <f>'SR - Sector'!G48</f>
        <v>0</v>
      </c>
      <c r="K110">
        <f>'SR - Sector'!H48</f>
        <v>0</v>
      </c>
      <c r="L110">
        <f>'SR - Sector'!I48</f>
        <v>0</v>
      </c>
      <c r="M110">
        <f>'SR - Sector'!J48</f>
        <v>0</v>
      </c>
      <c r="N110">
        <f>'SR - Sector'!K48</f>
        <v>0</v>
      </c>
      <c r="O110">
        <f>'SR - Sector'!L48</f>
        <v>0</v>
      </c>
      <c r="P110">
        <f>'SR - Sector'!M48</f>
        <v>0</v>
      </c>
      <c r="Q110">
        <f>'SR - Sector'!N48</f>
        <v>0</v>
      </c>
      <c r="R110" s="83">
        <f>'SR - Sector'!O48</f>
        <v>479</v>
      </c>
      <c r="S110" s="83">
        <f>'SR - Sector'!P48</f>
        <v>500</v>
      </c>
    </row>
    <row r="111" spans="1:19" x14ac:dyDescent="0.2">
      <c r="A111" s="81">
        <f>'SR - Tit - DH'!$B$10</f>
        <v>2023</v>
      </c>
      <c r="B111" s="81" t="str">
        <f>'SR - Sector'!$A$11</f>
        <v>Sector</v>
      </c>
      <c r="C111" t="str">
        <f>'SR - Sector'!$A$11</f>
        <v>Sector</v>
      </c>
      <c r="D111" t="str">
        <f>'SR - Sector'!A49</f>
        <v>LUZ FUERZA TELEFONOS</v>
      </c>
      <c r="E111">
        <f>'SR - Sector'!B49</f>
        <v>595</v>
      </c>
      <c r="F111">
        <f>'SR - Sector'!C49</f>
        <v>595</v>
      </c>
      <c r="G111">
        <f>'SR - Sector'!D49</f>
        <v>0</v>
      </c>
      <c r="H111">
        <f>'SR - Sector'!E49</f>
        <v>0</v>
      </c>
      <c r="I111">
        <f>'SR - Sector'!F49</f>
        <v>0</v>
      </c>
      <c r="J111">
        <f>'SR - Sector'!G49</f>
        <v>0</v>
      </c>
      <c r="K111">
        <f>'SR - Sector'!H49</f>
        <v>0</v>
      </c>
      <c r="L111">
        <f>'SR - Sector'!I49</f>
        <v>0</v>
      </c>
      <c r="M111">
        <f>'SR - Sector'!J49</f>
        <v>0</v>
      </c>
      <c r="N111">
        <f>'SR - Sector'!K49</f>
        <v>0</v>
      </c>
      <c r="O111">
        <f>'SR - Sector'!L49</f>
        <v>0</v>
      </c>
      <c r="P111">
        <f>'SR - Sector'!M49</f>
        <v>0</v>
      </c>
      <c r="Q111">
        <f>'SR - Sector'!N49</f>
        <v>0</v>
      </c>
      <c r="R111" s="83">
        <f>'SR - Sector'!O49</f>
        <v>603</v>
      </c>
      <c r="S111" s="83">
        <f>'SR - Sector'!P49</f>
        <v>634</v>
      </c>
    </row>
    <row r="112" spans="1:19" s="85" customFormat="1" x14ac:dyDescent="0.2">
      <c r="A112" s="85">
        <f>'SR - Tit - DH'!$B$10</f>
        <v>2023</v>
      </c>
      <c r="B112" s="84" t="s">
        <v>172</v>
      </c>
      <c r="C112" s="85" t="str">
        <f>'SR - Regional'!$A$75</f>
        <v>IVM</v>
      </c>
      <c r="D112" s="85" t="str">
        <f>'SR - Regional'!A76</f>
        <v>LA PAZ</v>
      </c>
      <c r="E112" s="85">
        <f>'SR - Regional'!B76</f>
        <v>937</v>
      </c>
      <c r="F112" s="85">
        <f>'SR - Regional'!C76</f>
        <v>909</v>
      </c>
      <c r="G112" s="85">
        <f>'SR - Regional'!D76</f>
        <v>0</v>
      </c>
      <c r="H112" s="85">
        <f>'SR - Regional'!E76</f>
        <v>0</v>
      </c>
      <c r="I112" s="85">
        <f>'SR - Regional'!F76</f>
        <v>0</v>
      </c>
      <c r="J112" s="85">
        <f>'SR - Regional'!G76</f>
        <v>0</v>
      </c>
      <c r="K112" s="85">
        <f>'SR - Regional'!H76</f>
        <v>0</v>
      </c>
      <c r="L112" s="85">
        <f>'SR - Regional'!I76</f>
        <v>0</v>
      </c>
      <c r="M112" s="85">
        <f>'SR - Regional'!J76</f>
        <v>0</v>
      </c>
      <c r="N112" s="85">
        <f>'SR - Regional'!K76</f>
        <v>0</v>
      </c>
      <c r="O112" s="85">
        <f>'SR - Regional'!L76</f>
        <v>0</v>
      </c>
      <c r="P112" s="85">
        <f>'SR - Regional'!M76</f>
        <v>0</v>
      </c>
      <c r="Q112" s="85">
        <f>'SR - Regional'!N76</f>
        <v>0</v>
      </c>
      <c r="R112" s="83">
        <f>'SR - Regional'!P76</f>
        <v>959</v>
      </c>
      <c r="S112" s="83">
        <f>'SR - Regional'!Q76</f>
        <v>1155</v>
      </c>
    </row>
    <row r="113" spans="1:19" s="85" customFormat="1" x14ac:dyDescent="0.2">
      <c r="A113" s="85">
        <f>'SR - Tit - DH'!$B$10</f>
        <v>2023</v>
      </c>
      <c r="B113" s="84" t="s">
        <v>173</v>
      </c>
      <c r="C113" s="85" t="str">
        <f>'SR - Regional'!$A$75</f>
        <v>IVM</v>
      </c>
      <c r="D113" s="85" t="str">
        <f>'SR - Regional'!A77</f>
        <v>COCHABAMBA</v>
      </c>
      <c r="E113" s="85">
        <f>'SR - Regional'!B77</f>
        <v>227</v>
      </c>
      <c r="F113" s="85">
        <f>'SR - Regional'!C77</f>
        <v>222</v>
      </c>
      <c r="G113" s="85">
        <f>'SR - Regional'!D77</f>
        <v>0</v>
      </c>
      <c r="H113" s="85">
        <f>'SR - Regional'!E77</f>
        <v>0</v>
      </c>
      <c r="I113" s="85">
        <f>'SR - Regional'!F77</f>
        <v>0</v>
      </c>
      <c r="J113" s="85">
        <f>'SR - Regional'!G77</f>
        <v>0</v>
      </c>
      <c r="K113" s="85">
        <f>'SR - Regional'!H77</f>
        <v>0</v>
      </c>
      <c r="L113" s="85">
        <f>'SR - Regional'!I77</f>
        <v>0</v>
      </c>
      <c r="M113" s="85">
        <f>'SR - Regional'!J77</f>
        <v>0</v>
      </c>
      <c r="N113" s="85">
        <f>'SR - Regional'!K77</f>
        <v>0</v>
      </c>
      <c r="O113" s="85">
        <f>'SR - Regional'!L77</f>
        <v>0</v>
      </c>
      <c r="P113" s="85">
        <f>'SR - Regional'!M77</f>
        <v>0</v>
      </c>
      <c r="Q113" s="85">
        <f>'SR - Regional'!N77</f>
        <v>0</v>
      </c>
      <c r="R113" s="83">
        <f>'SR - Regional'!P77</f>
        <v>243</v>
      </c>
      <c r="S113" s="83">
        <f>'SR - Regional'!Q77</f>
        <v>240</v>
      </c>
    </row>
    <row r="114" spans="1:19" s="85" customFormat="1" x14ac:dyDescent="0.2">
      <c r="A114" s="85">
        <f>'SR - Tit - DH'!$B$10</f>
        <v>2023</v>
      </c>
      <c r="B114" s="84" t="s">
        <v>173</v>
      </c>
      <c r="C114" s="85" t="str">
        <f>'SR - Regional'!$A$75</f>
        <v>IVM</v>
      </c>
      <c r="D114" s="85" t="str">
        <f>'SR - Regional'!A78</f>
        <v>SANTA CRUZ</v>
      </c>
      <c r="E114" s="85">
        <f>'SR - Regional'!B78</f>
        <v>170</v>
      </c>
      <c r="F114" s="85">
        <f>'SR - Regional'!C78</f>
        <v>169</v>
      </c>
      <c r="G114" s="85">
        <f>'SR - Regional'!D78</f>
        <v>0</v>
      </c>
      <c r="H114" s="85">
        <f>'SR - Regional'!E78</f>
        <v>0</v>
      </c>
      <c r="I114" s="85">
        <f>'SR - Regional'!F78</f>
        <v>0</v>
      </c>
      <c r="J114" s="85">
        <f>'SR - Regional'!G78</f>
        <v>0</v>
      </c>
      <c r="K114" s="85">
        <f>'SR - Regional'!H78</f>
        <v>0</v>
      </c>
      <c r="L114" s="85">
        <f>'SR - Regional'!I78</f>
        <v>0</v>
      </c>
      <c r="M114" s="85">
        <f>'SR - Regional'!J78</f>
        <v>0</v>
      </c>
      <c r="N114" s="85">
        <f>'SR - Regional'!K78</f>
        <v>0</v>
      </c>
      <c r="O114" s="85">
        <f>'SR - Regional'!L78</f>
        <v>0</v>
      </c>
      <c r="P114" s="85">
        <f>'SR - Regional'!M78</f>
        <v>0</v>
      </c>
      <c r="Q114" s="85">
        <f>'SR - Regional'!N78</f>
        <v>0</v>
      </c>
      <c r="R114" s="83">
        <f>'SR - Regional'!P78</f>
        <v>171</v>
      </c>
      <c r="S114" s="83">
        <f>'SR - Regional'!Q78</f>
        <v>187</v>
      </c>
    </row>
    <row r="115" spans="1:19" s="85" customFormat="1" x14ac:dyDescent="0.2">
      <c r="A115" s="85">
        <f>'SR - Tit - DH'!$B$10</f>
        <v>2023</v>
      </c>
      <c r="B115" s="84" t="s">
        <v>173</v>
      </c>
      <c r="C115" s="85" t="str">
        <f>'SR - Regional'!$A$75</f>
        <v>IVM</v>
      </c>
      <c r="D115" s="85" t="str">
        <f>'SR - Regional'!A79</f>
        <v>ORURO</v>
      </c>
      <c r="E115" s="85">
        <f>'SR - Regional'!B79</f>
        <v>76</v>
      </c>
      <c r="F115" s="85">
        <f>'SR - Regional'!C79</f>
        <v>77</v>
      </c>
      <c r="G115" s="85">
        <f>'SR - Regional'!D79</f>
        <v>0</v>
      </c>
      <c r="H115" s="85">
        <f>'SR - Regional'!E79</f>
        <v>0</v>
      </c>
      <c r="I115" s="85">
        <f>'SR - Regional'!F79</f>
        <v>0</v>
      </c>
      <c r="J115" s="85">
        <f>'SR - Regional'!G79</f>
        <v>0</v>
      </c>
      <c r="K115" s="85">
        <f>'SR - Regional'!H79</f>
        <v>0</v>
      </c>
      <c r="L115" s="85">
        <f>'SR - Regional'!I79</f>
        <v>0</v>
      </c>
      <c r="M115" s="85">
        <f>'SR - Regional'!J79</f>
        <v>0</v>
      </c>
      <c r="N115" s="85">
        <f>'SR - Regional'!K79</f>
        <v>0</v>
      </c>
      <c r="O115" s="85">
        <f>'SR - Regional'!L79</f>
        <v>0</v>
      </c>
      <c r="P115" s="85">
        <f>'SR - Regional'!M79</f>
        <v>0</v>
      </c>
      <c r="Q115" s="85">
        <f>'SR - Regional'!N79</f>
        <v>0</v>
      </c>
      <c r="R115" s="83">
        <f>'SR - Regional'!P79</f>
        <v>79</v>
      </c>
      <c r="S115" s="83">
        <f>'SR - Regional'!Q79</f>
        <v>85</v>
      </c>
    </row>
    <row r="116" spans="1:19" s="85" customFormat="1" x14ac:dyDescent="0.2">
      <c r="A116" s="85">
        <f>'SR - Tit - DH'!$B$10</f>
        <v>2023</v>
      </c>
      <c r="B116" s="84" t="s">
        <v>173</v>
      </c>
      <c r="C116" s="85" t="str">
        <f>'SR - Regional'!$A$75</f>
        <v>IVM</v>
      </c>
      <c r="D116" s="85" t="str">
        <f>'SR - Regional'!A80</f>
        <v>POTOSI</v>
      </c>
      <c r="E116" s="85">
        <f>'SR - Regional'!B80</f>
        <v>124</v>
      </c>
      <c r="F116" s="85">
        <f>'SR - Regional'!C80</f>
        <v>114</v>
      </c>
      <c r="G116" s="85">
        <f>'SR - Regional'!D80</f>
        <v>0</v>
      </c>
      <c r="H116" s="85">
        <f>'SR - Regional'!E80</f>
        <v>0</v>
      </c>
      <c r="I116" s="85">
        <f>'SR - Regional'!F80</f>
        <v>0</v>
      </c>
      <c r="J116" s="85">
        <f>'SR - Regional'!G80</f>
        <v>0</v>
      </c>
      <c r="K116" s="85">
        <f>'SR - Regional'!H80</f>
        <v>0</v>
      </c>
      <c r="L116" s="85">
        <f>'SR - Regional'!I80</f>
        <v>0</v>
      </c>
      <c r="M116" s="85">
        <f>'SR - Regional'!J80</f>
        <v>0</v>
      </c>
      <c r="N116" s="85">
        <f>'SR - Regional'!K80</f>
        <v>0</v>
      </c>
      <c r="O116" s="85">
        <f>'SR - Regional'!L80</f>
        <v>0</v>
      </c>
      <c r="P116" s="85">
        <f>'SR - Regional'!M80</f>
        <v>0</v>
      </c>
      <c r="Q116" s="85">
        <f>'SR - Regional'!N80</f>
        <v>0</v>
      </c>
      <c r="R116" s="83">
        <f>'SR - Regional'!P80</f>
        <v>126</v>
      </c>
      <c r="S116" s="83">
        <f>'SR - Regional'!Q80</f>
        <v>131</v>
      </c>
    </row>
    <row r="117" spans="1:19" s="85" customFormat="1" x14ac:dyDescent="0.2">
      <c r="A117" s="85">
        <f>'SR - Tit - DH'!$B$10</f>
        <v>2023</v>
      </c>
      <c r="B117" s="84" t="s">
        <v>173</v>
      </c>
      <c r="C117" s="85" t="str">
        <f>'SR - Regional'!$A$75</f>
        <v>IVM</v>
      </c>
      <c r="D117" s="85" t="str">
        <f>'SR - Regional'!A81</f>
        <v>CHUQUISACA</v>
      </c>
      <c r="E117" s="85">
        <f>'SR - Regional'!B81</f>
        <v>104</v>
      </c>
      <c r="F117" s="85">
        <f>'SR - Regional'!C81</f>
        <v>105</v>
      </c>
      <c r="G117" s="85">
        <f>'SR - Regional'!D81</f>
        <v>0</v>
      </c>
      <c r="H117" s="85">
        <f>'SR - Regional'!E81</f>
        <v>0</v>
      </c>
      <c r="I117" s="85">
        <f>'SR - Regional'!F81</f>
        <v>0</v>
      </c>
      <c r="J117" s="85">
        <f>'SR - Regional'!G81</f>
        <v>0</v>
      </c>
      <c r="K117" s="85">
        <f>'SR - Regional'!H81</f>
        <v>0</v>
      </c>
      <c r="L117" s="85">
        <f>'SR - Regional'!I81</f>
        <v>0</v>
      </c>
      <c r="M117" s="85">
        <f>'SR - Regional'!J81</f>
        <v>0</v>
      </c>
      <c r="N117" s="85">
        <f>'SR - Regional'!K81</f>
        <v>0</v>
      </c>
      <c r="O117" s="85">
        <f>'SR - Regional'!L81</f>
        <v>0</v>
      </c>
      <c r="P117" s="85">
        <f>'SR - Regional'!M81</f>
        <v>0</v>
      </c>
      <c r="Q117" s="85">
        <f>'SR - Regional'!N81</f>
        <v>0</v>
      </c>
      <c r="R117" s="83">
        <f>'SR - Regional'!P81</f>
        <v>108</v>
      </c>
      <c r="S117" s="83">
        <f>'SR - Regional'!Q81</f>
        <v>112</v>
      </c>
    </row>
    <row r="118" spans="1:19" s="85" customFormat="1" x14ac:dyDescent="0.2">
      <c r="A118" s="85">
        <f>'SR - Tit - DH'!$B$10</f>
        <v>2023</v>
      </c>
      <c r="B118" s="84" t="s">
        <v>173</v>
      </c>
      <c r="C118" s="85" t="str">
        <f>'SR - Regional'!$A$75</f>
        <v>IVM</v>
      </c>
      <c r="D118" s="85" t="str">
        <f>'SR - Regional'!A82</f>
        <v>TARIJA</v>
      </c>
      <c r="E118" s="85">
        <f>'SR - Regional'!B82</f>
        <v>73</v>
      </c>
      <c r="F118" s="85">
        <f>'SR - Regional'!C82</f>
        <v>68</v>
      </c>
      <c r="G118" s="85">
        <f>'SR - Regional'!D82</f>
        <v>0</v>
      </c>
      <c r="H118" s="85">
        <f>'SR - Regional'!E82</f>
        <v>0</v>
      </c>
      <c r="I118" s="85">
        <f>'SR - Regional'!F82</f>
        <v>0</v>
      </c>
      <c r="J118" s="85">
        <f>'SR - Regional'!G82</f>
        <v>0</v>
      </c>
      <c r="K118" s="85">
        <f>'SR - Regional'!H82</f>
        <v>0</v>
      </c>
      <c r="L118" s="85">
        <f>'SR - Regional'!I82</f>
        <v>0</v>
      </c>
      <c r="M118" s="85">
        <f>'SR - Regional'!J82</f>
        <v>0</v>
      </c>
      <c r="N118" s="85">
        <f>'SR - Regional'!K82</f>
        <v>0</v>
      </c>
      <c r="O118" s="85">
        <f>'SR - Regional'!L82</f>
        <v>0</v>
      </c>
      <c r="P118" s="85">
        <f>'SR - Regional'!M82</f>
        <v>0</v>
      </c>
      <c r="Q118" s="85">
        <f>'SR - Regional'!N82</f>
        <v>0</v>
      </c>
      <c r="R118" s="83">
        <f>'SR - Regional'!P82</f>
        <v>68</v>
      </c>
      <c r="S118" s="83">
        <f>'SR - Regional'!Q82</f>
        <v>89</v>
      </c>
    </row>
    <row r="119" spans="1:19" s="85" customFormat="1" x14ac:dyDescent="0.2">
      <c r="A119" s="85">
        <f>'SR - Tit - DH'!$B$10</f>
        <v>2023</v>
      </c>
      <c r="B119" s="84" t="s">
        <v>173</v>
      </c>
      <c r="C119" s="85" t="str">
        <f>'SR - Regional'!$A$75</f>
        <v>IVM</v>
      </c>
      <c r="D119" s="85" t="str">
        <f>'SR - Regional'!A83</f>
        <v>BENI</v>
      </c>
      <c r="E119" s="85">
        <f>'SR - Regional'!B83</f>
        <v>37</v>
      </c>
      <c r="F119" s="85">
        <f>'SR - Regional'!C83</f>
        <v>36</v>
      </c>
      <c r="G119" s="85">
        <f>'SR - Regional'!D83</f>
        <v>0</v>
      </c>
      <c r="H119" s="85">
        <f>'SR - Regional'!E83</f>
        <v>0</v>
      </c>
      <c r="I119" s="85">
        <f>'SR - Regional'!F83</f>
        <v>0</v>
      </c>
      <c r="J119" s="85">
        <f>'SR - Regional'!G83</f>
        <v>0</v>
      </c>
      <c r="K119" s="85">
        <f>'SR - Regional'!H83</f>
        <v>0</v>
      </c>
      <c r="L119" s="85">
        <f>'SR - Regional'!I83</f>
        <v>0</v>
      </c>
      <c r="M119" s="85">
        <f>'SR - Regional'!J83</f>
        <v>0</v>
      </c>
      <c r="N119" s="85">
        <f>'SR - Regional'!K83</f>
        <v>0</v>
      </c>
      <c r="O119" s="85">
        <f>'SR - Regional'!L83</f>
        <v>0</v>
      </c>
      <c r="P119" s="85">
        <f>'SR - Regional'!M83</f>
        <v>0</v>
      </c>
      <c r="Q119" s="85">
        <f>'SR - Regional'!N83</f>
        <v>0</v>
      </c>
      <c r="R119" s="83">
        <f>'SR - Regional'!P83</f>
        <v>38</v>
      </c>
      <c r="S119" s="83">
        <f>'SR - Regional'!Q83</f>
        <v>37</v>
      </c>
    </row>
    <row r="120" spans="1:19" s="85" customFormat="1" x14ac:dyDescent="0.2">
      <c r="A120" s="85">
        <f>'SR - Tit - DH'!$B$10</f>
        <v>2023</v>
      </c>
      <c r="B120" s="84" t="s">
        <v>173</v>
      </c>
      <c r="C120" s="85" t="str">
        <f>'SR - Regional'!$A$75</f>
        <v>IVM</v>
      </c>
      <c r="D120" s="85" t="str">
        <f>'SR - Regional'!A84</f>
        <v>PANDO</v>
      </c>
      <c r="E120" s="85">
        <f>'SR - Regional'!B84</f>
        <v>6</v>
      </c>
      <c r="F120" s="85">
        <f>'SR - Regional'!C84</f>
        <v>6</v>
      </c>
      <c r="G120" s="85">
        <f>'SR - Regional'!D84</f>
        <v>0</v>
      </c>
      <c r="H120" s="85">
        <f>'SR - Regional'!E84</f>
        <v>0</v>
      </c>
      <c r="I120" s="85">
        <f>'SR - Regional'!F84</f>
        <v>0</v>
      </c>
      <c r="J120" s="85">
        <f>'SR - Regional'!G84</f>
        <v>0</v>
      </c>
      <c r="K120" s="85">
        <f>'SR - Regional'!H84</f>
        <v>0</v>
      </c>
      <c r="L120" s="85">
        <f>'SR - Regional'!I84</f>
        <v>0</v>
      </c>
      <c r="M120" s="85">
        <f>'SR - Regional'!J84</f>
        <v>0</v>
      </c>
      <c r="N120" s="85">
        <f>'SR - Regional'!K84</f>
        <v>0</v>
      </c>
      <c r="O120" s="85">
        <f>'SR - Regional'!L84</f>
        <v>0</v>
      </c>
      <c r="P120" s="85">
        <f>'SR - Regional'!M84</f>
        <v>0</v>
      </c>
      <c r="Q120" s="85">
        <f>'SR - Regional'!N84</f>
        <v>0</v>
      </c>
      <c r="R120" s="83">
        <f>'SR - Regional'!P84</f>
        <v>6</v>
      </c>
      <c r="S120" s="83">
        <f>'SR - Regional'!Q84</f>
        <v>7</v>
      </c>
    </row>
    <row r="121" spans="1:19" s="85" customFormat="1" x14ac:dyDescent="0.2">
      <c r="A121" s="85">
        <f>'SR - Tit - DH'!$B$10</f>
        <v>2023</v>
      </c>
      <c r="B121" s="84" t="s">
        <v>173</v>
      </c>
      <c r="C121" s="85" t="str">
        <f>'SR - Regional'!$A$86</f>
        <v>RP</v>
      </c>
      <c r="D121" s="85" t="str">
        <f>'SR - Regional'!A87</f>
        <v>LA PAZ</v>
      </c>
      <c r="E121" s="85">
        <f>'SR - Regional'!B87</f>
        <v>11</v>
      </c>
      <c r="F121" s="85">
        <f>'SR - Regional'!C87</f>
        <v>11</v>
      </c>
      <c r="G121" s="85">
        <f>'SR - Regional'!D87</f>
        <v>0</v>
      </c>
      <c r="H121" s="85">
        <f>'SR - Regional'!E87</f>
        <v>0</v>
      </c>
      <c r="I121" s="85">
        <f>'SR - Regional'!F87</f>
        <v>0</v>
      </c>
      <c r="J121" s="85">
        <f>'SR - Regional'!G87</f>
        <v>0</v>
      </c>
      <c r="K121" s="85">
        <f>'SR - Regional'!H87</f>
        <v>0</v>
      </c>
      <c r="L121" s="85">
        <f>'SR - Regional'!I87</f>
        <v>0</v>
      </c>
      <c r="M121" s="85">
        <f>'SR - Regional'!J87</f>
        <v>0</v>
      </c>
      <c r="N121" s="85">
        <f>'SR - Regional'!K87</f>
        <v>0</v>
      </c>
      <c r="O121" s="85">
        <f>'SR - Regional'!L87</f>
        <v>0</v>
      </c>
      <c r="P121" s="85">
        <f>'SR - Regional'!M87</f>
        <v>0</v>
      </c>
      <c r="Q121" s="85">
        <f>'SR - Regional'!N87</f>
        <v>0</v>
      </c>
      <c r="R121" s="83">
        <f>'SR - Regional'!P87</f>
        <v>12</v>
      </c>
      <c r="S121" s="83">
        <f>'SR - Regional'!Q87</f>
        <v>11</v>
      </c>
    </row>
    <row r="122" spans="1:19" s="85" customFormat="1" x14ac:dyDescent="0.2">
      <c r="A122" s="85">
        <f>'SR - Tit - DH'!$B$10</f>
        <v>2023</v>
      </c>
      <c r="B122" s="84" t="s">
        <v>173</v>
      </c>
      <c r="C122" s="85" t="str">
        <f>'SR - Regional'!$A$86</f>
        <v>RP</v>
      </c>
      <c r="D122" s="85" t="str">
        <f>'SR - Regional'!A88</f>
        <v>COCHABAMBA</v>
      </c>
      <c r="E122" s="85">
        <f>'SR - Regional'!B88</f>
        <v>4</v>
      </c>
      <c r="F122" s="85">
        <f>'SR - Regional'!C88</f>
        <v>4</v>
      </c>
      <c r="G122" s="85">
        <f>'SR - Regional'!D88</f>
        <v>0</v>
      </c>
      <c r="H122" s="85">
        <f>'SR - Regional'!E88</f>
        <v>0</v>
      </c>
      <c r="I122" s="85">
        <f>'SR - Regional'!F88</f>
        <v>0</v>
      </c>
      <c r="J122" s="85">
        <f>'SR - Regional'!G88</f>
        <v>0</v>
      </c>
      <c r="K122" s="85">
        <f>'SR - Regional'!H88</f>
        <v>0</v>
      </c>
      <c r="L122" s="85">
        <f>'SR - Regional'!I88</f>
        <v>0</v>
      </c>
      <c r="M122" s="85">
        <f>'SR - Regional'!J88</f>
        <v>0</v>
      </c>
      <c r="N122" s="85">
        <f>'SR - Regional'!K88</f>
        <v>0</v>
      </c>
      <c r="O122" s="85">
        <f>'SR - Regional'!L88</f>
        <v>0</v>
      </c>
      <c r="P122" s="85">
        <f>'SR - Regional'!M88</f>
        <v>0</v>
      </c>
      <c r="Q122" s="85">
        <f>'SR - Regional'!N88</f>
        <v>0</v>
      </c>
      <c r="R122" s="83">
        <f>'SR - Regional'!P88</f>
        <v>4</v>
      </c>
      <c r="S122" s="83">
        <f>'SR - Regional'!Q88</f>
        <v>4</v>
      </c>
    </row>
    <row r="123" spans="1:19" s="85" customFormat="1" x14ac:dyDescent="0.2">
      <c r="A123" s="85">
        <f>'SR - Tit - DH'!$B$10</f>
        <v>2023</v>
      </c>
      <c r="B123" s="84" t="s">
        <v>173</v>
      </c>
      <c r="C123" s="85" t="str">
        <f>'SR - Regional'!$A$86</f>
        <v>RP</v>
      </c>
      <c r="D123" s="85" t="str">
        <f>'SR - Regional'!A89</f>
        <v>SANTA CRUZ</v>
      </c>
      <c r="E123" s="85">
        <f>'SR - Regional'!B89</f>
        <v>1</v>
      </c>
      <c r="F123" s="85">
        <f>'SR - Regional'!C89</f>
        <v>1</v>
      </c>
      <c r="G123" s="85">
        <f>'SR - Regional'!D89</f>
        <v>0</v>
      </c>
      <c r="H123" s="85">
        <f>'SR - Regional'!E89</f>
        <v>0</v>
      </c>
      <c r="I123" s="85">
        <f>'SR - Regional'!F89</f>
        <v>0</v>
      </c>
      <c r="J123" s="85">
        <f>'SR - Regional'!G89</f>
        <v>0</v>
      </c>
      <c r="K123" s="85">
        <f>'SR - Regional'!H89</f>
        <v>0</v>
      </c>
      <c r="L123" s="85">
        <f>'SR - Regional'!I89</f>
        <v>0</v>
      </c>
      <c r="M123" s="85">
        <f>'SR - Regional'!J89</f>
        <v>0</v>
      </c>
      <c r="N123" s="85">
        <f>'SR - Regional'!K89</f>
        <v>0</v>
      </c>
      <c r="O123" s="85">
        <f>'SR - Regional'!L89</f>
        <v>0</v>
      </c>
      <c r="P123" s="85">
        <f>'SR - Regional'!M89</f>
        <v>0</v>
      </c>
      <c r="Q123" s="85">
        <f>'SR - Regional'!N89</f>
        <v>0</v>
      </c>
      <c r="R123" s="83">
        <f>'SR - Regional'!P89</f>
        <v>1</v>
      </c>
      <c r="S123" s="83">
        <f>'SR - Regional'!Q89</f>
        <v>2</v>
      </c>
    </row>
    <row r="124" spans="1:19" s="85" customFormat="1" x14ac:dyDescent="0.2">
      <c r="A124" s="85">
        <f>'SR - Tit - DH'!$B$10</f>
        <v>2023</v>
      </c>
      <c r="B124" s="84" t="s">
        <v>173</v>
      </c>
      <c r="C124" s="85" t="str">
        <f>'SR - Regional'!$A$86</f>
        <v>RP</v>
      </c>
      <c r="D124" s="85" t="str">
        <f>'SR - Regional'!A90</f>
        <v>ORURO</v>
      </c>
      <c r="E124" s="85">
        <f>'SR - Regional'!B90</f>
        <v>5</v>
      </c>
      <c r="F124" s="85">
        <f>'SR - Regional'!C90</f>
        <v>5</v>
      </c>
      <c r="G124" s="85">
        <f>'SR - Regional'!D90</f>
        <v>0</v>
      </c>
      <c r="H124" s="85">
        <f>'SR - Regional'!E90</f>
        <v>0</v>
      </c>
      <c r="I124" s="85">
        <f>'SR - Regional'!F90</f>
        <v>0</v>
      </c>
      <c r="J124" s="85">
        <f>'SR - Regional'!G90</f>
        <v>0</v>
      </c>
      <c r="K124" s="85">
        <f>'SR - Regional'!H90</f>
        <v>0</v>
      </c>
      <c r="L124" s="85">
        <f>'SR - Regional'!I90</f>
        <v>0</v>
      </c>
      <c r="M124" s="85">
        <f>'SR - Regional'!J90</f>
        <v>0</v>
      </c>
      <c r="N124" s="85">
        <f>'SR - Regional'!K90</f>
        <v>0</v>
      </c>
      <c r="O124" s="85">
        <f>'SR - Regional'!L90</f>
        <v>0</v>
      </c>
      <c r="P124" s="85">
        <f>'SR - Regional'!M90</f>
        <v>0</v>
      </c>
      <c r="Q124" s="85">
        <f>'SR - Regional'!N90</f>
        <v>0</v>
      </c>
      <c r="R124" s="83">
        <f>'SR - Regional'!P90</f>
        <v>5</v>
      </c>
      <c r="S124" s="83">
        <f>'SR - Regional'!Q90</f>
        <v>6</v>
      </c>
    </row>
    <row r="125" spans="1:19" s="85" customFormat="1" x14ac:dyDescent="0.2">
      <c r="A125" s="85">
        <f>'SR - Tit - DH'!$B$10</f>
        <v>2023</v>
      </c>
      <c r="B125" s="84" t="s">
        <v>173</v>
      </c>
      <c r="C125" s="85" t="str">
        <f>'SR - Regional'!$A$86</f>
        <v>RP</v>
      </c>
      <c r="D125" s="85" t="str">
        <f>'SR - Regional'!A91</f>
        <v>POTOSI</v>
      </c>
      <c r="E125" s="85">
        <f>'SR - Regional'!B91</f>
        <v>22</v>
      </c>
      <c r="F125" s="85">
        <f>'SR - Regional'!C91</f>
        <v>23</v>
      </c>
      <c r="G125" s="85">
        <f>'SR - Regional'!D91</f>
        <v>0</v>
      </c>
      <c r="H125" s="85">
        <f>'SR - Regional'!E91</f>
        <v>0</v>
      </c>
      <c r="I125" s="85">
        <f>'SR - Regional'!F91</f>
        <v>0</v>
      </c>
      <c r="J125" s="85">
        <f>'SR - Regional'!G91</f>
        <v>0</v>
      </c>
      <c r="K125" s="85">
        <f>'SR - Regional'!H91</f>
        <v>0</v>
      </c>
      <c r="L125" s="85">
        <f>'SR - Regional'!I91</f>
        <v>0</v>
      </c>
      <c r="M125" s="85">
        <f>'SR - Regional'!J91</f>
        <v>0</v>
      </c>
      <c r="N125" s="85">
        <f>'SR - Regional'!K91</f>
        <v>0</v>
      </c>
      <c r="O125" s="85">
        <f>'SR - Regional'!L91</f>
        <v>0</v>
      </c>
      <c r="P125" s="85">
        <f>'SR - Regional'!M91</f>
        <v>0</v>
      </c>
      <c r="Q125" s="85">
        <f>'SR - Regional'!N91</f>
        <v>0</v>
      </c>
      <c r="R125" s="83">
        <f>'SR - Regional'!P91</f>
        <v>22</v>
      </c>
      <c r="S125" s="83">
        <f>'SR - Regional'!Q91</f>
        <v>23</v>
      </c>
    </row>
    <row r="126" spans="1:19" s="85" customFormat="1" x14ac:dyDescent="0.2">
      <c r="A126" s="85">
        <f>'SR - Tit - DH'!$B$10</f>
        <v>2023</v>
      </c>
      <c r="B126" s="84" t="s">
        <v>173</v>
      </c>
      <c r="C126" s="85" t="str">
        <f>'SR - Regional'!$A$86</f>
        <v>RP</v>
      </c>
      <c r="D126" s="85" t="str">
        <f>'SR - Regional'!A92</f>
        <v>CHUQUISACA</v>
      </c>
      <c r="E126" s="85">
        <f>'SR - Regional'!B92</f>
        <v>0</v>
      </c>
      <c r="F126" s="85">
        <f>'SR - Regional'!C92</f>
        <v>0</v>
      </c>
      <c r="G126" s="85">
        <f>'SR - Regional'!D92</f>
        <v>0</v>
      </c>
      <c r="H126" s="85">
        <f>'SR - Regional'!E92</f>
        <v>0</v>
      </c>
      <c r="I126" s="85">
        <f>'SR - Regional'!F92</f>
        <v>0</v>
      </c>
      <c r="J126" s="85">
        <f>'SR - Regional'!G92</f>
        <v>0</v>
      </c>
      <c r="K126" s="85">
        <f>'SR - Regional'!H92</f>
        <v>0</v>
      </c>
      <c r="L126" s="85">
        <f>'SR - Regional'!I92</f>
        <v>0</v>
      </c>
      <c r="M126" s="85">
        <f>'SR - Regional'!J92</f>
        <v>0</v>
      </c>
      <c r="N126" s="85">
        <f>'SR - Regional'!K92</f>
        <v>0</v>
      </c>
      <c r="O126" s="85">
        <f>'SR - Regional'!L92</f>
        <v>0</v>
      </c>
      <c r="P126" s="85">
        <f>'SR - Regional'!M92</f>
        <v>0</v>
      </c>
      <c r="Q126" s="85">
        <f>'SR - Regional'!N92</f>
        <v>0</v>
      </c>
      <c r="R126" s="83">
        <f>'SR - Regional'!P92</f>
        <v>0</v>
      </c>
      <c r="S126" s="83">
        <f>'SR - Regional'!Q92</f>
        <v>0</v>
      </c>
    </row>
    <row r="127" spans="1:19" s="85" customFormat="1" x14ac:dyDescent="0.2">
      <c r="A127" s="85">
        <f>'SR - Tit - DH'!$B$10</f>
        <v>2023</v>
      </c>
      <c r="B127" s="84" t="s">
        <v>173</v>
      </c>
      <c r="C127" s="85" t="str">
        <f>'SR - Regional'!$A$86</f>
        <v>RP</v>
      </c>
      <c r="D127" s="85" t="str">
        <f>'SR - Regional'!A93</f>
        <v>TARIJA</v>
      </c>
      <c r="E127" s="85">
        <f>'SR - Regional'!B93</f>
        <v>1</v>
      </c>
      <c r="F127" s="85">
        <f>'SR - Regional'!C93</f>
        <v>1</v>
      </c>
      <c r="G127" s="85">
        <f>'SR - Regional'!D93</f>
        <v>0</v>
      </c>
      <c r="H127" s="85">
        <f>'SR - Regional'!E93</f>
        <v>0</v>
      </c>
      <c r="I127" s="85">
        <f>'SR - Regional'!F93</f>
        <v>0</v>
      </c>
      <c r="J127" s="85">
        <f>'SR - Regional'!G93</f>
        <v>0</v>
      </c>
      <c r="K127" s="85">
        <f>'SR - Regional'!H93</f>
        <v>0</v>
      </c>
      <c r="L127" s="85">
        <f>'SR - Regional'!I93</f>
        <v>0</v>
      </c>
      <c r="M127" s="85">
        <f>'SR - Regional'!J93</f>
        <v>0</v>
      </c>
      <c r="N127" s="85">
        <f>'SR - Regional'!K93</f>
        <v>0</v>
      </c>
      <c r="O127" s="85">
        <f>'SR - Regional'!L93</f>
        <v>0</v>
      </c>
      <c r="P127" s="85">
        <f>'SR - Regional'!M93</f>
        <v>0</v>
      </c>
      <c r="Q127" s="85">
        <f>'SR - Regional'!N93</f>
        <v>0</v>
      </c>
      <c r="R127" s="83">
        <f>'SR - Regional'!P93</f>
        <v>1</v>
      </c>
      <c r="S127" s="83">
        <f>'SR - Regional'!Q93</f>
        <v>2</v>
      </c>
    </row>
    <row r="128" spans="1:19" s="85" customFormat="1" x14ac:dyDescent="0.2">
      <c r="A128" s="85">
        <f>'SR - Tit - DH'!$B$10</f>
        <v>2023</v>
      </c>
      <c r="B128" s="84" t="s">
        <v>173</v>
      </c>
      <c r="C128" s="85" t="str">
        <f>'SR - Regional'!$A$86</f>
        <v>RP</v>
      </c>
      <c r="D128" s="85" t="str">
        <f>'SR - Regional'!A94</f>
        <v>BENI</v>
      </c>
      <c r="E128" s="85">
        <f>'SR - Regional'!B94</f>
        <v>0</v>
      </c>
      <c r="F128" s="85">
        <f>'SR - Regional'!C94</f>
        <v>0</v>
      </c>
      <c r="G128" s="85">
        <f>'SR - Regional'!D94</f>
        <v>0</v>
      </c>
      <c r="H128" s="85">
        <f>'SR - Regional'!E94</f>
        <v>0</v>
      </c>
      <c r="I128" s="85">
        <f>'SR - Regional'!F94</f>
        <v>0</v>
      </c>
      <c r="J128" s="85">
        <f>'SR - Regional'!G94</f>
        <v>0</v>
      </c>
      <c r="K128" s="85">
        <f>'SR - Regional'!H94</f>
        <v>0</v>
      </c>
      <c r="L128" s="85">
        <f>'SR - Regional'!I94</f>
        <v>0</v>
      </c>
      <c r="M128" s="85">
        <f>'SR - Regional'!J94</f>
        <v>0</v>
      </c>
      <c r="N128" s="85">
        <f>'SR - Regional'!K94</f>
        <v>0</v>
      </c>
      <c r="O128" s="85">
        <f>'SR - Regional'!L94</f>
        <v>0</v>
      </c>
      <c r="P128" s="85">
        <f>'SR - Regional'!M94</f>
        <v>0</v>
      </c>
      <c r="Q128" s="85">
        <f>'SR - Regional'!N94</f>
        <v>0</v>
      </c>
      <c r="R128" s="83">
        <f>'SR - Regional'!P94</f>
        <v>0</v>
      </c>
      <c r="S128" s="83">
        <f>'SR - Regional'!Q94</f>
        <v>0</v>
      </c>
    </row>
    <row r="129" spans="1:19" s="85" customFormat="1" x14ac:dyDescent="0.2">
      <c r="A129" s="85">
        <f>'SR - Tit - DH'!$B$10</f>
        <v>2023</v>
      </c>
      <c r="B129" s="84" t="s">
        <v>173</v>
      </c>
      <c r="C129" s="85" t="str">
        <f>'SR - Regional'!$A$86</f>
        <v>RP</v>
      </c>
      <c r="D129" s="85" t="str">
        <f>'SR - Regional'!A95</f>
        <v>PANDO</v>
      </c>
      <c r="E129" s="85">
        <f>'SR - Regional'!B95</f>
        <v>0</v>
      </c>
      <c r="F129" s="85">
        <f>'SR - Regional'!C95</f>
        <v>0</v>
      </c>
      <c r="G129" s="85">
        <f>'SR - Regional'!D95</f>
        <v>0</v>
      </c>
      <c r="H129" s="85">
        <f>'SR - Regional'!E95</f>
        <v>0</v>
      </c>
      <c r="I129" s="85">
        <f>'SR - Regional'!F95</f>
        <v>0</v>
      </c>
      <c r="J129" s="85">
        <f>'SR - Regional'!G95</f>
        <v>0</v>
      </c>
      <c r="K129" s="85">
        <f>'SR - Regional'!H95</f>
        <v>0</v>
      </c>
      <c r="L129" s="85">
        <f>'SR - Regional'!I95</f>
        <v>0</v>
      </c>
      <c r="M129" s="85">
        <f>'SR - Regional'!J95</f>
        <v>0</v>
      </c>
      <c r="N129" s="85">
        <f>'SR - Regional'!K95</f>
        <v>0</v>
      </c>
      <c r="O129" s="85">
        <f>'SR - Regional'!L95</f>
        <v>0</v>
      </c>
      <c r="P129" s="85">
        <f>'SR - Regional'!M95</f>
        <v>0</v>
      </c>
      <c r="Q129" s="85">
        <f>'SR - Regional'!N95</f>
        <v>0</v>
      </c>
      <c r="R129" s="83">
        <f>'SR - Regional'!P95</f>
        <v>0</v>
      </c>
      <c r="S129" s="83">
        <f>'SR - Regional'!Q95</f>
        <v>0</v>
      </c>
    </row>
    <row r="130" spans="1:19" x14ac:dyDescent="0.2">
      <c r="A130" s="81">
        <f>'SR - Tit - DH'!$B$10</f>
        <v>2023</v>
      </c>
      <c r="B130" s="84" t="s">
        <v>172</v>
      </c>
      <c r="C130" t="str">
        <f>'SR - Regional'!$A$103</f>
        <v>IVM</v>
      </c>
      <c r="D130" t="str">
        <f>'SR - Regional'!A104</f>
        <v>LA PAZ</v>
      </c>
      <c r="E130">
        <f>'SR - Regional'!B104</f>
        <v>2272</v>
      </c>
      <c r="F130">
        <f>'SR - Regional'!C104</f>
        <v>2260</v>
      </c>
      <c r="G130">
        <f>'SR - Regional'!D104</f>
        <v>0</v>
      </c>
      <c r="H130">
        <f>'SR - Regional'!E104</f>
        <v>0</v>
      </c>
      <c r="I130">
        <f>'SR - Regional'!F104</f>
        <v>0</v>
      </c>
      <c r="J130">
        <f>'SR - Regional'!G104</f>
        <v>0</v>
      </c>
      <c r="K130">
        <f>'SR - Regional'!H104</f>
        <v>0</v>
      </c>
      <c r="L130">
        <f>'SR - Regional'!I104</f>
        <v>0</v>
      </c>
      <c r="M130">
        <f>'SR - Regional'!J104</f>
        <v>0</v>
      </c>
      <c r="N130">
        <f>'SR - Regional'!K104</f>
        <v>0</v>
      </c>
      <c r="O130">
        <f>'SR - Regional'!L104</f>
        <v>0</v>
      </c>
      <c r="P130">
        <f>'SR - Regional'!M104</f>
        <v>0</v>
      </c>
      <c r="Q130">
        <f>'SR - Regional'!N104</f>
        <v>0</v>
      </c>
      <c r="R130" s="83">
        <f>'SR - Regional'!P104</f>
        <v>2277</v>
      </c>
      <c r="S130" s="83">
        <f>'SR - Regional'!Q104</f>
        <v>2305</v>
      </c>
    </row>
    <row r="131" spans="1:19" x14ac:dyDescent="0.2">
      <c r="A131" s="81">
        <f>'SR - Tit - DH'!$B$10</f>
        <v>2023</v>
      </c>
      <c r="B131" s="84" t="s">
        <v>172</v>
      </c>
      <c r="C131" t="str">
        <f>'SR - Regional'!$A$103</f>
        <v>IVM</v>
      </c>
      <c r="D131" t="str">
        <f>'SR - Regional'!A105</f>
        <v>COCHABAMBA</v>
      </c>
      <c r="E131">
        <f>'SR - Regional'!B105</f>
        <v>423</v>
      </c>
      <c r="F131">
        <f>'SR - Regional'!C105</f>
        <v>423</v>
      </c>
      <c r="G131">
        <f>'SR - Regional'!D105</f>
        <v>0</v>
      </c>
      <c r="H131">
        <f>'SR - Regional'!E105</f>
        <v>0</v>
      </c>
      <c r="I131">
        <f>'SR - Regional'!F105</f>
        <v>0</v>
      </c>
      <c r="J131">
        <f>'SR - Regional'!G105</f>
        <v>0</v>
      </c>
      <c r="K131">
        <f>'SR - Regional'!H105</f>
        <v>0</v>
      </c>
      <c r="L131">
        <f>'SR - Regional'!I105</f>
        <v>0</v>
      </c>
      <c r="M131">
        <f>'SR - Regional'!J105</f>
        <v>0</v>
      </c>
      <c r="N131">
        <f>'SR - Regional'!K105</f>
        <v>0</v>
      </c>
      <c r="O131">
        <f>'SR - Regional'!L105</f>
        <v>0</v>
      </c>
      <c r="P131">
        <f>'SR - Regional'!M105</f>
        <v>0</v>
      </c>
      <c r="Q131">
        <f>'SR - Regional'!N105</f>
        <v>0</v>
      </c>
      <c r="R131" s="83">
        <f>'SR - Regional'!P105</f>
        <v>420</v>
      </c>
      <c r="S131" s="83">
        <f>'SR - Regional'!Q105</f>
        <v>388</v>
      </c>
    </row>
    <row r="132" spans="1:19" x14ac:dyDescent="0.2">
      <c r="A132" s="81">
        <f>'SR - Tit - DH'!$B$10</f>
        <v>2023</v>
      </c>
      <c r="B132" s="84" t="s">
        <v>172</v>
      </c>
      <c r="C132" t="str">
        <f>'SR - Regional'!$A$103</f>
        <v>IVM</v>
      </c>
      <c r="D132" t="str">
        <f>'SR - Regional'!A106</f>
        <v>SANTA CRUZ</v>
      </c>
      <c r="E132">
        <f>'SR - Regional'!B106</f>
        <v>408</v>
      </c>
      <c r="F132">
        <f>'SR - Regional'!C106</f>
        <v>411</v>
      </c>
      <c r="G132">
        <f>'SR - Regional'!D106</f>
        <v>0</v>
      </c>
      <c r="H132">
        <f>'SR - Regional'!E106</f>
        <v>0</v>
      </c>
      <c r="I132">
        <f>'SR - Regional'!F106</f>
        <v>0</v>
      </c>
      <c r="J132">
        <f>'SR - Regional'!G106</f>
        <v>0</v>
      </c>
      <c r="K132">
        <f>'SR - Regional'!H106</f>
        <v>0</v>
      </c>
      <c r="L132">
        <f>'SR - Regional'!I106</f>
        <v>0</v>
      </c>
      <c r="M132">
        <f>'SR - Regional'!J106</f>
        <v>0</v>
      </c>
      <c r="N132">
        <f>'SR - Regional'!K106</f>
        <v>0</v>
      </c>
      <c r="O132">
        <f>'SR - Regional'!L106</f>
        <v>0</v>
      </c>
      <c r="P132">
        <f>'SR - Regional'!M106</f>
        <v>0</v>
      </c>
      <c r="Q132">
        <f>'SR - Regional'!N106</f>
        <v>0</v>
      </c>
      <c r="R132" s="83">
        <f>'SR - Regional'!P106</f>
        <v>401</v>
      </c>
      <c r="S132" s="83">
        <f>'SR - Regional'!Q106</f>
        <v>338</v>
      </c>
    </row>
    <row r="133" spans="1:19" x14ac:dyDescent="0.2">
      <c r="A133" s="81">
        <f>'SR - Tit - DH'!$B$10</f>
        <v>2023</v>
      </c>
      <c r="B133" s="84" t="s">
        <v>172</v>
      </c>
      <c r="C133" t="str">
        <f>'SR - Regional'!$A$103</f>
        <v>IVM</v>
      </c>
      <c r="D133" t="str">
        <f>'SR - Regional'!A107</f>
        <v>ORURO</v>
      </c>
      <c r="E133">
        <f>'SR - Regional'!B107</f>
        <v>102</v>
      </c>
      <c r="F133">
        <f>'SR - Regional'!C107</f>
        <v>102</v>
      </c>
      <c r="G133">
        <f>'SR - Regional'!D107</f>
        <v>0</v>
      </c>
      <c r="H133">
        <f>'SR - Regional'!E107</f>
        <v>0</v>
      </c>
      <c r="I133">
        <f>'SR - Regional'!F107</f>
        <v>0</v>
      </c>
      <c r="J133">
        <f>'SR - Regional'!G107</f>
        <v>0</v>
      </c>
      <c r="K133">
        <f>'SR - Regional'!H107</f>
        <v>0</v>
      </c>
      <c r="L133">
        <f>'SR - Regional'!I107</f>
        <v>0</v>
      </c>
      <c r="M133">
        <f>'SR - Regional'!J107</f>
        <v>0</v>
      </c>
      <c r="N133">
        <f>'SR - Regional'!K107</f>
        <v>0</v>
      </c>
      <c r="O133">
        <f>'SR - Regional'!L107</f>
        <v>0</v>
      </c>
      <c r="P133">
        <f>'SR - Regional'!M107</f>
        <v>0</v>
      </c>
      <c r="Q133">
        <f>'SR - Regional'!N107</f>
        <v>0</v>
      </c>
      <c r="R133" s="83">
        <f>'SR - Regional'!P107</f>
        <v>101</v>
      </c>
      <c r="S133" s="83">
        <f>'SR - Regional'!Q107</f>
        <v>112</v>
      </c>
    </row>
    <row r="134" spans="1:19" x14ac:dyDescent="0.2">
      <c r="A134" s="81">
        <f>'SR - Tit - DH'!$B$10</f>
        <v>2023</v>
      </c>
      <c r="B134" s="84" t="s">
        <v>172</v>
      </c>
      <c r="C134" t="str">
        <f>'SR - Regional'!$A$103</f>
        <v>IVM</v>
      </c>
      <c r="D134" t="str">
        <f>'SR - Regional'!A108</f>
        <v>POTOSI</v>
      </c>
      <c r="E134">
        <f>'SR - Regional'!B108</f>
        <v>68</v>
      </c>
      <c r="F134">
        <f>'SR - Regional'!C108</f>
        <v>67</v>
      </c>
      <c r="G134">
        <f>'SR - Regional'!D108</f>
        <v>0</v>
      </c>
      <c r="H134">
        <f>'SR - Regional'!E108</f>
        <v>0</v>
      </c>
      <c r="I134">
        <f>'SR - Regional'!F108</f>
        <v>0</v>
      </c>
      <c r="J134">
        <f>'SR - Regional'!G108</f>
        <v>0</v>
      </c>
      <c r="K134">
        <f>'SR - Regional'!H108</f>
        <v>0</v>
      </c>
      <c r="L134">
        <f>'SR - Regional'!I108</f>
        <v>0</v>
      </c>
      <c r="M134">
        <f>'SR - Regional'!J108</f>
        <v>0</v>
      </c>
      <c r="N134">
        <f>'SR - Regional'!K108</f>
        <v>0</v>
      </c>
      <c r="O134">
        <f>'SR - Regional'!L108</f>
        <v>0</v>
      </c>
      <c r="P134">
        <f>'SR - Regional'!M108</f>
        <v>0</v>
      </c>
      <c r="Q134">
        <f>'SR - Regional'!N108</f>
        <v>0</v>
      </c>
      <c r="R134" s="83">
        <f>'SR - Regional'!P108</f>
        <v>68</v>
      </c>
      <c r="S134" s="83">
        <f>'SR - Regional'!Q108</f>
        <v>66</v>
      </c>
    </row>
    <row r="135" spans="1:19" x14ac:dyDescent="0.2">
      <c r="A135" s="81">
        <f>'SR - Tit - DH'!$B$10</f>
        <v>2023</v>
      </c>
      <c r="B135" s="84" t="s">
        <v>172</v>
      </c>
      <c r="C135" t="str">
        <f>'SR - Regional'!$A$103</f>
        <v>IVM</v>
      </c>
      <c r="D135" t="str">
        <f>'SR - Regional'!A109</f>
        <v>CHUQUISACA</v>
      </c>
      <c r="E135">
        <f>'SR - Regional'!B109</f>
        <v>140</v>
      </c>
      <c r="F135">
        <f>'SR - Regional'!C109</f>
        <v>138</v>
      </c>
      <c r="G135">
        <f>'SR - Regional'!D109</f>
        <v>0</v>
      </c>
      <c r="H135">
        <f>'SR - Regional'!E109</f>
        <v>0</v>
      </c>
      <c r="I135">
        <f>'SR - Regional'!F109</f>
        <v>0</v>
      </c>
      <c r="J135">
        <f>'SR - Regional'!G109</f>
        <v>0</v>
      </c>
      <c r="K135">
        <f>'SR - Regional'!H109</f>
        <v>0</v>
      </c>
      <c r="L135">
        <f>'SR - Regional'!I109</f>
        <v>0</v>
      </c>
      <c r="M135">
        <f>'SR - Regional'!J109</f>
        <v>0</v>
      </c>
      <c r="N135">
        <f>'SR - Regional'!K109</f>
        <v>0</v>
      </c>
      <c r="O135">
        <f>'SR - Regional'!L109</f>
        <v>0</v>
      </c>
      <c r="P135">
        <f>'SR - Regional'!M109</f>
        <v>0</v>
      </c>
      <c r="Q135">
        <f>'SR - Regional'!N109</f>
        <v>0</v>
      </c>
      <c r="R135" s="83">
        <f>'SR - Regional'!P109</f>
        <v>142</v>
      </c>
      <c r="S135" s="83">
        <f>'SR - Regional'!Q109</f>
        <v>131</v>
      </c>
    </row>
    <row r="136" spans="1:19" x14ac:dyDescent="0.2">
      <c r="A136" s="81">
        <f>'SR - Tit - DH'!$B$10</f>
        <v>2023</v>
      </c>
      <c r="B136" s="84" t="s">
        <v>172</v>
      </c>
      <c r="C136" t="str">
        <f>'SR - Regional'!$A$103</f>
        <v>IVM</v>
      </c>
      <c r="D136" t="str">
        <f>'SR - Regional'!A110</f>
        <v>TARIJA</v>
      </c>
      <c r="E136">
        <f>'SR - Regional'!B110</f>
        <v>119</v>
      </c>
      <c r="F136">
        <f>'SR - Regional'!C110</f>
        <v>121</v>
      </c>
      <c r="G136">
        <f>'SR - Regional'!D110</f>
        <v>0</v>
      </c>
      <c r="H136">
        <f>'SR - Regional'!E110</f>
        <v>0</v>
      </c>
      <c r="I136">
        <f>'SR - Regional'!F110</f>
        <v>0</v>
      </c>
      <c r="J136">
        <f>'SR - Regional'!G110</f>
        <v>0</v>
      </c>
      <c r="K136">
        <f>'SR - Regional'!H110</f>
        <v>0</v>
      </c>
      <c r="L136">
        <f>'SR - Regional'!I110</f>
        <v>0</v>
      </c>
      <c r="M136">
        <f>'SR - Regional'!J110</f>
        <v>0</v>
      </c>
      <c r="N136">
        <f>'SR - Regional'!K110</f>
        <v>0</v>
      </c>
      <c r="O136">
        <f>'SR - Regional'!L110</f>
        <v>0</v>
      </c>
      <c r="P136">
        <f>'SR - Regional'!M110</f>
        <v>0</v>
      </c>
      <c r="Q136">
        <f>'SR - Regional'!N110</f>
        <v>0</v>
      </c>
      <c r="R136" s="83">
        <f>'SR - Regional'!P110</f>
        <v>122</v>
      </c>
      <c r="S136" s="83">
        <f>'SR - Regional'!Q110</f>
        <v>118</v>
      </c>
    </row>
    <row r="137" spans="1:19" x14ac:dyDescent="0.2">
      <c r="A137" s="81">
        <f>'SR - Tit - DH'!$B$10</f>
        <v>2023</v>
      </c>
      <c r="B137" s="84" t="s">
        <v>172</v>
      </c>
      <c r="C137" t="str">
        <f>'SR - Regional'!$A$103</f>
        <v>IVM</v>
      </c>
      <c r="D137" t="str">
        <f>'SR - Regional'!A111</f>
        <v>BENI</v>
      </c>
      <c r="E137">
        <f>'SR - Regional'!B111</f>
        <v>100</v>
      </c>
      <c r="F137">
        <f>'SR - Regional'!C111</f>
        <v>101</v>
      </c>
      <c r="G137">
        <f>'SR - Regional'!D111</f>
        <v>0</v>
      </c>
      <c r="H137">
        <f>'SR - Regional'!E111</f>
        <v>0</v>
      </c>
      <c r="I137">
        <f>'SR - Regional'!F111</f>
        <v>0</v>
      </c>
      <c r="J137">
        <f>'SR - Regional'!G111</f>
        <v>0</v>
      </c>
      <c r="K137">
        <f>'SR - Regional'!H111</f>
        <v>0</v>
      </c>
      <c r="L137">
        <f>'SR - Regional'!I111</f>
        <v>0</v>
      </c>
      <c r="M137">
        <f>'SR - Regional'!J111</f>
        <v>0</v>
      </c>
      <c r="N137">
        <f>'SR - Regional'!K111</f>
        <v>0</v>
      </c>
      <c r="O137">
        <f>'SR - Regional'!L111</f>
        <v>0</v>
      </c>
      <c r="P137">
        <f>'SR - Regional'!M111</f>
        <v>0</v>
      </c>
      <c r="Q137">
        <f>'SR - Regional'!N111</f>
        <v>0</v>
      </c>
      <c r="R137" s="83">
        <f>'SR - Regional'!P111</f>
        <v>101</v>
      </c>
      <c r="S137" s="83">
        <f>'SR - Regional'!Q111</f>
        <v>100</v>
      </c>
    </row>
    <row r="138" spans="1:19" x14ac:dyDescent="0.2">
      <c r="A138" s="81">
        <f>'SR - Tit - DH'!$B$10</f>
        <v>2023</v>
      </c>
      <c r="B138" s="84" t="s">
        <v>172</v>
      </c>
      <c r="C138" t="str">
        <f>'SR - Regional'!$A$103</f>
        <v>IVM</v>
      </c>
      <c r="D138" t="str">
        <f>'SR - Regional'!A112</f>
        <v>PANDO</v>
      </c>
      <c r="E138">
        <f>'SR - Regional'!B112</f>
        <v>23</v>
      </c>
      <c r="F138">
        <f>'SR - Regional'!C112</f>
        <v>23</v>
      </c>
      <c r="G138">
        <f>'SR - Regional'!D112</f>
        <v>0</v>
      </c>
      <c r="H138">
        <f>'SR - Regional'!E112</f>
        <v>0</v>
      </c>
      <c r="I138">
        <f>'SR - Regional'!F112</f>
        <v>0</v>
      </c>
      <c r="J138">
        <f>'SR - Regional'!G112</f>
        <v>0</v>
      </c>
      <c r="K138">
        <f>'SR - Regional'!H112</f>
        <v>0</v>
      </c>
      <c r="L138">
        <f>'SR - Regional'!I112</f>
        <v>0</v>
      </c>
      <c r="M138">
        <f>'SR - Regional'!J112</f>
        <v>0</v>
      </c>
      <c r="N138">
        <f>'SR - Regional'!K112</f>
        <v>0</v>
      </c>
      <c r="O138">
        <f>'SR - Regional'!L112</f>
        <v>0</v>
      </c>
      <c r="P138">
        <f>'SR - Regional'!M112</f>
        <v>0</v>
      </c>
      <c r="Q138">
        <f>'SR - Regional'!N112</f>
        <v>0</v>
      </c>
      <c r="R138" s="83">
        <f>'SR - Regional'!P112</f>
        <v>23</v>
      </c>
      <c r="S138" s="83">
        <f>'SR - Regional'!Q112</f>
        <v>20</v>
      </c>
    </row>
    <row r="139" spans="1:19" x14ac:dyDescent="0.2">
      <c r="A139" s="81">
        <f>'SR - Tit - DH'!$B$10</f>
        <v>2023</v>
      </c>
      <c r="B139" s="84" t="s">
        <v>172</v>
      </c>
      <c r="C139" s="83" t="str">
        <f>'SR - Regional'!$A$114</f>
        <v>RP</v>
      </c>
      <c r="D139" t="str">
        <f>'SR - Regional'!A115</f>
        <v>LA PAZ</v>
      </c>
      <c r="E139">
        <f>'SR - Regional'!B115</f>
        <v>34</v>
      </c>
      <c r="F139">
        <f>'SR - Regional'!C115</f>
        <v>33</v>
      </c>
      <c r="G139">
        <f>'SR - Regional'!D115</f>
        <v>0</v>
      </c>
      <c r="H139">
        <f>'SR - Regional'!E115</f>
        <v>0</v>
      </c>
      <c r="I139">
        <f>'SR - Regional'!F115</f>
        <v>0</v>
      </c>
      <c r="J139">
        <f>'SR - Regional'!G115</f>
        <v>0</v>
      </c>
      <c r="K139">
        <f>'SR - Regional'!H115</f>
        <v>0</v>
      </c>
      <c r="L139">
        <f>'SR - Regional'!I115</f>
        <v>0</v>
      </c>
      <c r="M139">
        <f>'SR - Regional'!J115</f>
        <v>0</v>
      </c>
      <c r="N139">
        <f>'SR - Regional'!K115</f>
        <v>0</v>
      </c>
      <c r="O139">
        <f>'SR - Regional'!L115</f>
        <v>0</v>
      </c>
      <c r="P139">
        <f>'SR - Regional'!M115</f>
        <v>0</v>
      </c>
      <c r="Q139">
        <f>'SR - Regional'!N115</f>
        <v>0</v>
      </c>
      <c r="R139" s="83">
        <f>'SR - Regional'!P115</f>
        <v>34</v>
      </c>
      <c r="S139" s="83">
        <f>'SR - Regional'!Q115</f>
        <v>38</v>
      </c>
    </row>
    <row r="140" spans="1:19" x14ac:dyDescent="0.2">
      <c r="A140" s="81">
        <f>'SR - Tit - DH'!$B$10</f>
        <v>2023</v>
      </c>
      <c r="B140" s="84" t="s">
        <v>172</v>
      </c>
      <c r="C140" s="83" t="str">
        <f>'SR - Regional'!$A$114</f>
        <v>RP</v>
      </c>
      <c r="D140" t="str">
        <f>'SR - Regional'!A116</f>
        <v>COCHABAMBA</v>
      </c>
      <c r="E140">
        <f>'SR - Regional'!B116</f>
        <v>14</v>
      </c>
      <c r="F140">
        <f>'SR - Regional'!C116</f>
        <v>14</v>
      </c>
      <c r="G140">
        <f>'SR - Regional'!D116</f>
        <v>0</v>
      </c>
      <c r="H140">
        <f>'SR - Regional'!E116</f>
        <v>0</v>
      </c>
      <c r="I140">
        <f>'SR - Regional'!F116</f>
        <v>0</v>
      </c>
      <c r="J140">
        <f>'SR - Regional'!G116</f>
        <v>0</v>
      </c>
      <c r="K140">
        <f>'SR - Regional'!H116</f>
        <v>0</v>
      </c>
      <c r="L140">
        <f>'SR - Regional'!I116</f>
        <v>0</v>
      </c>
      <c r="M140">
        <f>'SR - Regional'!J116</f>
        <v>0</v>
      </c>
      <c r="N140">
        <f>'SR - Regional'!K116</f>
        <v>0</v>
      </c>
      <c r="O140">
        <f>'SR - Regional'!L116</f>
        <v>0</v>
      </c>
      <c r="P140">
        <f>'SR - Regional'!M116</f>
        <v>0</v>
      </c>
      <c r="Q140">
        <f>'SR - Regional'!N116</f>
        <v>0</v>
      </c>
      <c r="R140" s="83">
        <f>'SR - Regional'!P116</f>
        <v>14</v>
      </c>
      <c r="S140" s="83">
        <f>'SR - Regional'!Q116</f>
        <v>17</v>
      </c>
    </row>
    <row r="141" spans="1:19" x14ac:dyDescent="0.2">
      <c r="A141" s="81">
        <f>'SR - Tit - DH'!$B$10</f>
        <v>2023</v>
      </c>
      <c r="B141" s="84" t="s">
        <v>172</v>
      </c>
      <c r="C141" s="83" t="str">
        <f>'SR - Regional'!$A$114</f>
        <v>RP</v>
      </c>
      <c r="D141" t="str">
        <f>'SR - Regional'!A117</f>
        <v>SANTA CRUZ</v>
      </c>
      <c r="E141">
        <f>'SR - Regional'!B117</f>
        <v>10</v>
      </c>
      <c r="F141">
        <f>'SR - Regional'!C117</f>
        <v>10</v>
      </c>
      <c r="G141">
        <f>'SR - Regional'!D117</f>
        <v>0</v>
      </c>
      <c r="H141">
        <f>'SR - Regional'!E117</f>
        <v>0</v>
      </c>
      <c r="I141">
        <f>'SR - Regional'!F117</f>
        <v>0</v>
      </c>
      <c r="J141">
        <f>'SR - Regional'!G117</f>
        <v>0</v>
      </c>
      <c r="K141">
        <f>'SR - Regional'!H117</f>
        <v>0</v>
      </c>
      <c r="L141">
        <f>'SR - Regional'!I117</f>
        <v>0</v>
      </c>
      <c r="M141">
        <f>'SR - Regional'!J117</f>
        <v>0</v>
      </c>
      <c r="N141">
        <f>'SR - Regional'!K117</f>
        <v>0</v>
      </c>
      <c r="O141">
        <f>'SR - Regional'!L117</f>
        <v>0</v>
      </c>
      <c r="P141">
        <f>'SR - Regional'!M117</f>
        <v>0</v>
      </c>
      <c r="Q141">
        <f>'SR - Regional'!N117</f>
        <v>0</v>
      </c>
      <c r="R141" s="83">
        <f>'SR - Regional'!P117</f>
        <v>10</v>
      </c>
      <c r="S141" s="83">
        <f>'SR - Regional'!Q117</f>
        <v>10</v>
      </c>
    </row>
    <row r="142" spans="1:19" x14ac:dyDescent="0.2">
      <c r="A142" s="81">
        <f>'SR - Tit - DH'!$B$10</f>
        <v>2023</v>
      </c>
      <c r="B142" s="84" t="s">
        <v>172</v>
      </c>
      <c r="C142" s="83" t="str">
        <f>'SR - Regional'!$A$114</f>
        <v>RP</v>
      </c>
      <c r="D142" t="str">
        <f>'SR - Regional'!A118</f>
        <v>ORURO</v>
      </c>
      <c r="E142">
        <f>'SR - Regional'!B118</f>
        <v>25</v>
      </c>
      <c r="F142">
        <f>'SR - Regional'!C118</f>
        <v>25</v>
      </c>
      <c r="G142">
        <f>'SR - Regional'!D118</f>
        <v>0</v>
      </c>
      <c r="H142">
        <f>'SR - Regional'!E118</f>
        <v>0</v>
      </c>
      <c r="I142">
        <f>'SR - Regional'!F118</f>
        <v>0</v>
      </c>
      <c r="J142">
        <f>'SR - Regional'!G118</f>
        <v>0</v>
      </c>
      <c r="K142">
        <f>'SR - Regional'!H118</f>
        <v>0</v>
      </c>
      <c r="L142">
        <f>'SR - Regional'!I118</f>
        <v>0</v>
      </c>
      <c r="M142">
        <f>'SR - Regional'!J118</f>
        <v>0</v>
      </c>
      <c r="N142">
        <f>'SR - Regional'!K118</f>
        <v>0</v>
      </c>
      <c r="O142">
        <f>'SR - Regional'!L118</f>
        <v>0</v>
      </c>
      <c r="P142">
        <f>'SR - Regional'!M118</f>
        <v>0</v>
      </c>
      <c r="Q142">
        <f>'SR - Regional'!N118</f>
        <v>0</v>
      </c>
      <c r="R142" s="83">
        <f>'SR - Regional'!P118</f>
        <v>25</v>
      </c>
      <c r="S142" s="83">
        <f>'SR - Regional'!Q118</f>
        <v>25</v>
      </c>
    </row>
    <row r="143" spans="1:19" x14ac:dyDescent="0.2">
      <c r="A143" s="81">
        <f>'SR - Tit - DH'!$B$10</f>
        <v>2023</v>
      </c>
      <c r="B143" s="84" t="s">
        <v>172</v>
      </c>
      <c r="C143" s="83" t="str">
        <f>'SR - Regional'!$A$114</f>
        <v>RP</v>
      </c>
      <c r="D143" t="str">
        <f>'SR - Regional'!A119</f>
        <v>POTOSI</v>
      </c>
      <c r="E143">
        <f>'SR - Regional'!B119</f>
        <v>24</v>
      </c>
      <c r="F143">
        <f>'SR - Regional'!C119</f>
        <v>25</v>
      </c>
      <c r="G143">
        <f>'SR - Regional'!D119</f>
        <v>0</v>
      </c>
      <c r="H143">
        <f>'SR - Regional'!E119</f>
        <v>0</v>
      </c>
      <c r="I143">
        <f>'SR - Regional'!F119</f>
        <v>0</v>
      </c>
      <c r="J143">
        <f>'SR - Regional'!G119</f>
        <v>0</v>
      </c>
      <c r="K143">
        <f>'SR - Regional'!H119</f>
        <v>0</v>
      </c>
      <c r="L143">
        <f>'SR - Regional'!I119</f>
        <v>0</v>
      </c>
      <c r="M143">
        <f>'SR - Regional'!J119</f>
        <v>0</v>
      </c>
      <c r="N143">
        <f>'SR - Regional'!K119</f>
        <v>0</v>
      </c>
      <c r="O143">
        <f>'SR - Regional'!L119</f>
        <v>0</v>
      </c>
      <c r="P143">
        <f>'SR - Regional'!M119</f>
        <v>0</v>
      </c>
      <c r="Q143">
        <f>'SR - Regional'!N119</f>
        <v>0</v>
      </c>
      <c r="R143" s="83">
        <f>'SR - Regional'!P119</f>
        <v>25</v>
      </c>
      <c r="S143" s="83">
        <f>'SR - Regional'!Q119</f>
        <v>25</v>
      </c>
    </row>
    <row r="144" spans="1:19" x14ac:dyDescent="0.2">
      <c r="A144" s="81">
        <f>'SR - Tit - DH'!$B$10</f>
        <v>2023</v>
      </c>
      <c r="B144" s="84" t="s">
        <v>172</v>
      </c>
      <c r="C144" s="83" t="str">
        <f>'SR - Regional'!$A$114</f>
        <v>RP</v>
      </c>
      <c r="D144" t="str">
        <f>'SR - Regional'!A120</f>
        <v>CHUQUISACA</v>
      </c>
      <c r="E144">
        <f>'SR - Regional'!B120</f>
        <v>4</v>
      </c>
      <c r="F144">
        <f>'SR - Regional'!C120</f>
        <v>4</v>
      </c>
      <c r="G144">
        <f>'SR - Regional'!D120</f>
        <v>0</v>
      </c>
      <c r="H144">
        <f>'SR - Regional'!E120</f>
        <v>0</v>
      </c>
      <c r="I144">
        <f>'SR - Regional'!F120</f>
        <v>0</v>
      </c>
      <c r="J144">
        <f>'SR - Regional'!G120</f>
        <v>0</v>
      </c>
      <c r="K144">
        <f>'SR - Regional'!H120</f>
        <v>0</v>
      </c>
      <c r="L144">
        <f>'SR - Regional'!I120</f>
        <v>0</v>
      </c>
      <c r="M144">
        <f>'SR - Regional'!J120</f>
        <v>0</v>
      </c>
      <c r="N144">
        <f>'SR - Regional'!K120</f>
        <v>0</v>
      </c>
      <c r="O144">
        <f>'SR - Regional'!L120</f>
        <v>0</v>
      </c>
      <c r="P144">
        <f>'SR - Regional'!M120</f>
        <v>0</v>
      </c>
      <c r="Q144">
        <f>'SR - Regional'!N120</f>
        <v>0</v>
      </c>
      <c r="R144" s="83">
        <f>'SR - Regional'!P120</f>
        <v>4</v>
      </c>
      <c r="S144" s="83">
        <f>'SR - Regional'!Q120</f>
        <v>2</v>
      </c>
    </row>
    <row r="145" spans="1:19" x14ac:dyDescent="0.2">
      <c r="A145" s="81">
        <f>'SR - Tit - DH'!$B$10</f>
        <v>2023</v>
      </c>
      <c r="B145" s="84" t="s">
        <v>172</v>
      </c>
      <c r="C145" s="83" t="str">
        <f>'SR - Regional'!$A$114</f>
        <v>RP</v>
      </c>
      <c r="D145" t="str">
        <f>'SR - Regional'!A121</f>
        <v>TARIJA</v>
      </c>
      <c r="E145">
        <f>'SR - Regional'!B121</f>
        <v>1</v>
      </c>
      <c r="F145">
        <f>'SR - Regional'!C121</f>
        <v>1</v>
      </c>
      <c r="G145">
        <f>'SR - Regional'!D121</f>
        <v>0</v>
      </c>
      <c r="H145">
        <f>'SR - Regional'!E121</f>
        <v>0</v>
      </c>
      <c r="I145">
        <f>'SR - Regional'!F121</f>
        <v>0</v>
      </c>
      <c r="J145">
        <f>'SR - Regional'!G121</f>
        <v>0</v>
      </c>
      <c r="K145">
        <f>'SR - Regional'!H121</f>
        <v>0</v>
      </c>
      <c r="L145">
        <f>'SR - Regional'!I121</f>
        <v>0</v>
      </c>
      <c r="M145">
        <f>'SR - Regional'!J121</f>
        <v>0</v>
      </c>
      <c r="N145">
        <f>'SR - Regional'!K121</f>
        <v>0</v>
      </c>
      <c r="O145">
        <f>'SR - Regional'!L121</f>
        <v>0</v>
      </c>
      <c r="P145">
        <f>'SR - Regional'!M121</f>
        <v>0</v>
      </c>
      <c r="Q145">
        <f>'SR - Regional'!N121</f>
        <v>0</v>
      </c>
      <c r="R145" s="83">
        <f>'SR - Regional'!P121</f>
        <v>1</v>
      </c>
      <c r="S145" s="83">
        <f>'SR - Regional'!Q121</f>
        <v>0</v>
      </c>
    </row>
    <row r="146" spans="1:19" x14ac:dyDescent="0.2">
      <c r="A146" s="81">
        <f>'SR - Tit - DH'!$B$10</f>
        <v>2023</v>
      </c>
      <c r="B146" s="84" t="s">
        <v>172</v>
      </c>
      <c r="C146" s="83" t="str">
        <f>'SR - Regional'!$A$114</f>
        <v>RP</v>
      </c>
      <c r="D146" t="str">
        <f>'SR - Regional'!A122</f>
        <v>BENI</v>
      </c>
      <c r="E146">
        <f>'SR - Regional'!B122</f>
        <v>0</v>
      </c>
      <c r="F146">
        <f>'SR - Regional'!C122</f>
        <v>0</v>
      </c>
      <c r="G146">
        <f>'SR - Regional'!D122</f>
        <v>0</v>
      </c>
      <c r="H146">
        <f>'SR - Regional'!E122</f>
        <v>0</v>
      </c>
      <c r="I146">
        <f>'SR - Regional'!F122</f>
        <v>0</v>
      </c>
      <c r="J146">
        <f>'SR - Regional'!G122</f>
        <v>0</v>
      </c>
      <c r="K146">
        <f>'SR - Regional'!H122</f>
        <v>0</v>
      </c>
      <c r="L146">
        <f>'SR - Regional'!I122</f>
        <v>0</v>
      </c>
      <c r="M146">
        <f>'SR - Regional'!J122</f>
        <v>0</v>
      </c>
      <c r="N146">
        <f>'SR - Regional'!K122</f>
        <v>0</v>
      </c>
      <c r="O146">
        <f>'SR - Regional'!L122</f>
        <v>0</v>
      </c>
      <c r="P146">
        <f>'SR - Regional'!M122</f>
        <v>0</v>
      </c>
      <c r="Q146">
        <f>'SR - Regional'!N122</f>
        <v>0</v>
      </c>
      <c r="R146" s="83">
        <f>'SR - Regional'!P122</f>
        <v>0</v>
      </c>
      <c r="S146" s="83">
        <f>'SR - Regional'!Q122</f>
        <v>0</v>
      </c>
    </row>
    <row r="147" spans="1:19" x14ac:dyDescent="0.2">
      <c r="A147" s="81">
        <f>'SR - Tit - DH'!$B$10</f>
        <v>2023</v>
      </c>
      <c r="B147" s="84" t="s">
        <v>172</v>
      </c>
      <c r="C147" s="83" t="str">
        <f>'SR - Regional'!$A$114</f>
        <v>RP</v>
      </c>
      <c r="D147" t="str">
        <f>'SR - Regional'!A123</f>
        <v>PANDO</v>
      </c>
      <c r="E147">
        <f>'SR - Regional'!B123</f>
        <v>0</v>
      </c>
      <c r="F147">
        <f>'SR - Regional'!C123</f>
        <v>0</v>
      </c>
      <c r="G147">
        <f>'SR - Regional'!D123</f>
        <v>0</v>
      </c>
      <c r="H147">
        <f>'SR - Regional'!E123</f>
        <v>0</v>
      </c>
      <c r="I147">
        <f>'SR - Regional'!F123</f>
        <v>0</v>
      </c>
      <c r="J147">
        <f>'SR - Regional'!G123</f>
        <v>0</v>
      </c>
      <c r="K147">
        <f>'SR - Regional'!H123</f>
        <v>0</v>
      </c>
      <c r="L147">
        <f>'SR - Regional'!I123</f>
        <v>0</v>
      </c>
      <c r="M147">
        <f>'SR - Regional'!J123</f>
        <v>0</v>
      </c>
      <c r="N147">
        <f>'SR - Regional'!K123</f>
        <v>0</v>
      </c>
      <c r="O147">
        <f>'SR - Regional'!L123</f>
        <v>0</v>
      </c>
      <c r="P147">
        <f>'SR - Regional'!M123</f>
        <v>0</v>
      </c>
      <c r="Q147">
        <f>'SR - Regional'!N123</f>
        <v>0</v>
      </c>
      <c r="R147" s="83">
        <f>'SR - Regional'!P123</f>
        <v>0</v>
      </c>
      <c r="S147" s="83">
        <f>'SR - Regional'!Q123</f>
        <v>0</v>
      </c>
    </row>
    <row r="148" spans="1:19" x14ac:dyDescent="0.2">
      <c r="A148" s="81">
        <f>'SR - Tit - DH'!$B$10</f>
        <v>2023</v>
      </c>
      <c r="B148" s="84" t="s">
        <v>170</v>
      </c>
      <c r="C148" s="84" t="s">
        <v>170</v>
      </c>
      <c r="D148" t="str">
        <f>'SR - PU - PG - CSS'!A13</f>
        <v>COSSMIL</v>
      </c>
      <c r="E148">
        <f>'SR - PU - PG - CSS'!B13</f>
        <v>4394</v>
      </c>
      <c r="F148">
        <f>'SR - PU - PG - CSS'!C13</f>
        <v>4397</v>
      </c>
      <c r="G148">
        <f>'SR - PU - PG - CSS'!D13</f>
        <v>0</v>
      </c>
      <c r="H148">
        <f>'SR - PU - PG - CSS'!E13</f>
        <v>0</v>
      </c>
      <c r="I148">
        <f>'SR - PU - PG - CSS'!F13</f>
        <v>0</v>
      </c>
      <c r="J148">
        <f>'SR - PU - PG - CSS'!G13</f>
        <v>0</v>
      </c>
      <c r="K148">
        <f>'SR - PU - PG - CSS'!H13</f>
        <v>0</v>
      </c>
      <c r="L148">
        <f>'SR - PU - PG - CSS'!I13</f>
        <v>0</v>
      </c>
      <c r="M148">
        <f>'SR - PU - PG - CSS'!J13</f>
        <v>0</v>
      </c>
      <c r="N148">
        <f>'SR - PU - PG - CSS'!K13</f>
        <v>0</v>
      </c>
      <c r="O148">
        <f>'SR - PU - PG - CSS'!L13</f>
        <v>0</v>
      </c>
      <c r="P148">
        <f>'SR - PU - PG - CSS'!M13</f>
        <v>0</v>
      </c>
      <c r="Q148">
        <f>'SR - PU - PG - CSS'!N13</f>
        <v>0</v>
      </c>
      <c r="R148" s="83">
        <f>'SR - PU - PG - CSS'!O13</f>
        <v>4401</v>
      </c>
      <c r="S148" s="83">
        <f>'SR - PU - PG - CSS'!P13</f>
        <v>4561</v>
      </c>
    </row>
    <row r="149" spans="1:19" x14ac:dyDescent="0.2">
      <c r="A149" s="81">
        <f>'SR - Tit - DH'!$B$10</f>
        <v>2023</v>
      </c>
      <c r="B149" s="84" t="s">
        <v>170</v>
      </c>
      <c r="C149" s="84" t="s">
        <v>170</v>
      </c>
      <c r="D149" t="str">
        <f>'SR - PU - PG - CSS'!A14</f>
        <v>PAGO GLOBAL</v>
      </c>
      <c r="E149">
        <f>'SR - PU - PG - CSS'!B14</f>
        <v>0</v>
      </c>
      <c r="F149">
        <f>'SR - PU - PG - CSS'!C14</f>
        <v>0</v>
      </c>
      <c r="G149">
        <f>'SR - PU - PG - CSS'!D14</f>
        <v>0</v>
      </c>
      <c r="H149">
        <f>'SR - PU - PG - CSS'!E14</f>
        <v>0</v>
      </c>
      <c r="I149">
        <f>'SR - PU - PG - CSS'!F14</f>
        <v>0</v>
      </c>
      <c r="J149">
        <f>'SR - PU - PG - CSS'!G14</f>
        <v>0</v>
      </c>
      <c r="K149">
        <f>'SR - PU - PG - CSS'!H14</f>
        <v>0</v>
      </c>
      <c r="L149">
        <f>'SR - PU - PG - CSS'!I14</f>
        <v>0</v>
      </c>
      <c r="M149">
        <f>'SR - PU - PG - CSS'!J14</f>
        <v>0</v>
      </c>
      <c r="N149">
        <f>'SR - PU - PG - CSS'!K14</f>
        <v>0</v>
      </c>
      <c r="O149">
        <f>'SR - PU - PG - CSS'!L14</f>
        <v>0</v>
      </c>
      <c r="P149">
        <f>'SR - PU - PG - CSS'!M14</f>
        <v>0</v>
      </c>
      <c r="Q149">
        <f>'SR - PU - PG - CSS'!N14</f>
        <v>0</v>
      </c>
      <c r="R149" s="83">
        <f>'SR - PU - PG - CSS'!O14</f>
        <v>0</v>
      </c>
      <c r="S149" s="83">
        <f>'SR - PU - PG - CSS'!P14</f>
        <v>0</v>
      </c>
    </row>
    <row r="150" spans="1:19" x14ac:dyDescent="0.2">
      <c r="A150" s="81">
        <f>'SR - Tit - DH'!$B$10</f>
        <v>2023</v>
      </c>
      <c r="B150" s="84" t="s">
        <v>170</v>
      </c>
      <c r="C150" s="84" t="s">
        <v>170</v>
      </c>
      <c r="D150" t="str">
        <f>'SR - PU - PG - CSS'!A15</f>
        <v>PAGO UNICO</v>
      </c>
      <c r="E150">
        <f>'SR - PU - PG - CSS'!B15</f>
        <v>0</v>
      </c>
      <c r="F150">
        <f>'SR - PU - PG - CSS'!C15</f>
        <v>0</v>
      </c>
      <c r="G150">
        <f>'SR - PU - PG - CSS'!D15</f>
        <v>0</v>
      </c>
      <c r="H150">
        <f>'SR - PU - PG - CSS'!E15</f>
        <v>0</v>
      </c>
      <c r="I150">
        <f>'SR - PU - PG - CSS'!F15</f>
        <v>0</v>
      </c>
      <c r="J150">
        <f>'SR - PU - PG - CSS'!G15</f>
        <v>0</v>
      </c>
      <c r="K150">
        <f>'SR - PU - PG - CSS'!H15</f>
        <v>0</v>
      </c>
      <c r="L150">
        <f>'SR - PU - PG - CSS'!I15</f>
        <v>0</v>
      </c>
      <c r="M150">
        <f>'SR - PU - PG - CSS'!J15</f>
        <v>0</v>
      </c>
      <c r="N150">
        <f>'SR - PU - PG - CSS'!K15</f>
        <v>0</v>
      </c>
      <c r="O150">
        <f>'SR - PU - PG - CSS'!L15</f>
        <v>0</v>
      </c>
      <c r="P150">
        <f>'SR - PU - PG - CSS'!M15</f>
        <v>0</v>
      </c>
      <c r="Q150">
        <f>'SR - PU - PG - CSS'!N15</f>
        <v>0</v>
      </c>
      <c r="R150" s="83">
        <f>'SR - PU - PG - CSS'!O15</f>
        <v>0</v>
      </c>
      <c r="S150" s="83">
        <f>'SR - PU - PG - CSS'!P15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8"/>
  <sheetViews>
    <sheetView topLeftCell="A9" zoomScaleNormal="100" workbookViewId="0">
      <selection activeCell="T32" sqref="T32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4" width="6.625" customWidth="1"/>
    <col min="5" max="5" width="6.625" bestFit="1" customWidth="1"/>
    <col min="6" max="6" width="6.625" style="64" customWidth="1"/>
    <col min="7" max="16" width="6.625" bestFit="1" customWidth="1"/>
    <col min="17" max="19" width="5.75" bestFit="1" customWidth="1"/>
    <col min="20" max="21" width="9.375" customWidth="1"/>
    <col min="22" max="22" width="6.625" style="66" bestFit="1" customWidth="1"/>
    <col min="23" max="25" width="5.75" style="66" bestFit="1" customWidth="1"/>
    <col min="26" max="27" width="9.375" style="66" customWidth="1"/>
    <col min="28" max="28" width="6.625" style="66" bestFit="1" customWidth="1"/>
    <col min="29" max="31" width="5.75" style="66" bestFit="1" customWidth="1"/>
    <col min="32" max="33" width="9.375" style="66" customWidth="1"/>
  </cols>
  <sheetData>
    <row r="1" spans="1:3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 x14ac:dyDescent="0.25">
      <c r="A5" s="115" t="s">
        <v>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20"/>
      <c r="Q5" s="20"/>
      <c r="R5" s="20"/>
      <c r="S5" s="20"/>
      <c r="T5" s="20"/>
      <c r="U5" s="1"/>
      <c r="V5" s="20"/>
      <c r="W5" s="20"/>
      <c r="X5" s="20"/>
      <c r="Y5" s="20"/>
      <c r="Z5" s="20"/>
      <c r="AA5" s="1"/>
      <c r="AB5" s="20"/>
      <c r="AC5" s="20"/>
      <c r="AD5" s="20"/>
      <c r="AE5" s="20"/>
      <c r="AF5" s="20"/>
      <c r="AG5" s="1"/>
    </row>
    <row r="6" spans="1:33" x14ac:dyDescent="0.25">
      <c r="A6" s="117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20"/>
      <c r="Q6" s="20"/>
      <c r="R6" s="20"/>
      <c r="S6" s="20"/>
      <c r="T6" s="20"/>
      <c r="U6" s="1"/>
      <c r="V6" s="20"/>
      <c r="W6" s="20"/>
      <c r="X6" s="20"/>
      <c r="Y6" s="20"/>
      <c r="Z6" s="20"/>
      <c r="AA6" s="1"/>
      <c r="AB6" s="20"/>
      <c r="AC6" s="20"/>
      <c r="AD6" s="20"/>
      <c r="AE6" s="20"/>
      <c r="AF6" s="20"/>
      <c r="AG6" s="1"/>
    </row>
    <row r="7" spans="1:33" ht="4.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0"/>
      <c r="R7" s="20"/>
      <c r="S7" s="20"/>
      <c r="T7" s="20"/>
      <c r="U7" s="1"/>
      <c r="V7" s="23"/>
      <c r="W7" s="20"/>
      <c r="X7" s="20"/>
      <c r="Y7" s="20"/>
      <c r="Z7" s="20"/>
      <c r="AA7" s="1"/>
      <c r="AB7" s="23"/>
      <c r="AC7" s="20"/>
      <c r="AD7" s="20"/>
      <c r="AE7" s="20"/>
      <c r="AF7" s="20"/>
      <c r="AG7" s="1"/>
    </row>
    <row r="8" spans="1:33" x14ac:dyDescent="0.25">
      <c r="A8" s="119" t="s">
        <v>1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20"/>
      <c r="Q8" s="20"/>
      <c r="R8" s="20"/>
      <c r="S8" s="20"/>
      <c r="T8" s="20"/>
      <c r="U8" s="1"/>
      <c r="V8" s="20"/>
      <c r="W8" s="20"/>
      <c r="X8" s="20"/>
      <c r="Y8" s="20"/>
      <c r="Z8" s="20"/>
      <c r="AA8" s="1"/>
      <c r="AB8" s="20"/>
      <c r="AC8" s="20"/>
      <c r="AD8" s="20"/>
      <c r="AE8" s="20"/>
      <c r="AF8" s="20"/>
      <c r="AG8" s="1"/>
    </row>
    <row r="9" spans="1:33" ht="4.5" customHeight="1" x14ac:dyDescent="0.25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12"/>
      <c r="T9" s="1"/>
      <c r="U9" s="1"/>
      <c r="V9" s="1"/>
      <c r="W9" s="1"/>
      <c r="X9" s="1"/>
      <c r="Y9" s="1"/>
      <c r="Z9" s="1"/>
      <c r="AA9" s="1"/>
      <c r="AB9"/>
      <c r="AC9"/>
      <c r="AD9"/>
      <c r="AE9"/>
      <c r="AF9" s="1"/>
      <c r="AG9" s="1"/>
    </row>
    <row r="10" spans="1:33" x14ac:dyDescent="0.25">
      <c r="A10" s="121" t="s">
        <v>4</v>
      </c>
      <c r="B10" s="24" t="s">
        <v>3</v>
      </c>
      <c r="C10" s="124">
        <v>2023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 s="114"/>
      <c r="B11" s="24" t="s">
        <v>8</v>
      </c>
      <c r="C11" s="25" t="s">
        <v>9</v>
      </c>
      <c r="D11" s="25" t="s">
        <v>10</v>
      </c>
      <c r="E11" s="25" t="s">
        <v>11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19</v>
      </c>
      <c r="N11" s="25" t="s">
        <v>20</v>
      </c>
      <c r="O11" s="25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5">
      <c r="A12" s="113" t="s">
        <v>159</v>
      </c>
      <c r="B12" s="26" t="s">
        <v>22</v>
      </c>
      <c r="C12" s="27">
        <v>43939</v>
      </c>
      <c r="D12" s="27">
        <v>43796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0"/>
      <c r="Q12" s="1"/>
      <c r="R12" s="1"/>
      <c r="S12" s="1"/>
      <c r="T12" s="1"/>
      <c r="U12" s="1"/>
      <c r="V12" s="20"/>
      <c r="W12" s="1"/>
      <c r="X12" s="1"/>
      <c r="Y12" s="1"/>
      <c r="Z12" s="1"/>
      <c r="AA12" s="1"/>
      <c r="AB12" s="20"/>
      <c r="AC12" s="1"/>
      <c r="AD12" s="1"/>
      <c r="AE12" s="1"/>
      <c r="AF12" s="1"/>
      <c r="AG12" s="1"/>
    </row>
    <row r="13" spans="1:33" x14ac:dyDescent="0.25">
      <c r="A13" s="114"/>
      <c r="B13" s="26" t="s">
        <v>23</v>
      </c>
      <c r="C13" s="27">
        <v>32776</v>
      </c>
      <c r="D13" s="27">
        <v>32797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0"/>
      <c r="Q13" s="1"/>
      <c r="R13" s="1"/>
      <c r="S13" s="1"/>
      <c r="T13" s="1"/>
      <c r="U13" s="1"/>
      <c r="V13" s="20"/>
      <c r="W13" s="1"/>
      <c r="X13" s="1"/>
      <c r="Y13" s="1"/>
      <c r="Z13" s="1"/>
      <c r="AA13" s="1"/>
      <c r="AB13" s="20"/>
      <c r="AC13" s="1"/>
      <c r="AD13" s="1"/>
      <c r="AE13" s="1"/>
      <c r="AF13" s="1"/>
      <c r="AG13" s="1"/>
    </row>
    <row r="14" spans="1:33" x14ac:dyDescent="0.25">
      <c r="A14" s="109" t="s">
        <v>160</v>
      </c>
      <c r="B14" s="110"/>
      <c r="C14" s="54">
        <f t="shared" ref="C14:O14" si="0">SUM(C12:C13)</f>
        <v>76715</v>
      </c>
      <c r="D14" s="54">
        <f t="shared" si="0"/>
        <v>76593</v>
      </c>
      <c r="E14" s="54">
        <f t="shared" si="0"/>
        <v>0</v>
      </c>
      <c r="F14" s="54">
        <f t="shared" si="0"/>
        <v>0</v>
      </c>
      <c r="G14" s="54">
        <f t="shared" si="0"/>
        <v>0</v>
      </c>
      <c r="H14" s="54">
        <f t="shared" si="0"/>
        <v>0</v>
      </c>
      <c r="I14" s="54">
        <f t="shared" si="0"/>
        <v>0</v>
      </c>
      <c r="J14" s="54">
        <f t="shared" si="0"/>
        <v>0</v>
      </c>
      <c r="K14" s="54">
        <f t="shared" si="0"/>
        <v>0</v>
      </c>
      <c r="L14" s="54">
        <f t="shared" si="0"/>
        <v>0</v>
      </c>
      <c r="M14" s="54">
        <f t="shared" si="0"/>
        <v>0</v>
      </c>
      <c r="N14" s="54">
        <f t="shared" si="0"/>
        <v>0</v>
      </c>
      <c r="O14" s="54">
        <f t="shared" si="0"/>
        <v>0</v>
      </c>
      <c r="P14" s="20"/>
      <c r="Q14" s="1"/>
      <c r="R14" s="1"/>
      <c r="S14" s="1"/>
      <c r="T14" s="1"/>
      <c r="U14" s="1"/>
      <c r="V14" s="20"/>
      <c r="W14" s="1"/>
      <c r="X14" s="1"/>
      <c r="Y14" s="1"/>
      <c r="Z14" s="1"/>
      <c r="AA14" s="1"/>
      <c r="AB14" s="20"/>
      <c r="AC14" s="1"/>
      <c r="AD14" s="1"/>
      <c r="AE14" s="1"/>
      <c r="AF14" s="1"/>
      <c r="AG14" s="1"/>
    </row>
    <row r="15" spans="1:33" x14ac:dyDescent="0.25">
      <c r="A15" s="113" t="s">
        <v>26</v>
      </c>
      <c r="B15" s="26" t="s">
        <v>22</v>
      </c>
      <c r="C15" s="27">
        <v>1043</v>
      </c>
      <c r="D15" s="27">
        <v>1013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0"/>
      <c r="Q15" s="1"/>
      <c r="R15" s="1"/>
      <c r="S15" s="1"/>
      <c r="T15" s="1"/>
      <c r="U15" s="1"/>
      <c r="V15" s="20"/>
      <c r="W15" s="1"/>
      <c r="X15" s="1"/>
      <c r="Y15" s="1"/>
      <c r="Z15" s="1"/>
      <c r="AA15" s="1"/>
      <c r="AB15" s="20"/>
      <c r="AC15" s="1"/>
      <c r="AD15" s="1"/>
      <c r="AE15" s="1"/>
      <c r="AF15" s="1"/>
      <c r="AG15" s="1"/>
    </row>
    <row r="16" spans="1:33" x14ac:dyDescent="0.25">
      <c r="A16" s="114"/>
      <c r="B16" s="26" t="s">
        <v>23</v>
      </c>
      <c r="C16" s="27">
        <v>755</v>
      </c>
      <c r="D16" s="27">
        <v>738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0"/>
      <c r="Q16" s="1"/>
      <c r="R16" s="1"/>
      <c r="S16" s="1"/>
      <c r="T16" s="1"/>
      <c r="U16" s="1"/>
      <c r="V16" s="20"/>
      <c r="W16" s="1"/>
      <c r="X16" s="1"/>
      <c r="Y16" s="1"/>
      <c r="Z16" s="1"/>
      <c r="AA16" s="1"/>
      <c r="AB16" s="20"/>
      <c r="AC16" s="1"/>
      <c r="AD16" s="1"/>
      <c r="AE16" s="1"/>
      <c r="AF16" s="1"/>
      <c r="AG16" s="1"/>
    </row>
    <row r="17" spans="1:33" x14ac:dyDescent="0.25">
      <c r="A17" s="109" t="s">
        <v>160</v>
      </c>
      <c r="B17" s="110"/>
      <c r="C17" s="54">
        <f t="shared" ref="C17:O17" si="1">SUM(C15:C16)</f>
        <v>1798</v>
      </c>
      <c r="D17" s="54">
        <f t="shared" si="1"/>
        <v>1751</v>
      </c>
      <c r="E17" s="54">
        <f t="shared" si="1"/>
        <v>0</v>
      </c>
      <c r="F17" s="54">
        <f t="shared" si="1"/>
        <v>0</v>
      </c>
      <c r="G17" s="54">
        <f t="shared" si="1"/>
        <v>0</v>
      </c>
      <c r="H17" s="54">
        <f t="shared" si="1"/>
        <v>0</v>
      </c>
      <c r="I17" s="54">
        <f t="shared" si="1"/>
        <v>0</v>
      </c>
      <c r="J17" s="54">
        <f t="shared" si="1"/>
        <v>0</v>
      </c>
      <c r="K17" s="54">
        <f t="shared" si="1"/>
        <v>0</v>
      </c>
      <c r="L17" s="54">
        <f t="shared" si="1"/>
        <v>0</v>
      </c>
      <c r="M17" s="54">
        <f t="shared" si="1"/>
        <v>0</v>
      </c>
      <c r="N17" s="54">
        <f t="shared" si="1"/>
        <v>0</v>
      </c>
      <c r="O17" s="54">
        <f t="shared" si="1"/>
        <v>0</v>
      </c>
      <c r="P17" s="20"/>
      <c r="Q17" s="1"/>
      <c r="R17" s="1"/>
      <c r="S17" s="1"/>
      <c r="T17" s="1"/>
      <c r="U17" s="1"/>
      <c r="V17" s="20"/>
      <c r="W17" s="1"/>
      <c r="X17" s="1"/>
      <c r="Y17" s="1"/>
      <c r="Z17" s="1"/>
      <c r="AA17" s="1"/>
      <c r="AB17" s="20"/>
      <c r="AC17" s="1"/>
      <c r="AD17" s="1"/>
      <c r="AE17" s="1"/>
      <c r="AF17" s="1"/>
      <c r="AG17" s="1"/>
    </row>
    <row r="18" spans="1:33" x14ac:dyDescent="0.25">
      <c r="A18" s="126" t="s">
        <v>25</v>
      </c>
      <c r="B18" s="112"/>
      <c r="C18" s="28">
        <f t="shared" ref="C18:O18" si="2">C17+C14</f>
        <v>78513</v>
      </c>
      <c r="D18" s="28">
        <f t="shared" si="2"/>
        <v>78344</v>
      </c>
      <c r="E18" s="28">
        <f t="shared" si="2"/>
        <v>0</v>
      </c>
      <c r="F18" s="28">
        <f t="shared" si="2"/>
        <v>0</v>
      </c>
      <c r="G18" s="28">
        <f t="shared" si="2"/>
        <v>0</v>
      </c>
      <c r="H18" s="28">
        <f t="shared" si="2"/>
        <v>0</v>
      </c>
      <c r="I18" s="28">
        <f t="shared" si="2"/>
        <v>0</v>
      </c>
      <c r="J18" s="28">
        <f t="shared" si="2"/>
        <v>0</v>
      </c>
      <c r="K18" s="28">
        <f t="shared" si="2"/>
        <v>0</v>
      </c>
      <c r="L18" s="28">
        <f t="shared" si="2"/>
        <v>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25" t="s">
        <v>27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12"/>
      <c r="T19" s="1"/>
      <c r="U19" s="1"/>
      <c r="V19" s="1"/>
      <c r="W19" s="1"/>
      <c r="X19" s="1"/>
      <c r="Y19" s="1"/>
      <c r="Z19" s="1"/>
      <c r="AA19" s="1"/>
      <c r="AB19"/>
      <c r="AC19"/>
      <c r="AD19"/>
      <c r="AE19"/>
      <c r="AF19" s="1"/>
      <c r="AG19" s="1"/>
    </row>
    <row r="20" spans="1:33" x14ac:dyDescent="0.25">
      <c r="A20" s="24" t="s">
        <v>4</v>
      </c>
      <c r="B20" s="29" t="s">
        <v>8</v>
      </c>
      <c r="C20" s="25" t="s">
        <v>9</v>
      </c>
      <c r="D20" s="25" t="s">
        <v>10</v>
      </c>
      <c r="E20" s="25" t="s">
        <v>11</v>
      </c>
      <c r="F20" s="25" t="s">
        <v>12</v>
      </c>
      <c r="G20" s="25" t="s">
        <v>13</v>
      </c>
      <c r="H20" s="25" t="s">
        <v>14</v>
      </c>
      <c r="I20" s="25" t="s">
        <v>15</v>
      </c>
      <c r="J20" s="25" t="s">
        <v>16</v>
      </c>
      <c r="K20" s="25" t="s">
        <v>17</v>
      </c>
      <c r="L20" s="25" t="s">
        <v>18</v>
      </c>
      <c r="M20" s="25" t="s">
        <v>19</v>
      </c>
      <c r="N20" s="25" t="s">
        <v>20</v>
      </c>
      <c r="O20" s="25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13" t="s">
        <v>30</v>
      </c>
      <c r="B21" s="26" t="s">
        <v>22</v>
      </c>
      <c r="C21" s="27">
        <v>2638</v>
      </c>
      <c r="D21" s="27">
        <v>2630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0"/>
      <c r="Q21" s="1"/>
      <c r="R21" s="1"/>
      <c r="S21" s="1"/>
      <c r="T21" s="1"/>
      <c r="U21" s="1"/>
      <c r="V21" s="20"/>
      <c r="W21" s="1"/>
      <c r="X21" s="1"/>
      <c r="Y21" s="1"/>
      <c r="Z21" s="1"/>
      <c r="AA21" s="1"/>
      <c r="AB21" s="20"/>
      <c r="AC21" s="1"/>
      <c r="AD21" s="1"/>
      <c r="AE21" s="1"/>
      <c r="AF21" s="1"/>
      <c r="AG21" s="1"/>
    </row>
    <row r="22" spans="1:33" x14ac:dyDescent="0.25">
      <c r="A22" s="114"/>
      <c r="B22" s="26" t="s">
        <v>23</v>
      </c>
      <c r="C22" s="27">
        <v>1129</v>
      </c>
      <c r="D22" s="27">
        <v>1128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0"/>
      <c r="Q22" s="1"/>
      <c r="R22" s="1"/>
      <c r="S22" s="1"/>
      <c r="T22" s="1"/>
      <c r="U22" s="1"/>
      <c r="V22" s="20"/>
      <c r="W22" s="1"/>
      <c r="X22" s="1"/>
      <c r="Y22" s="1"/>
      <c r="Z22" s="1"/>
      <c r="AA22" s="1"/>
      <c r="AB22" s="20"/>
      <c r="AC22" s="1"/>
      <c r="AD22" s="1"/>
      <c r="AE22" s="1"/>
      <c r="AF22" s="1"/>
      <c r="AG22" s="1"/>
    </row>
    <row r="23" spans="1:33" x14ac:dyDescent="0.25">
      <c r="A23" s="109" t="s">
        <v>160</v>
      </c>
      <c r="B23" s="110"/>
      <c r="C23" s="54">
        <f t="shared" ref="C23:O23" si="3">SUM(C21:C22)</f>
        <v>3767</v>
      </c>
      <c r="D23" s="54">
        <f t="shared" si="3"/>
        <v>3758</v>
      </c>
      <c r="E23" s="54">
        <f t="shared" si="3"/>
        <v>0</v>
      </c>
      <c r="F23" s="54">
        <f t="shared" si="3"/>
        <v>0</v>
      </c>
      <c r="G23" s="54">
        <f t="shared" si="3"/>
        <v>0</v>
      </c>
      <c r="H23" s="54">
        <f t="shared" si="3"/>
        <v>0</v>
      </c>
      <c r="I23" s="54">
        <f t="shared" si="3"/>
        <v>0</v>
      </c>
      <c r="J23" s="54">
        <f t="shared" si="3"/>
        <v>0</v>
      </c>
      <c r="K23" s="54">
        <f t="shared" si="3"/>
        <v>0</v>
      </c>
      <c r="L23" s="54">
        <f t="shared" si="3"/>
        <v>0</v>
      </c>
      <c r="M23" s="54">
        <f t="shared" si="3"/>
        <v>0</v>
      </c>
      <c r="N23" s="54">
        <f t="shared" si="3"/>
        <v>0</v>
      </c>
      <c r="O23" s="54">
        <f t="shared" si="3"/>
        <v>0</v>
      </c>
      <c r="P23" s="20"/>
      <c r="Q23" s="1"/>
      <c r="R23" s="1"/>
      <c r="S23" s="1"/>
      <c r="T23" s="1"/>
      <c r="U23" s="1"/>
      <c r="V23" s="20"/>
      <c r="W23" s="1"/>
      <c r="X23" s="1"/>
      <c r="Y23" s="1"/>
      <c r="Z23" s="1"/>
      <c r="AA23" s="1"/>
      <c r="AB23" s="20"/>
      <c r="AC23" s="1"/>
      <c r="AD23" s="1"/>
      <c r="AE23" s="1"/>
      <c r="AF23" s="1"/>
      <c r="AG23" s="1"/>
    </row>
    <row r="24" spans="1:33" ht="15.75" customHeight="1" x14ac:dyDescent="0.25">
      <c r="A24" s="113" t="s">
        <v>33</v>
      </c>
      <c r="B24" s="26" t="s">
        <v>22</v>
      </c>
      <c r="C24" s="27">
        <v>251</v>
      </c>
      <c r="D24" s="27">
        <v>923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0"/>
      <c r="Q24" s="1"/>
      <c r="R24" s="1"/>
      <c r="S24" s="1"/>
      <c r="T24" s="1"/>
      <c r="U24" s="1"/>
      <c r="V24" s="20"/>
      <c r="W24" s="1"/>
      <c r="X24" s="1"/>
      <c r="Y24" s="1"/>
      <c r="Z24" s="1"/>
      <c r="AA24" s="1"/>
      <c r="AB24" s="20"/>
      <c r="AC24" s="1"/>
      <c r="AD24" s="1"/>
      <c r="AE24" s="1"/>
      <c r="AF24" s="1"/>
      <c r="AG24" s="1"/>
    </row>
    <row r="25" spans="1:33" ht="15.75" customHeight="1" x14ac:dyDescent="0.25">
      <c r="A25" s="114"/>
      <c r="B25" s="26" t="s">
        <v>23</v>
      </c>
      <c r="C25" s="27">
        <v>249</v>
      </c>
      <c r="D25" s="27">
        <v>752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0"/>
      <c r="Q25" s="1"/>
      <c r="R25" s="1"/>
      <c r="S25" s="1"/>
      <c r="T25" s="1"/>
      <c r="U25" s="1"/>
      <c r="V25" s="20"/>
      <c r="W25" s="1"/>
      <c r="X25" s="1"/>
      <c r="Y25" s="1"/>
      <c r="Z25" s="1"/>
      <c r="AA25" s="1"/>
      <c r="AB25" s="20"/>
      <c r="AC25" s="1"/>
      <c r="AD25" s="1"/>
      <c r="AE25" s="1"/>
      <c r="AF25" s="1"/>
      <c r="AG25" s="1"/>
    </row>
    <row r="26" spans="1:33" ht="15.75" customHeight="1" x14ac:dyDescent="0.25">
      <c r="A26" s="109" t="s">
        <v>160</v>
      </c>
      <c r="B26" s="110"/>
      <c r="C26" s="55">
        <f t="shared" ref="C26:O26" si="4">SUM(C24:C25)</f>
        <v>500</v>
      </c>
      <c r="D26" s="55">
        <f t="shared" si="4"/>
        <v>1675</v>
      </c>
      <c r="E26" s="55">
        <f t="shared" si="4"/>
        <v>0</v>
      </c>
      <c r="F26" s="55">
        <f t="shared" si="4"/>
        <v>0</v>
      </c>
      <c r="G26" s="55">
        <f t="shared" si="4"/>
        <v>0</v>
      </c>
      <c r="H26" s="55">
        <f t="shared" si="4"/>
        <v>0</v>
      </c>
      <c r="I26" s="55">
        <f t="shared" si="4"/>
        <v>0</v>
      </c>
      <c r="J26" s="55">
        <f t="shared" si="4"/>
        <v>0</v>
      </c>
      <c r="K26" s="55">
        <f t="shared" si="4"/>
        <v>0</v>
      </c>
      <c r="L26" s="55">
        <f t="shared" si="4"/>
        <v>0</v>
      </c>
      <c r="M26" s="55">
        <f t="shared" si="4"/>
        <v>0</v>
      </c>
      <c r="N26" s="55">
        <f t="shared" si="4"/>
        <v>0</v>
      </c>
      <c r="O26" s="55">
        <f t="shared" si="4"/>
        <v>0</v>
      </c>
      <c r="P26" s="20"/>
      <c r="Q26" s="1"/>
      <c r="R26" s="1"/>
      <c r="S26" s="1"/>
      <c r="T26" s="1"/>
      <c r="U26" s="1"/>
      <c r="V26" s="20"/>
      <c r="W26" s="1"/>
      <c r="X26" s="1"/>
      <c r="Y26" s="1"/>
      <c r="Z26" s="1"/>
      <c r="AA26" s="1"/>
      <c r="AB26" s="20"/>
      <c r="AC26" s="1"/>
      <c r="AD26" s="1"/>
      <c r="AE26" s="1"/>
      <c r="AF26" s="1"/>
      <c r="AG26" s="1"/>
    </row>
    <row r="27" spans="1:33" ht="15.75" customHeight="1" x14ac:dyDescent="0.25">
      <c r="A27" s="111" t="s">
        <v>25</v>
      </c>
      <c r="B27" s="112"/>
      <c r="C27" s="28">
        <f t="shared" ref="C27:O27" si="5">C26+C23</f>
        <v>4267</v>
      </c>
      <c r="D27" s="28">
        <f t="shared" si="5"/>
        <v>5433</v>
      </c>
      <c r="E27" s="28">
        <f t="shared" si="5"/>
        <v>0</v>
      </c>
      <c r="F27" s="28">
        <f t="shared" si="5"/>
        <v>0</v>
      </c>
      <c r="G27" s="28">
        <f t="shared" si="5"/>
        <v>0</v>
      </c>
      <c r="H27" s="28">
        <f t="shared" si="5"/>
        <v>0</v>
      </c>
      <c r="I27" s="28">
        <f t="shared" si="5"/>
        <v>0</v>
      </c>
      <c r="J27" s="28">
        <f t="shared" si="5"/>
        <v>0</v>
      </c>
      <c r="K27" s="28">
        <f t="shared" si="5"/>
        <v>0</v>
      </c>
      <c r="L27" s="28">
        <f t="shared" si="5"/>
        <v>0</v>
      </c>
      <c r="M27" s="28">
        <f t="shared" si="5"/>
        <v>0</v>
      </c>
      <c r="N27" s="28">
        <f t="shared" si="5"/>
        <v>0</v>
      </c>
      <c r="O27" s="28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5">
      <c r="A28" s="8"/>
      <c r="B28" s="8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9"/>
      <c r="R28" s="9"/>
      <c r="S28" s="9"/>
      <c r="T28" s="1"/>
      <c r="U28" s="1"/>
      <c r="V28" s="61"/>
      <c r="W28" s="9"/>
      <c r="X28" s="9"/>
      <c r="Y28" s="9"/>
      <c r="Z28" s="1"/>
      <c r="AA28" s="1"/>
      <c r="AB28" s="61"/>
      <c r="AC28" s="9"/>
      <c r="AD28" s="9"/>
      <c r="AE28" s="9"/>
      <c r="AF28" s="1"/>
      <c r="AG28" s="1"/>
    </row>
    <row r="29" spans="1:3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/>
    <row r="230" spans="1:33" ht="15.75" customHeight="1" x14ac:dyDescent="0.2"/>
    <row r="231" spans="1:33" ht="15.75" customHeight="1" x14ac:dyDescent="0.2"/>
    <row r="232" spans="1:33" ht="15.75" customHeight="1" x14ac:dyDescent="0.2"/>
    <row r="233" spans="1:33" ht="15.75" customHeight="1" x14ac:dyDescent="0.2"/>
    <row r="234" spans="1:33" ht="15.75" customHeight="1" x14ac:dyDescent="0.2"/>
    <row r="235" spans="1:33" ht="15.75" customHeight="1" x14ac:dyDescent="0.2"/>
    <row r="236" spans="1:33" ht="15.75" customHeight="1" x14ac:dyDescent="0.2"/>
    <row r="237" spans="1:33" ht="15.75" customHeight="1" x14ac:dyDescent="0.2"/>
    <row r="238" spans="1:33" ht="15.75" customHeight="1" x14ac:dyDescent="0.2"/>
    <row r="239" spans="1:33" ht="15.75" customHeight="1" x14ac:dyDescent="0.2"/>
    <row r="240" spans="1:3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S9"/>
    <mergeCell ref="C10:O10"/>
    <mergeCell ref="A19:S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2"/>
  <sheetViews>
    <sheetView topLeftCell="A6" workbookViewId="0">
      <selection activeCell="O26" sqref="O26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1" t="s">
        <v>5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6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2" t="s">
        <v>3</v>
      </c>
      <c r="B10" s="133">
        <v>2023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2" t="s">
        <v>6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63" t="s">
        <v>7</v>
      </c>
      <c r="O11" s="86" t="s">
        <v>175</v>
      </c>
      <c r="P11" s="63" t="s">
        <v>176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5" t="s">
        <v>22</v>
      </c>
      <c r="B12" s="30">
        <v>44982</v>
      </c>
      <c r="C12" s="30">
        <v>44809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87">
        <v>45308</v>
      </c>
      <c r="P12" s="30">
        <v>48889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5" t="s">
        <v>23</v>
      </c>
      <c r="B13" s="30">
        <v>33531</v>
      </c>
      <c r="C13" s="30">
        <v>33535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87">
        <v>33671</v>
      </c>
      <c r="P13" s="30">
        <v>34246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6" t="s">
        <v>25</v>
      </c>
      <c r="B14" s="37">
        <f t="shared" ref="B14:P14" si="0">SUM(B12:B13)</f>
        <v>78513</v>
      </c>
      <c r="C14" s="37">
        <f t="shared" si="0"/>
        <v>78344</v>
      </c>
      <c r="D14" s="37">
        <f t="shared" si="0"/>
        <v>0</v>
      </c>
      <c r="E14" s="37">
        <f t="shared" si="0"/>
        <v>0</v>
      </c>
      <c r="F14" s="37">
        <f t="shared" si="0"/>
        <v>0</v>
      </c>
      <c r="G14" s="37">
        <f t="shared" si="0"/>
        <v>0</v>
      </c>
      <c r="H14" s="37">
        <f t="shared" si="0"/>
        <v>0</v>
      </c>
      <c r="I14" s="37">
        <f t="shared" si="0"/>
        <v>0</v>
      </c>
      <c r="J14" s="37">
        <f t="shared" si="0"/>
        <v>0</v>
      </c>
      <c r="K14" s="37">
        <f t="shared" si="0"/>
        <v>0</v>
      </c>
      <c r="L14" s="37">
        <f t="shared" si="0"/>
        <v>0</v>
      </c>
      <c r="M14" s="37">
        <f t="shared" si="0"/>
        <v>0</v>
      </c>
      <c r="N14" s="65">
        <f t="shared" si="0"/>
        <v>0</v>
      </c>
      <c r="O14" s="88">
        <f t="shared" si="0"/>
        <v>78979</v>
      </c>
      <c r="P14" s="100">
        <f t="shared" si="0"/>
        <v>83135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1" t="s">
        <v>28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2" t="s">
        <v>31</v>
      </c>
      <c r="B19" s="32" t="s">
        <v>3</v>
      </c>
      <c r="C19" s="133" t="s">
        <v>167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3"/>
      <c r="B20" s="32" t="s">
        <v>32</v>
      </c>
      <c r="C20" s="34" t="s">
        <v>9</v>
      </c>
      <c r="D20" s="34" t="s">
        <v>10</v>
      </c>
      <c r="E20" s="34" t="s">
        <v>11</v>
      </c>
      <c r="F20" s="34" t="s">
        <v>12</v>
      </c>
      <c r="G20" s="34" t="s">
        <v>13</v>
      </c>
      <c r="H20" s="34" t="s">
        <v>14</v>
      </c>
      <c r="I20" s="34" t="s">
        <v>15</v>
      </c>
      <c r="J20" s="34" t="s">
        <v>16</v>
      </c>
      <c r="K20" s="34" t="s">
        <v>17</v>
      </c>
      <c r="L20" s="34" t="s">
        <v>18</v>
      </c>
      <c r="M20" s="34" t="s">
        <v>19</v>
      </c>
      <c r="N20" s="34" t="s">
        <v>20</v>
      </c>
      <c r="O20" s="34" t="s">
        <v>7</v>
      </c>
      <c r="P20" s="89" t="s">
        <v>175</v>
      </c>
      <c r="Q20" s="34" t="s">
        <v>176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40" t="s">
        <v>22</v>
      </c>
      <c r="B21" s="35" t="s">
        <v>35</v>
      </c>
      <c r="C21" s="30">
        <v>24435</v>
      </c>
      <c r="D21" s="30">
        <v>24312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87">
        <v>24646</v>
      </c>
      <c r="Q21" s="30">
        <v>27219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1"/>
      <c r="B22" s="35" t="s">
        <v>34</v>
      </c>
      <c r="C22" s="30">
        <v>20547</v>
      </c>
      <c r="D22" s="30">
        <v>20497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87">
        <v>20662</v>
      </c>
      <c r="Q22" s="30">
        <v>21670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6" t="s">
        <v>160</v>
      </c>
      <c r="B23" s="137"/>
      <c r="C23" s="56">
        <f t="shared" ref="C23:Q23" si="1">SUM(C21:C22)</f>
        <v>44982</v>
      </c>
      <c r="D23" s="56">
        <f t="shared" si="1"/>
        <v>44809</v>
      </c>
      <c r="E23" s="56">
        <f t="shared" si="1"/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90">
        <f t="shared" si="1"/>
        <v>45308</v>
      </c>
      <c r="Q23" s="56">
        <f t="shared" si="1"/>
        <v>48889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23</v>
      </c>
      <c r="B24" s="35" t="s">
        <v>35</v>
      </c>
      <c r="C24" s="30">
        <v>1960</v>
      </c>
      <c r="D24" s="30">
        <v>1963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87">
        <v>1957</v>
      </c>
      <c r="Q24" s="30">
        <v>1931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1"/>
      <c r="B25" s="35" t="s">
        <v>34</v>
      </c>
      <c r="C25" s="30">
        <v>31571</v>
      </c>
      <c r="D25" s="30">
        <v>31572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87">
        <v>31714</v>
      </c>
      <c r="Q25" s="30">
        <v>32315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6" t="s">
        <v>160</v>
      </c>
      <c r="B26" s="137"/>
      <c r="C26" s="56">
        <f t="shared" ref="C26:Q26" si="2">SUM(C24:C25)</f>
        <v>33531</v>
      </c>
      <c r="D26" s="56">
        <f t="shared" si="2"/>
        <v>33535</v>
      </c>
      <c r="E26" s="56">
        <f t="shared" si="2"/>
        <v>0</v>
      </c>
      <c r="F26" s="56">
        <f t="shared" si="2"/>
        <v>0</v>
      </c>
      <c r="G26" s="56">
        <f t="shared" si="2"/>
        <v>0</v>
      </c>
      <c r="H26" s="56">
        <f t="shared" si="2"/>
        <v>0</v>
      </c>
      <c r="I26" s="56">
        <f t="shared" si="2"/>
        <v>0</v>
      </c>
      <c r="J26" s="56">
        <f t="shared" si="2"/>
        <v>0</v>
      </c>
      <c r="K26" s="56">
        <f t="shared" si="2"/>
        <v>0</v>
      </c>
      <c r="L26" s="56">
        <f t="shared" si="2"/>
        <v>0</v>
      </c>
      <c r="M26" s="56">
        <f t="shared" si="2"/>
        <v>0</v>
      </c>
      <c r="N26" s="56">
        <f t="shared" si="2"/>
        <v>0</v>
      </c>
      <c r="O26" s="56">
        <f t="shared" si="2"/>
        <v>0</v>
      </c>
      <c r="P26" s="90">
        <f t="shared" si="2"/>
        <v>33671</v>
      </c>
      <c r="Q26" s="56">
        <f t="shared" si="2"/>
        <v>34246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6" t="s">
        <v>25</v>
      </c>
      <c r="B27" s="36"/>
      <c r="C27" s="37">
        <f t="shared" ref="C27:Q27" si="3">C26+C23</f>
        <v>78513</v>
      </c>
      <c r="D27" s="37">
        <f t="shared" si="3"/>
        <v>78344</v>
      </c>
      <c r="E27" s="37">
        <f t="shared" si="3"/>
        <v>0</v>
      </c>
      <c r="F27" s="37">
        <f t="shared" si="3"/>
        <v>0</v>
      </c>
      <c r="G27" s="37">
        <f t="shared" si="3"/>
        <v>0</v>
      </c>
      <c r="H27" s="37">
        <f t="shared" si="3"/>
        <v>0</v>
      </c>
      <c r="I27" s="37">
        <f t="shared" si="3"/>
        <v>0</v>
      </c>
      <c r="J27" s="37">
        <f t="shared" si="3"/>
        <v>0</v>
      </c>
      <c r="K27" s="37">
        <f t="shared" si="3"/>
        <v>0</v>
      </c>
      <c r="L27" s="37">
        <f t="shared" si="3"/>
        <v>0</v>
      </c>
      <c r="M27" s="37">
        <f t="shared" si="3"/>
        <v>0</v>
      </c>
      <c r="N27" s="37">
        <f t="shared" si="3"/>
        <v>0</v>
      </c>
      <c r="O27" s="37">
        <f t="shared" si="3"/>
        <v>0</v>
      </c>
      <c r="P27" s="91">
        <f t="shared" si="3"/>
        <v>78979</v>
      </c>
      <c r="Q27" s="37">
        <f t="shared" si="3"/>
        <v>83135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4"/>
  <sheetViews>
    <sheetView topLeftCell="A4" zoomScale="115" zoomScaleNormal="115" workbookViewId="0">
      <selection activeCell="P17" sqref="P17:P18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6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1" t="s">
        <v>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2" t="s">
        <v>3</v>
      </c>
      <c r="B10" s="133">
        <v>2023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2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92" t="s">
        <v>175</v>
      </c>
      <c r="P11" s="33" t="s">
        <v>176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6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35" t="s">
        <v>22</v>
      </c>
      <c r="B13" s="30">
        <v>42776</v>
      </c>
      <c r="C13" s="30">
        <v>42612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87">
        <v>43082</v>
      </c>
      <c r="P13" s="30">
        <v>46491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5" t="s">
        <v>23</v>
      </c>
      <c r="B14" s="30">
        <v>29054</v>
      </c>
      <c r="C14" s="30">
        <v>29060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87">
        <v>29171</v>
      </c>
      <c r="P14" s="30">
        <v>29589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8" t="s">
        <v>161</v>
      </c>
      <c r="B15" s="56">
        <f t="shared" ref="B15:M15" si="0">SUM(B13:B14)</f>
        <v>71830</v>
      </c>
      <c r="C15" s="56">
        <f t="shared" si="0"/>
        <v>71672</v>
      </c>
      <c r="D15" s="56">
        <f t="shared" si="0"/>
        <v>0</v>
      </c>
      <c r="E15" s="56">
        <f t="shared" si="0"/>
        <v>0</v>
      </c>
      <c r="F15" s="56">
        <f t="shared" si="0"/>
        <v>0</v>
      </c>
      <c r="G15" s="56">
        <f t="shared" si="0"/>
        <v>0</v>
      </c>
      <c r="H15" s="56">
        <f t="shared" si="0"/>
        <v>0</v>
      </c>
      <c r="I15" s="56">
        <f t="shared" si="0"/>
        <v>0</v>
      </c>
      <c r="J15" s="56">
        <f t="shared" si="0"/>
        <v>0</v>
      </c>
      <c r="K15" s="56">
        <f t="shared" si="0"/>
        <v>0</v>
      </c>
      <c r="L15" s="56">
        <f t="shared" si="0"/>
        <v>0</v>
      </c>
      <c r="M15" s="56">
        <f t="shared" si="0"/>
        <v>0</v>
      </c>
      <c r="N15" s="56">
        <f t="shared" ref="N15:P15" si="1">SUM(N13:N14)</f>
        <v>0</v>
      </c>
      <c r="O15" s="90">
        <f t="shared" si="1"/>
        <v>72253</v>
      </c>
      <c r="P15" s="56">
        <f t="shared" si="1"/>
        <v>76080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47" t="s">
        <v>24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9"/>
      <c r="Q16" s="1"/>
      <c r="R16" s="30"/>
      <c r="S16" s="1"/>
      <c r="T16" s="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35" t="s">
        <v>22</v>
      </c>
      <c r="B17" s="30">
        <v>2206</v>
      </c>
      <c r="C17" s="30">
        <v>2197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87">
        <v>2226</v>
      </c>
      <c r="P17" s="30">
        <v>2398</v>
      </c>
      <c r="Q17" s="1"/>
      <c r="R17" s="30"/>
      <c r="S17" s="1"/>
      <c r="T17" s="30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5" t="s">
        <v>23</v>
      </c>
      <c r="B18" s="30">
        <v>4477</v>
      </c>
      <c r="C18" s="30">
        <v>4475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87">
        <v>4500</v>
      </c>
      <c r="P18" s="30">
        <v>4657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8" t="s">
        <v>161</v>
      </c>
      <c r="B19" s="56">
        <f t="shared" ref="B19:M19" si="2">SUM(B17:B18)</f>
        <v>6683</v>
      </c>
      <c r="C19" s="56">
        <f t="shared" si="2"/>
        <v>6672</v>
      </c>
      <c r="D19" s="56">
        <f t="shared" si="2"/>
        <v>0</v>
      </c>
      <c r="E19" s="56">
        <f t="shared" si="2"/>
        <v>0</v>
      </c>
      <c r="F19" s="56">
        <f t="shared" si="2"/>
        <v>0</v>
      </c>
      <c r="G19" s="56">
        <f t="shared" si="2"/>
        <v>0</v>
      </c>
      <c r="H19" s="56">
        <f t="shared" si="2"/>
        <v>0</v>
      </c>
      <c r="I19" s="56">
        <f t="shared" si="2"/>
        <v>0</v>
      </c>
      <c r="J19" s="56">
        <f t="shared" si="2"/>
        <v>0</v>
      </c>
      <c r="K19" s="56">
        <f t="shared" si="2"/>
        <v>0</v>
      </c>
      <c r="L19" s="56">
        <f t="shared" si="2"/>
        <v>0</v>
      </c>
      <c r="M19" s="56">
        <f t="shared" si="2"/>
        <v>0</v>
      </c>
      <c r="N19" s="56">
        <f t="shared" ref="N19:P19" si="3">SUM(N17:N18)</f>
        <v>0</v>
      </c>
      <c r="O19" s="90">
        <f t="shared" si="3"/>
        <v>6726</v>
      </c>
      <c r="P19" s="56">
        <f t="shared" si="3"/>
        <v>7055</v>
      </c>
      <c r="Q19" s="1"/>
      <c r="R19" s="30"/>
      <c r="S19" s="1"/>
      <c r="T19" s="30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6" t="s">
        <v>25</v>
      </c>
      <c r="B20" s="37">
        <f t="shared" ref="B20:P20" si="4">SUM(B13+B14+B17+B18)</f>
        <v>78513</v>
      </c>
      <c r="C20" s="37">
        <f t="shared" si="4"/>
        <v>78344</v>
      </c>
      <c r="D20" s="37">
        <f t="shared" si="4"/>
        <v>0</v>
      </c>
      <c r="E20" s="37">
        <f t="shared" si="4"/>
        <v>0</v>
      </c>
      <c r="F20" s="37">
        <f t="shared" si="4"/>
        <v>0</v>
      </c>
      <c r="G20" s="37">
        <f t="shared" si="4"/>
        <v>0</v>
      </c>
      <c r="H20" s="37">
        <f t="shared" si="4"/>
        <v>0</v>
      </c>
      <c r="I20" s="37">
        <f t="shared" si="4"/>
        <v>0</v>
      </c>
      <c r="J20" s="37">
        <f t="shared" si="4"/>
        <v>0</v>
      </c>
      <c r="K20" s="37">
        <f t="shared" si="4"/>
        <v>0</v>
      </c>
      <c r="L20" s="37">
        <f t="shared" si="4"/>
        <v>0</v>
      </c>
      <c r="M20" s="37">
        <f t="shared" si="4"/>
        <v>0</v>
      </c>
      <c r="N20" s="37">
        <f t="shared" si="4"/>
        <v>0</v>
      </c>
      <c r="O20" s="91">
        <f t="shared" si="4"/>
        <v>78979</v>
      </c>
      <c r="P20" s="37">
        <f t="shared" si="4"/>
        <v>83135</v>
      </c>
      <c r="Q20" s="1"/>
      <c r="R20" s="30"/>
      <c r="S20" s="1"/>
      <c r="T20" s="30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1" t="s">
        <v>29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2" t="s">
        <v>3</v>
      </c>
      <c r="B26" s="133">
        <v>2023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2" t="s">
        <v>32</v>
      </c>
      <c r="B27" s="33" t="s">
        <v>9</v>
      </c>
      <c r="C27" s="33" t="s">
        <v>10</v>
      </c>
      <c r="D27" s="33" t="s">
        <v>11</v>
      </c>
      <c r="E27" s="33" t="s">
        <v>12</v>
      </c>
      <c r="F27" s="33" t="s">
        <v>13</v>
      </c>
      <c r="G27" s="33" t="s">
        <v>14</v>
      </c>
      <c r="H27" s="33" t="s">
        <v>15</v>
      </c>
      <c r="I27" s="33" t="s">
        <v>16</v>
      </c>
      <c r="J27" s="33" t="s">
        <v>17</v>
      </c>
      <c r="K27" s="33" t="s">
        <v>18</v>
      </c>
      <c r="L27" s="33" t="s">
        <v>19</v>
      </c>
      <c r="M27" s="33" t="s">
        <v>20</v>
      </c>
      <c r="N27" s="33" t="s">
        <v>7</v>
      </c>
      <c r="O27" s="92" t="s">
        <v>175</v>
      </c>
      <c r="P27" s="33" t="s">
        <v>176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x14ac:dyDescent="0.25">
      <c r="A28" s="144" t="s">
        <v>21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6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x14ac:dyDescent="0.25">
      <c r="A29" s="35" t="s">
        <v>34</v>
      </c>
      <c r="B29" s="30">
        <v>47632</v>
      </c>
      <c r="C29" s="30">
        <v>47585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87">
        <v>47866</v>
      </c>
      <c r="P29" s="30">
        <v>49313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5" t="s">
        <v>35</v>
      </c>
      <c r="B30" s="30">
        <v>24198</v>
      </c>
      <c r="C30" s="30">
        <v>24087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87">
        <v>24387</v>
      </c>
      <c r="P30" s="30">
        <v>26767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8" t="s">
        <v>161</v>
      </c>
      <c r="B31" s="56">
        <f t="shared" ref="B31:M31" si="5">SUM(B29:B30)</f>
        <v>71830</v>
      </c>
      <c r="C31" s="56">
        <f t="shared" si="5"/>
        <v>71672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si="5"/>
        <v>0</v>
      </c>
      <c r="K31" s="56">
        <f t="shared" si="5"/>
        <v>0</v>
      </c>
      <c r="L31" s="56">
        <f t="shared" si="5"/>
        <v>0</v>
      </c>
      <c r="M31" s="56">
        <f t="shared" si="5"/>
        <v>0</v>
      </c>
      <c r="N31" s="56">
        <f t="shared" ref="N31" si="6">SUM(N29:N30)</f>
        <v>0</v>
      </c>
      <c r="O31" s="90">
        <f t="shared" ref="O31:P31" si="7">SUM(O29:O30)</f>
        <v>72253</v>
      </c>
      <c r="P31" s="56">
        <f t="shared" si="7"/>
        <v>76080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x14ac:dyDescent="0.25">
      <c r="A32" s="147" t="s">
        <v>24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9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x14ac:dyDescent="0.25">
      <c r="A33" s="35" t="s">
        <v>34</v>
      </c>
      <c r="B33" s="30">
        <v>4486</v>
      </c>
      <c r="C33" s="30">
        <v>4484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87">
        <v>4510</v>
      </c>
      <c r="P33" s="30">
        <v>4672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5" t="s">
        <v>35</v>
      </c>
      <c r="B34" s="30">
        <v>2197</v>
      </c>
      <c r="C34" s="30">
        <v>2188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87">
        <v>2216</v>
      </c>
      <c r="P34" s="30">
        <v>2383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8" t="s">
        <v>161</v>
      </c>
      <c r="B35" s="56">
        <f t="shared" ref="B35" si="8">SUM(B33:B34)</f>
        <v>6683</v>
      </c>
      <c r="C35" s="56">
        <f t="shared" ref="C35" si="9">SUM(C33:C34)</f>
        <v>6672</v>
      </c>
      <c r="D35" s="56">
        <f t="shared" ref="D35" si="10">SUM(D33:D34)</f>
        <v>0</v>
      </c>
      <c r="E35" s="56">
        <f t="shared" ref="E35" si="11">SUM(E33:E34)</f>
        <v>0</v>
      </c>
      <c r="F35" s="56">
        <f t="shared" ref="F35" si="12">SUM(F33:F34)</f>
        <v>0</v>
      </c>
      <c r="G35" s="56">
        <f t="shared" ref="G35" si="13">SUM(G33:G34)</f>
        <v>0</v>
      </c>
      <c r="H35" s="56">
        <f t="shared" ref="H35" si="14">SUM(H33:H34)</f>
        <v>0</v>
      </c>
      <c r="I35" s="56">
        <f t="shared" ref="I35" si="15">SUM(I33:I34)</f>
        <v>0</v>
      </c>
      <c r="J35" s="56">
        <f t="shared" ref="J35" si="16">SUM(J33:J34)</f>
        <v>0</v>
      </c>
      <c r="K35" s="56">
        <f t="shared" ref="K35" si="17">SUM(K33:K34)</f>
        <v>0</v>
      </c>
      <c r="L35" s="56">
        <f t="shared" ref="L35" si="18">SUM(L33:L34)</f>
        <v>0</v>
      </c>
      <c r="M35" s="56">
        <f t="shared" ref="M35:P35" si="19">SUM(M33:M34)</f>
        <v>0</v>
      </c>
      <c r="N35" s="56">
        <f t="shared" si="19"/>
        <v>0</v>
      </c>
      <c r="O35" s="90">
        <f t="shared" si="19"/>
        <v>6726</v>
      </c>
      <c r="P35" s="56">
        <f t="shared" si="19"/>
        <v>7055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6" t="s">
        <v>25</v>
      </c>
      <c r="B36" s="37">
        <f t="shared" ref="B36:P36" si="20">SUM(B29+B30+B33+B34)</f>
        <v>78513</v>
      </c>
      <c r="C36" s="37">
        <f t="shared" si="20"/>
        <v>78344</v>
      </c>
      <c r="D36" s="37">
        <f t="shared" si="20"/>
        <v>0</v>
      </c>
      <c r="E36" s="37">
        <f t="shared" si="20"/>
        <v>0</v>
      </c>
      <c r="F36" s="37">
        <f t="shared" si="20"/>
        <v>0</v>
      </c>
      <c r="G36" s="37">
        <f t="shared" si="20"/>
        <v>0</v>
      </c>
      <c r="H36" s="37">
        <f t="shared" si="20"/>
        <v>0</v>
      </c>
      <c r="I36" s="37">
        <f t="shared" si="20"/>
        <v>0</v>
      </c>
      <c r="J36" s="37">
        <f t="shared" si="20"/>
        <v>0</v>
      </c>
      <c r="K36" s="37">
        <f t="shared" si="20"/>
        <v>0</v>
      </c>
      <c r="L36" s="37">
        <f t="shared" si="20"/>
        <v>0</v>
      </c>
      <c r="M36" s="37">
        <f t="shared" si="20"/>
        <v>0</v>
      </c>
      <c r="N36" s="37">
        <f t="shared" si="20"/>
        <v>0</v>
      </c>
      <c r="O36" s="37">
        <f t="shared" si="20"/>
        <v>78979</v>
      </c>
      <c r="P36" s="37">
        <f t="shared" si="20"/>
        <v>83135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1">
    <mergeCell ref="B26:N26"/>
    <mergeCell ref="A12:P12"/>
    <mergeCell ref="A16:P16"/>
    <mergeCell ref="A28:P28"/>
    <mergeCell ref="A32:P32"/>
    <mergeCell ref="A5:N6"/>
    <mergeCell ref="A8:N8"/>
    <mergeCell ref="A9:N9"/>
    <mergeCell ref="A25:N25"/>
    <mergeCell ref="B10:N10"/>
    <mergeCell ref="A24:N2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2"/>
  <sheetViews>
    <sheetView topLeftCell="A70" zoomScale="115" zoomScaleNormal="115" workbookViewId="0">
      <selection activeCell="P82" sqref="P82:P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125" style="75" bestFit="1" customWidth="1"/>
    <col min="15" max="21" width="12.625" style="76"/>
    <col min="22" max="25" width="12.625" style="75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1"/>
    </row>
    <row r="5" spans="1:25" ht="15" customHeight="1" x14ac:dyDescent="0.2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 spans="1:25" ht="14.25" x14ac:dyDescent="0.2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1"/>
    </row>
    <row r="8" spans="1:25" x14ac:dyDescent="0.25">
      <c r="A8" s="155" t="s">
        <v>37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</row>
    <row r="9" spans="1:25" s="79" customFormat="1" ht="4.5" customHeight="1" x14ac:dyDescent="0.25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x14ac:dyDescent="0.2">
      <c r="A10" s="2" t="s">
        <v>3</v>
      </c>
      <c r="B10" s="152">
        <v>2023</v>
      </c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4"/>
    </row>
    <row r="11" spans="1:25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70" t="s">
        <v>7</v>
      </c>
      <c r="O11" s="95" t="s">
        <v>171</v>
      </c>
      <c r="P11" s="95" t="s">
        <v>174</v>
      </c>
    </row>
    <row r="12" spans="1:25" x14ac:dyDescent="0.2">
      <c r="A12" s="150" t="s">
        <v>21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</row>
    <row r="13" spans="1:25" x14ac:dyDescent="0.25">
      <c r="A13" s="39" t="s">
        <v>38</v>
      </c>
      <c r="B13" s="30">
        <v>1</v>
      </c>
      <c r="C13" s="30">
        <v>1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93">
        <v>1</v>
      </c>
      <c r="P13" s="30">
        <v>1</v>
      </c>
    </row>
    <row r="14" spans="1:25" ht="14.25" customHeight="1" x14ac:dyDescent="0.25">
      <c r="A14" s="39" t="s">
        <v>39</v>
      </c>
      <c r="B14" s="30">
        <v>1157</v>
      </c>
      <c r="C14" s="30">
        <v>1154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93">
        <v>1163</v>
      </c>
      <c r="P14" s="30">
        <v>1241</v>
      </c>
    </row>
    <row r="15" spans="1:25" ht="14.25" customHeight="1" x14ac:dyDescent="0.25">
      <c r="A15" s="39" t="s">
        <v>40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93">
        <v>0</v>
      </c>
      <c r="P15" s="30">
        <v>2</v>
      </c>
    </row>
    <row r="16" spans="1:25" ht="14.25" customHeight="1" x14ac:dyDescent="0.25">
      <c r="A16" s="39" t="s">
        <v>41</v>
      </c>
      <c r="B16" s="30">
        <v>120</v>
      </c>
      <c r="C16" s="30">
        <v>121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93">
        <v>118</v>
      </c>
      <c r="P16" s="30">
        <v>100</v>
      </c>
    </row>
    <row r="17" spans="1:16" ht="14.25" customHeight="1" x14ac:dyDescent="0.25">
      <c r="A17" s="39" t="s">
        <v>42</v>
      </c>
      <c r="B17" s="30">
        <v>337</v>
      </c>
      <c r="C17" s="30">
        <v>334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93">
        <v>339</v>
      </c>
      <c r="P17" s="30">
        <v>330</v>
      </c>
    </row>
    <row r="18" spans="1:16" ht="14.25" customHeight="1" x14ac:dyDescent="0.25">
      <c r="A18" s="39" t="s">
        <v>43</v>
      </c>
      <c r="B18" s="30">
        <v>4</v>
      </c>
      <c r="C18" s="30">
        <v>4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93">
        <v>4</v>
      </c>
      <c r="P18" s="30">
        <v>4</v>
      </c>
    </row>
    <row r="19" spans="1:16" ht="14.25" customHeight="1" x14ac:dyDescent="0.25">
      <c r="A19" s="39" t="s">
        <v>44</v>
      </c>
      <c r="B19" s="30">
        <v>41619</v>
      </c>
      <c r="C19" s="30">
        <v>41458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93">
        <v>41919</v>
      </c>
      <c r="P19" s="30">
        <v>45250</v>
      </c>
    </row>
    <row r="20" spans="1:16" x14ac:dyDescent="0.25">
      <c r="A20" s="39" t="s">
        <v>45</v>
      </c>
      <c r="B20" s="30">
        <v>28592</v>
      </c>
      <c r="C20" s="30">
        <v>28600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93">
        <v>28709</v>
      </c>
      <c r="P20" s="30">
        <v>29152</v>
      </c>
    </row>
    <row r="21" spans="1:16" x14ac:dyDescent="0.25">
      <c r="A21" s="40" t="s">
        <v>161</v>
      </c>
      <c r="B21" s="54">
        <f t="shared" ref="B21:M21" si="0">SUM(B13:B20)</f>
        <v>71830</v>
      </c>
      <c r="C21" s="54">
        <f t="shared" si="0"/>
        <v>71672</v>
      </c>
      <c r="D21" s="54">
        <f t="shared" si="0"/>
        <v>0</v>
      </c>
      <c r="E21" s="54">
        <f t="shared" si="0"/>
        <v>0</v>
      </c>
      <c r="F21" s="54">
        <f t="shared" si="0"/>
        <v>0</v>
      </c>
      <c r="G21" s="54">
        <f t="shared" si="0"/>
        <v>0</v>
      </c>
      <c r="H21" s="54">
        <f t="shared" si="0"/>
        <v>0</v>
      </c>
      <c r="I21" s="54">
        <f t="shared" si="0"/>
        <v>0</v>
      </c>
      <c r="J21" s="54">
        <f t="shared" si="0"/>
        <v>0</v>
      </c>
      <c r="K21" s="54">
        <f t="shared" si="0"/>
        <v>0</v>
      </c>
      <c r="L21" s="54">
        <f t="shared" si="0"/>
        <v>0</v>
      </c>
      <c r="M21" s="54">
        <f t="shared" si="0"/>
        <v>0</v>
      </c>
      <c r="N21" s="72">
        <f t="shared" ref="N21" si="1">SUM(N13:N20)</f>
        <v>0</v>
      </c>
      <c r="O21" s="94">
        <f t="shared" ref="O21:P21" si="2">SUM(O13:O20)</f>
        <v>72253</v>
      </c>
      <c r="P21" s="101">
        <f t="shared" si="2"/>
        <v>76080</v>
      </c>
    </row>
    <row r="22" spans="1:16" ht="15.75" customHeight="1" x14ac:dyDescent="0.2">
      <c r="A22" s="150" t="s">
        <v>24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</row>
    <row r="23" spans="1:16" ht="15.75" customHeight="1" x14ac:dyDescent="0.25">
      <c r="A23" s="39" t="s">
        <v>46</v>
      </c>
      <c r="B23" s="30">
        <v>2080</v>
      </c>
      <c r="C23" s="30">
        <v>2072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93">
        <v>2099</v>
      </c>
      <c r="P23" s="30">
        <v>2258</v>
      </c>
    </row>
    <row r="24" spans="1:16" ht="15.75" customHeight="1" x14ac:dyDescent="0.25">
      <c r="A24" s="39" t="s">
        <v>47</v>
      </c>
      <c r="B24" s="30">
        <v>126</v>
      </c>
      <c r="C24" s="30">
        <v>125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93">
        <v>127</v>
      </c>
      <c r="P24" s="30">
        <v>140</v>
      </c>
    </row>
    <row r="25" spans="1:16" ht="15.75" customHeight="1" x14ac:dyDescent="0.25">
      <c r="A25" s="39" t="s">
        <v>40</v>
      </c>
      <c r="B25" s="30">
        <v>1</v>
      </c>
      <c r="C25" s="30">
        <v>1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93">
        <v>1</v>
      </c>
      <c r="P25" s="30">
        <v>1</v>
      </c>
    </row>
    <row r="26" spans="1:16" ht="15.75" customHeight="1" x14ac:dyDescent="0.25">
      <c r="A26" s="39" t="s">
        <v>41</v>
      </c>
      <c r="B26" s="30">
        <v>20</v>
      </c>
      <c r="C26" s="30">
        <v>21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93">
        <v>19</v>
      </c>
      <c r="P26" s="30">
        <v>20</v>
      </c>
    </row>
    <row r="27" spans="1:16" ht="15.75" customHeight="1" x14ac:dyDescent="0.25">
      <c r="A27" s="39" t="s">
        <v>42</v>
      </c>
      <c r="B27" s="30">
        <v>77</v>
      </c>
      <c r="C27" s="30">
        <v>77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93">
        <v>77</v>
      </c>
      <c r="P27" s="30">
        <v>79</v>
      </c>
    </row>
    <row r="28" spans="1:16" ht="15.75" customHeight="1" x14ac:dyDescent="0.25">
      <c r="A28" s="39" t="s">
        <v>43</v>
      </c>
      <c r="B28" s="30">
        <v>1</v>
      </c>
      <c r="C28" s="30">
        <v>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93">
        <v>1</v>
      </c>
      <c r="P28" s="30">
        <v>1</v>
      </c>
    </row>
    <row r="29" spans="1:16" ht="15.75" customHeight="1" x14ac:dyDescent="0.25">
      <c r="A29" s="39" t="s">
        <v>45</v>
      </c>
      <c r="B29" s="30">
        <v>4378</v>
      </c>
      <c r="C29" s="30">
        <v>4375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93">
        <v>4402</v>
      </c>
      <c r="P29" s="30">
        <v>4556</v>
      </c>
    </row>
    <row r="30" spans="1:16" ht="15.75" customHeight="1" x14ac:dyDescent="0.25">
      <c r="A30" s="40" t="s">
        <v>161</v>
      </c>
      <c r="B30" s="54">
        <f t="shared" ref="B30:M30" si="3">SUM(B23:B29)</f>
        <v>6683</v>
      </c>
      <c r="C30" s="54">
        <f t="shared" si="3"/>
        <v>6672</v>
      </c>
      <c r="D30" s="54">
        <f t="shared" si="3"/>
        <v>0</v>
      </c>
      <c r="E30" s="54">
        <f t="shared" si="3"/>
        <v>0</v>
      </c>
      <c r="F30" s="54">
        <f t="shared" si="3"/>
        <v>0</v>
      </c>
      <c r="G30" s="54">
        <f t="shared" si="3"/>
        <v>0</v>
      </c>
      <c r="H30" s="54">
        <f t="shared" si="3"/>
        <v>0</v>
      </c>
      <c r="I30" s="54">
        <f t="shared" si="3"/>
        <v>0</v>
      </c>
      <c r="J30" s="54">
        <f t="shared" si="3"/>
        <v>0</v>
      </c>
      <c r="K30" s="54">
        <f t="shared" si="3"/>
        <v>0</v>
      </c>
      <c r="L30" s="54">
        <f t="shared" si="3"/>
        <v>0</v>
      </c>
      <c r="M30" s="54">
        <f t="shared" si="3"/>
        <v>0</v>
      </c>
      <c r="N30" s="72">
        <f t="shared" ref="N30:P30" si="4">SUM(N23:N29)</f>
        <v>0</v>
      </c>
      <c r="O30" s="94">
        <f t="shared" si="4"/>
        <v>6726</v>
      </c>
      <c r="P30" s="101">
        <f t="shared" si="4"/>
        <v>7055</v>
      </c>
    </row>
    <row r="31" spans="1:16" ht="15.75" customHeight="1" x14ac:dyDescent="0.25">
      <c r="A31" s="7" t="s">
        <v>25</v>
      </c>
      <c r="B31" s="21">
        <f t="shared" ref="B31:P31" si="5">B30+B21</f>
        <v>78513</v>
      </c>
      <c r="C31" s="21">
        <f t="shared" si="5"/>
        <v>78344</v>
      </c>
      <c r="D31" s="21">
        <f t="shared" si="5"/>
        <v>0</v>
      </c>
      <c r="E31" s="21">
        <f t="shared" si="5"/>
        <v>0</v>
      </c>
      <c r="F31" s="21">
        <f t="shared" si="5"/>
        <v>0</v>
      </c>
      <c r="G31" s="21">
        <f t="shared" si="5"/>
        <v>0</v>
      </c>
      <c r="H31" s="21">
        <f t="shared" si="5"/>
        <v>0</v>
      </c>
      <c r="I31" s="21">
        <f t="shared" si="5"/>
        <v>0</v>
      </c>
      <c r="J31" s="21">
        <f t="shared" si="5"/>
        <v>0</v>
      </c>
      <c r="K31" s="21">
        <f t="shared" si="5"/>
        <v>0</v>
      </c>
      <c r="L31" s="21">
        <f t="shared" si="5"/>
        <v>0</v>
      </c>
      <c r="M31" s="21">
        <f t="shared" si="5"/>
        <v>0</v>
      </c>
      <c r="N31" s="73">
        <f t="shared" si="5"/>
        <v>0</v>
      </c>
      <c r="O31" s="88">
        <f t="shared" si="5"/>
        <v>78979</v>
      </c>
      <c r="P31" s="21">
        <f t="shared" si="5"/>
        <v>83135</v>
      </c>
    </row>
    <row r="32" spans="1:1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1"/>
    </row>
    <row r="33" spans="1:1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1"/>
    </row>
    <row r="34" spans="1:16" ht="15.75" customHeight="1" x14ac:dyDescent="0.25">
      <c r="A34" s="155" t="s">
        <v>57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</row>
    <row r="35" spans="1:16" ht="4.5" customHeight="1" x14ac:dyDescent="0.25">
      <c r="A35" s="69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6" ht="15.75" customHeight="1" x14ac:dyDescent="0.2">
      <c r="A36" s="157" t="s">
        <v>59</v>
      </c>
      <c r="B36" s="152">
        <v>2023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4"/>
    </row>
    <row r="37" spans="1:16" ht="15.75" customHeight="1" x14ac:dyDescent="0.2">
      <c r="A37" s="158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70" t="s">
        <v>7</v>
      </c>
      <c r="O37" s="95" t="s">
        <v>171</v>
      </c>
      <c r="P37" s="95" t="s">
        <v>174</v>
      </c>
    </row>
    <row r="38" spans="1:16" ht="15.75" customHeight="1" x14ac:dyDescent="0.2">
      <c r="A38" s="159" t="s">
        <v>62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</row>
    <row r="39" spans="1:16" ht="15.75" customHeight="1" x14ac:dyDescent="0.25">
      <c r="A39" s="39" t="s">
        <v>38</v>
      </c>
      <c r="B39" s="30">
        <v>88</v>
      </c>
      <c r="C39" s="30">
        <v>88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96">
        <v>88</v>
      </c>
      <c r="P39" s="102">
        <v>87</v>
      </c>
    </row>
    <row r="40" spans="1:16" ht="15.75" customHeight="1" x14ac:dyDescent="0.25">
      <c r="A40" s="39" t="s">
        <v>39</v>
      </c>
      <c r="B40" s="30">
        <v>73</v>
      </c>
      <c r="C40" s="30">
        <v>73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96">
        <v>73</v>
      </c>
      <c r="P40" s="102">
        <v>72</v>
      </c>
    </row>
    <row r="41" spans="1:16" ht="15.75" customHeight="1" x14ac:dyDescent="0.25">
      <c r="A41" s="39" t="s">
        <v>40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96">
        <v>0</v>
      </c>
      <c r="P41" s="102">
        <v>97</v>
      </c>
    </row>
    <row r="42" spans="1:16" ht="15.75" customHeight="1" x14ac:dyDescent="0.25">
      <c r="A42" s="39" t="s">
        <v>41</v>
      </c>
      <c r="B42" s="30">
        <v>36</v>
      </c>
      <c r="C42" s="30">
        <v>36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96">
        <v>35</v>
      </c>
      <c r="P42" s="102">
        <v>34</v>
      </c>
    </row>
    <row r="43" spans="1:16" ht="15.75" customHeight="1" x14ac:dyDescent="0.25">
      <c r="A43" s="39" t="s">
        <v>42</v>
      </c>
      <c r="B43" s="30">
        <v>47</v>
      </c>
      <c r="C43" s="30">
        <v>47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96">
        <v>47</v>
      </c>
      <c r="P43" s="102">
        <v>45</v>
      </c>
    </row>
    <row r="44" spans="1:16" ht="15.75" customHeight="1" x14ac:dyDescent="0.25">
      <c r="A44" s="39" t="s">
        <v>43</v>
      </c>
      <c r="B44" s="30">
        <v>86</v>
      </c>
      <c r="C44" s="30">
        <v>86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96">
        <v>86</v>
      </c>
      <c r="P44" s="102">
        <v>85</v>
      </c>
    </row>
    <row r="45" spans="1:16" ht="15.75" customHeight="1" x14ac:dyDescent="0.25">
      <c r="A45" s="39" t="s">
        <v>44</v>
      </c>
      <c r="B45" s="30">
        <v>80</v>
      </c>
      <c r="C45" s="30">
        <v>80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96">
        <v>80</v>
      </c>
      <c r="P45" s="102">
        <v>79</v>
      </c>
    </row>
    <row r="46" spans="1:16" ht="15.75" customHeight="1" x14ac:dyDescent="0.25">
      <c r="A46" s="39" t="s">
        <v>45</v>
      </c>
      <c r="B46" s="30">
        <v>77</v>
      </c>
      <c r="C46" s="30">
        <v>77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96">
        <v>77</v>
      </c>
      <c r="P46" s="102">
        <v>77</v>
      </c>
    </row>
    <row r="47" spans="1:16" ht="15.75" customHeight="1" x14ac:dyDescent="0.2">
      <c r="A47" s="150" t="s">
        <v>71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</row>
    <row r="48" spans="1:16" ht="15.75" customHeight="1" x14ac:dyDescent="0.25">
      <c r="A48" s="39" t="s">
        <v>38</v>
      </c>
      <c r="B48" s="30">
        <v>88</v>
      </c>
      <c r="C48" s="30">
        <v>88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96">
        <v>88</v>
      </c>
      <c r="P48" s="102">
        <v>87</v>
      </c>
    </row>
    <row r="49" spans="1:16" ht="15.75" customHeight="1" x14ac:dyDescent="0.25">
      <c r="A49" s="39" t="s">
        <v>39</v>
      </c>
      <c r="B49" s="30">
        <v>104</v>
      </c>
      <c r="C49" s="30">
        <v>104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96">
        <v>104</v>
      </c>
      <c r="P49" s="102">
        <v>103</v>
      </c>
    </row>
    <row r="50" spans="1:16" ht="15.75" customHeight="1" x14ac:dyDescent="0.25">
      <c r="A50" s="39" t="s">
        <v>40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96">
        <v>0</v>
      </c>
      <c r="P50" s="102">
        <v>97</v>
      </c>
    </row>
    <row r="51" spans="1:16" ht="15.75" customHeight="1" x14ac:dyDescent="0.25">
      <c r="A51" s="39" t="s">
        <v>41</v>
      </c>
      <c r="B51" s="30">
        <v>76</v>
      </c>
      <c r="C51" s="30">
        <v>76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96">
        <v>76</v>
      </c>
      <c r="P51" s="102">
        <v>75</v>
      </c>
    </row>
    <row r="52" spans="1:16" ht="15.75" customHeight="1" x14ac:dyDescent="0.25">
      <c r="A52" s="39" t="s">
        <v>42</v>
      </c>
      <c r="B52" s="30">
        <v>81</v>
      </c>
      <c r="C52" s="30">
        <v>81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96">
        <v>81</v>
      </c>
      <c r="P52" s="102">
        <v>80</v>
      </c>
    </row>
    <row r="53" spans="1:16" ht="15.75" customHeight="1" x14ac:dyDescent="0.25">
      <c r="A53" s="39" t="s">
        <v>43</v>
      </c>
      <c r="B53" s="30">
        <v>90</v>
      </c>
      <c r="C53" s="30">
        <v>90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96">
        <v>90</v>
      </c>
      <c r="P53" s="102">
        <v>89</v>
      </c>
    </row>
    <row r="54" spans="1:16" ht="15.75" customHeight="1" x14ac:dyDescent="0.25">
      <c r="A54" s="39" t="s">
        <v>44</v>
      </c>
      <c r="B54" s="30">
        <v>105</v>
      </c>
      <c r="C54" s="30">
        <v>105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96">
        <v>105</v>
      </c>
      <c r="P54" s="102">
        <v>104</v>
      </c>
    </row>
    <row r="55" spans="1:16" ht="15.75" customHeight="1" x14ac:dyDescent="0.25">
      <c r="A55" s="39" t="s">
        <v>45</v>
      </c>
      <c r="B55" s="30">
        <v>104</v>
      </c>
      <c r="C55" s="30">
        <v>104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96">
        <v>104</v>
      </c>
      <c r="P55" s="102">
        <v>107</v>
      </c>
    </row>
    <row r="56" spans="1:16" ht="15.75" customHeight="1" x14ac:dyDescent="0.2">
      <c r="A56" s="150" t="s">
        <v>81</v>
      </c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</row>
    <row r="57" spans="1:16" ht="15.75" customHeight="1" x14ac:dyDescent="0.25">
      <c r="A57" s="39" t="s">
        <v>38</v>
      </c>
      <c r="B57" s="30">
        <v>88</v>
      </c>
      <c r="C57" s="30">
        <v>88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96">
        <v>88</v>
      </c>
      <c r="P57" s="102">
        <v>87</v>
      </c>
    </row>
    <row r="58" spans="1:16" ht="15.75" customHeight="1" x14ac:dyDescent="0.25">
      <c r="A58" s="39" t="s">
        <v>39</v>
      </c>
      <c r="B58" s="30">
        <v>52</v>
      </c>
      <c r="C58" s="30">
        <v>52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96">
        <v>52</v>
      </c>
      <c r="P58" s="102">
        <v>51</v>
      </c>
    </row>
    <row r="59" spans="1:16" ht="15.75" customHeight="1" x14ac:dyDescent="0.25">
      <c r="A59" s="39" t="s">
        <v>40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96">
        <v>0</v>
      </c>
      <c r="P59" s="102">
        <v>97</v>
      </c>
    </row>
    <row r="60" spans="1:16" ht="15.75" customHeight="1" x14ac:dyDescent="0.25">
      <c r="A60" s="39" t="s">
        <v>41</v>
      </c>
      <c r="B60" s="30">
        <v>8</v>
      </c>
      <c r="C60" s="30">
        <v>8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96">
        <v>8</v>
      </c>
      <c r="P60" s="102">
        <v>7</v>
      </c>
    </row>
    <row r="61" spans="1:16" ht="15.75" customHeight="1" x14ac:dyDescent="0.25">
      <c r="A61" s="39" t="s">
        <v>42</v>
      </c>
      <c r="B61" s="30">
        <v>1</v>
      </c>
      <c r="C61" s="30">
        <v>2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96">
        <v>10</v>
      </c>
      <c r="P61" s="102">
        <v>9</v>
      </c>
    </row>
    <row r="62" spans="1:16" ht="15.75" customHeight="1" x14ac:dyDescent="0.25">
      <c r="A62" s="39" t="s">
        <v>43</v>
      </c>
      <c r="B62" s="30">
        <v>78</v>
      </c>
      <c r="C62" s="30">
        <v>78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96">
        <v>78</v>
      </c>
      <c r="P62" s="102">
        <v>77</v>
      </c>
    </row>
    <row r="63" spans="1:16" ht="15.75" customHeight="1" x14ac:dyDescent="0.25">
      <c r="A63" s="39" t="s">
        <v>44</v>
      </c>
      <c r="B63" s="30">
        <v>67</v>
      </c>
      <c r="C63" s="30">
        <v>67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96">
        <v>67</v>
      </c>
      <c r="P63" s="102">
        <v>66</v>
      </c>
    </row>
    <row r="64" spans="1:16" ht="15.75" customHeight="1" x14ac:dyDescent="0.25">
      <c r="A64" s="39" t="s">
        <v>45</v>
      </c>
      <c r="B64" s="30">
        <v>35</v>
      </c>
      <c r="C64" s="30">
        <v>35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96">
        <v>34</v>
      </c>
      <c r="P64" s="102">
        <v>33</v>
      </c>
    </row>
    <row r="65" spans="1:16" ht="15.75" customHeight="1" x14ac:dyDescent="0.2">
      <c r="A65" s="150" t="s">
        <v>92</v>
      </c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</row>
    <row r="66" spans="1:16" ht="15.75" customHeight="1" x14ac:dyDescent="0.25">
      <c r="A66" s="39" t="s">
        <v>46</v>
      </c>
      <c r="B66" s="30">
        <v>70</v>
      </c>
      <c r="C66" s="30">
        <v>70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96">
        <v>70</v>
      </c>
      <c r="P66" s="102">
        <v>69</v>
      </c>
    </row>
    <row r="67" spans="1:16" ht="15.75" customHeight="1" x14ac:dyDescent="0.25">
      <c r="A67" s="39" t="s">
        <v>47</v>
      </c>
      <c r="B67" s="30">
        <v>71</v>
      </c>
      <c r="C67" s="30">
        <v>71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96">
        <v>71</v>
      </c>
      <c r="P67" s="102">
        <v>70</v>
      </c>
    </row>
    <row r="68" spans="1:16" ht="15.75" customHeight="1" x14ac:dyDescent="0.25">
      <c r="A68" s="39" t="s">
        <v>40</v>
      </c>
      <c r="B68" s="30">
        <v>89</v>
      </c>
      <c r="C68" s="30">
        <v>89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96">
        <v>89</v>
      </c>
      <c r="P68" s="102">
        <v>88</v>
      </c>
    </row>
    <row r="69" spans="1:16" ht="15.75" customHeight="1" x14ac:dyDescent="0.25">
      <c r="A69" s="39" t="s">
        <v>41</v>
      </c>
      <c r="B69" s="30">
        <v>34</v>
      </c>
      <c r="C69" s="30">
        <v>35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96">
        <v>33</v>
      </c>
      <c r="P69" s="102">
        <v>35</v>
      </c>
    </row>
    <row r="70" spans="1:16" ht="15.75" customHeight="1" x14ac:dyDescent="0.25">
      <c r="A70" s="39" t="s">
        <v>42</v>
      </c>
      <c r="B70" s="30">
        <v>51</v>
      </c>
      <c r="C70" s="30">
        <v>51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96">
        <v>51</v>
      </c>
      <c r="P70" s="102">
        <v>50</v>
      </c>
    </row>
    <row r="71" spans="1:16" ht="15.75" customHeight="1" x14ac:dyDescent="0.25">
      <c r="A71" s="39" t="s">
        <v>43</v>
      </c>
      <c r="B71" s="30">
        <v>81</v>
      </c>
      <c r="C71" s="30">
        <v>81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96">
        <v>81</v>
      </c>
      <c r="P71" s="102">
        <v>80</v>
      </c>
    </row>
    <row r="72" spans="1:16" ht="15.75" customHeight="1" x14ac:dyDescent="0.25">
      <c r="A72" s="39" t="s">
        <v>45</v>
      </c>
      <c r="B72" s="30">
        <v>74</v>
      </c>
      <c r="C72" s="30">
        <v>74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96">
        <v>74</v>
      </c>
      <c r="P72" s="102">
        <v>73</v>
      </c>
    </row>
    <row r="73" spans="1:16" ht="15.75" customHeight="1" x14ac:dyDescent="0.2">
      <c r="A73" s="150" t="s">
        <v>97</v>
      </c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</row>
    <row r="74" spans="1:16" ht="15.75" customHeight="1" x14ac:dyDescent="0.25">
      <c r="A74" s="39" t="s">
        <v>46</v>
      </c>
      <c r="B74" s="30">
        <v>100</v>
      </c>
      <c r="C74" s="30">
        <v>100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96">
        <v>100</v>
      </c>
      <c r="P74" s="102">
        <v>100</v>
      </c>
    </row>
    <row r="75" spans="1:16" ht="15.75" customHeight="1" x14ac:dyDescent="0.25">
      <c r="A75" s="39" t="s">
        <v>47</v>
      </c>
      <c r="B75" s="30">
        <v>92</v>
      </c>
      <c r="C75" s="30">
        <v>92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96">
        <v>92</v>
      </c>
      <c r="P75" s="102">
        <v>92</v>
      </c>
    </row>
    <row r="76" spans="1:16" ht="15.75" customHeight="1" x14ac:dyDescent="0.25">
      <c r="A76" s="39" t="s">
        <v>40</v>
      </c>
      <c r="B76" s="30">
        <v>89</v>
      </c>
      <c r="C76" s="30">
        <v>89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96">
        <v>89</v>
      </c>
      <c r="P76" s="102">
        <v>88</v>
      </c>
    </row>
    <row r="77" spans="1:16" ht="15.75" customHeight="1" x14ac:dyDescent="0.25">
      <c r="A77" s="39" t="s">
        <v>41</v>
      </c>
      <c r="B77" s="30">
        <v>76</v>
      </c>
      <c r="C77" s="30">
        <v>76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96">
        <v>76</v>
      </c>
      <c r="P77" s="102">
        <v>75</v>
      </c>
    </row>
    <row r="78" spans="1:16" ht="15.75" customHeight="1" x14ac:dyDescent="0.25">
      <c r="A78" s="39" t="s">
        <v>42</v>
      </c>
      <c r="B78" s="30">
        <v>72</v>
      </c>
      <c r="C78" s="30">
        <v>72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96">
        <v>72</v>
      </c>
      <c r="P78" s="102">
        <v>71</v>
      </c>
    </row>
    <row r="79" spans="1:16" ht="15.75" customHeight="1" x14ac:dyDescent="0.25">
      <c r="A79" s="39" t="s">
        <v>43</v>
      </c>
      <c r="B79" s="30">
        <v>81</v>
      </c>
      <c r="C79" s="30">
        <v>81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96">
        <v>81</v>
      </c>
      <c r="P79" s="102">
        <v>80</v>
      </c>
    </row>
    <row r="80" spans="1:16" ht="15.75" customHeight="1" x14ac:dyDescent="0.25">
      <c r="A80" s="39" t="s">
        <v>45</v>
      </c>
      <c r="B80" s="30">
        <v>103</v>
      </c>
      <c r="C80" s="30">
        <v>103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96">
        <v>103</v>
      </c>
      <c r="P80" s="102">
        <v>107</v>
      </c>
    </row>
    <row r="81" spans="1:16" ht="15.75" customHeight="1" x14ac:dyDescent="0.2">
      <c r="A81" s="150" t="s">
        <v>105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</row>
    <row r="82" spans="1:16" ht="15.75" customHeight="1" x14ac:dyDescent="0.25">
      <c r="A82" s="39" t="s">
        <v>46</v>
      </c>
      <c r="B82" s="30">
        <v>44</v>
      </c>
      <c r="C82" s="30">
        <v>44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96">
        <v>44</v>
      </c>
      <c r="P82" s="102">
        <v>43</v>
      </c>
    </row>
    <row r="83" spans="1:16" ht="15.75" customHeight="1" x14ac:dyDescent="0.25">
      <c r="A83" s="39" t="s">
        <v>47</v>
      </c>
      <c r="B83" s="30">
        <v>48</v>
      </c>
      <c r="C83" s="30">
        <v>48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96">
        <v>48</v>
      </c>
      <c r="P83" s="102">
        <v>47</v>
      </c>
    </row>
    <row r="84" spans="1:16" ht="15.75" customHeight="1" x14ac:dyDescent="0.25">
      <c r="A84" s="39" t="s">
        <v>40</v>
      </c>
      <c r="B84" s="30">
        <v>89</v>
      </c>
      <c r="C84" s="30">
        <v>89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96">
        <v>89</v>
      </c>
      <c r="P84" s="102">
        <v>88</v>
      </c>
    </row>
    <row r="85" spans="1:16" ht="15.75" customHeight="1" x14ac:dyDescent="0.25">
      <c r="A85" s="39" t="s">
        <v>41</v>
      </c>
      <c r="B85" s="30">
        <v>13</v>
      </c>
      <c r="C85" s="30">
        <v>13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96">
        <v>13</v>
      </c>
      <c r="P85" s="102">
        <v>13</v>
      </c>
    </row>
    <row r="86" spans="1:16" ht="15.75" customHeight="1" x14ac:dyDescent="0.25">
      <c r="A86" s="39" t="s">
        <v>42</v>
      </c>
      <c r="B86" s="30">
        <v>14</v>
      </c>
      <c r="C86" s="30">
        <v>14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96">
        <v>14</v>
      </c>
      <c r="P86" s="102">
        <v>13</v>
      </c>
    </row>
    <row r="87" spans="1:16" ht="15.75" customHeight="1" x14ac:dyDescent="0.25">
      <c r="A87" s="39" t="s">
        <v>43</v>
      </c>
      <c r="B87" s="30">
        <v>81</v>
      </c>
      <c r="C87" s="30">
        <v>81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96">
        <v>81</v>
      </c>
      <c r="P87" s="102">
        <v>80</v>
      </c>
    </row>
    <row r="88" spans="1:16" ht="15.75" customHeight="1" x14ac:dyDescent="0.25">
      <c r="A88" s="39" t="s">
        <v>45</v>
      </c>
      <c r="B88" s="30">
        <v>32</v>
      </c>
      <c r="C88" s="30">
        <v>32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96">
        <v>32</v>
      </c>
      <c r="P88" s="102">
        <v>31</v>
      </c>
    </row>
    <row r="89" spans="1:16" ht="15.75" customHeight="1" x14ac:dyDescent="0.25">
      <c r="A89" s="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74"/>
    </row>
    <row r="90" spans="1:1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1"/>
    </row>
    <row r="91" spans="1:1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1"/>
    </row>
    <row r="92" spans="1:1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1"/>
    </row>
    <row r="93" spans="1:1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1"/>
    </row>
    <row r="94" spans="1:1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1"/>
    </row>
    <row r="95" spans="1:1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1"/>
    </row>
    <row r="96" spans="1:1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P81"/>
    <mergeCell ref="A12:P12"/>
    <mergeCell ref="A22:P22"/>
    <mergeCell ref="B10:N10"/>
    <mergeCell ref="A5:N6"/>
    <mergeCell ref="A8:N8"/>
    <mergeCell ref="A36:A37"/>
    <mergeCell ref="B36:N36"/>
    <mergeCell ref="A34:N34"/>
    <mergeCell ref="A38:P38"/>
    <mergeCell ref="A47:P47"/>
    <mergeCell ref="A56:P56"/>
    <mergeCell ref="A65:P65"/>
    <mergeCell ref="A73:P73"/>
  </mergeCells>
  <phoneticPr fontId="21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workbookViewId="0">
      <pane ySplit="11" topLeftCell="A19" activePane="bottomLeft" state="frozen"/>
      <selection pane="bottomLeft" activeCell="P12" sqref="P12:P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7" width="9.375" customWidth="1"/>
    <col min="18" max="30" width="9.375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61" t="s">
        <v>0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63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1" t="s">
        <v>48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2" t="s">
        <v>3</v>
      </c>
      <c r="B10" s="133">
        <v>2023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2" t="s">
        <v>49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34" t="s">
        <v>7</v>
      </c>
      <c r="O11" s="89" t="s">
        <v>175</v>
      </c>
      <c r="P11" s="34" t="s">
        <v>176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5" t="s">
        <v>50</v>
      </c>
      <c r="B12" s="30">
        <v>1789</v>
      </c>
      <c r="C12" s="30">
        <v>1782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87">
        <v>1796</v>
      </c>
      <c r="P12" s="103">
        <v>1851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5" t="s">
        <v>51</v>
      </c>
      <c r="B13" s="30">
        <v>6</v>
      </c>
      <c r="C13" s="30">
        <v>6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87">
        <v>6</v>
      </c>
      <c r="P13" s="104">
        <v>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35" t="s">
        <v>52</v>
      </c>
      <c r="B14" s="30">
        <v>388</v>
      </c>
      <c r="C14" s="30">
        <v>387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87">
        <v>395</v>
      </c>
      <c r="P14" s="104">
        <v>428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5" t="s">
        <v>53</v>
      </c>
      <c r="B15" s="30">
        <v>129</v>
      </c>
      <c r="C15" s="30">
        <v>129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87">
        <v>129</v>
      </c>
      <c r="P15" s="104">
        <v>139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5" t="s">
        <v>54</v>
      </c>
      <c r="B16" s="30">
        <v>268</v>
      </c>
      <c r="C16" s="30">
        <v>267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87">
        <v>268</v>
      </c>
      <c r="P16" s="104">
        <v>275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35" t="s">
        <v>55</v>
      </c>
      <c r="B17" s="30">
        <v>123</v>
      </c>
      <c r="C17" s="30">
        <v>123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87">
        <v>123</v>
      </c>
      <c r="P17" s="104">
        <v>125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35" t="s">
        <v>56</v>
      </c>
      <c r="B18" s="30">
        <v>367</v>
      </c>
      <c r="C18" s="30">
        <v>367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87">
        <v>368</v>
      </c>
      <c r="P18" s="104">
        <v>384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35" t="s">
        <v>58</v>
      </c>
      <c r="B19" s="30">
        <v>958</v>
      </c>
      <c r="C19" s="30">
        <v>956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87">
        <v>958</v>
      </c>
      <c r="P19" s="104">
        <v>988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35" t="s">
        <v>60</v>
      </c>
      <c r="B20" s="30">
        <v>617</v>
      </c>
      <c r="C20" s="30">
        <v>615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87">
        <v>621</v>
      </c>
      <c r="P20" s="104">
        <v>661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35" t="s">
        <v>61</v>
      </c>
      <c r="B21" s="30">
        <v>292</v>
      </c>
      <c r="C21" s="30">
        <v>291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87">
        <v>290</v>
      </c>
      <c r="P21" s="104">
        <v>306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35" t="s">
        <v>63</v>
      </c>
      <c r="B22" s="30">
        <v>203</v>
      </c>
      <c r="C22" s="30">
        <v>200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87">
        <v>205</v>
      </c>
      <c r="P22" s="104">
        <v>215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35" t="s">
        <v>64</v>
      </c>
      <c r="B23" s="30">
        <v>7</v>
      </c>
      <c r="C23" s="30">
        <v>7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87">
        <v>7</v>
      </c>
      <c r="P23" s="104">
        <v>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35" t="s">
        <v>65</v>
      </c>
      <c r="B24" s="30">
        <v>3046</v>
      </c>
      <c r="C24" s="30">
        <v>3044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87">
        <v>3072</v>
      </c>
      <c r="P24" s="104">
        <v>3268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35" t="s">
        <v>66</v>
      </c>
      <c r="B25" s="30">
        <v>481</v>
      </c>
      <c r="C25" s="30">
        <v>480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87">
        <v>486</v>
      </c>
      <c r="P25" s="104">
        <v>520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35" t="s">
        <v>67</v>
      </c>
      <c r="B26" s="30">
        <v>7555</v>
      </c>
      <c r="C26" s="30">
        <v>7539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87">
        <v>7611</v>
      </c>
      <c r="P26" s="104">
        <v>8188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68</v>
      </c>
      <c r="B27" s="30">
        <v>3312</v>
      </c>
      <c r="C27" s="30">
        <v>3303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87">
        <v>3332</v>
      </c>
      <c r="P27" s="104">
        <v>3513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35" t="s">
        <v>69</v>
      </c>
      <c r="B28" s="30">
        <v>4403</v>
      </c>
      <c r="C28" s="30">
        <v>4401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87">
        <v>4443</v>
      </c>
      <c r="P28" s="104">
        <v>4701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35" t="s">
        <v>70</v>
      </c>
      <c r="B29" s="30">
        <v>4560</v>
      </c>
      <c r="C29" s="30">
        <v>4550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87">
        <v>4585</v>
      </c>
      <c r="P29" s="104">
        <v>4785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35" t="s">
        <v>72</v>
      </c>
      <c r="B30" s="30">
        <v>1044</v>
      </c>
      <c r="C30" s="30">
        <v>1038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87">
        <v>1052</v>
      </c>
      <c r="P30" s="104">
        <v>1125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35" t="s">
        <v>73</v>
      </c>
      <c r="B31" s="30">
        <v>3261</v>
      </c>
      <c r="C31" s="30">
        <v>3252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87">
        <v>3282</v>
      </c>
      <c r="P31" s="104">
        <v>3436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35" t="s">
        <v>74</v>
      </c>
      <c r="B32" s="30">
        <v>2389</v>
      </c>
      <c r="C32" s="30">
        <v>2387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87">
        <v>2398</v>
      </c>
      <c r="P32" s="104">
        <v>2538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35" t="s">
        <v>75</v>
      </c>
      <c r="B33" s="30">
        <v>21</v>
      </c>
      <c r="C33" s="30">
        <v>21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87">
        <v>21</v>
      </c>
      <c r="P33" s="104">
        <v>24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35" t="s">
        <v>76</v>
      </c>
      <c r="B34" s="30">
        <v>5566</v>
      </c>
      <c r="C34" s="30">
        <v>5548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87">
        <v>5607</v>
      </c>
      <c r="P34" s="104">
        <v>5969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35" t="s">
        <v>77</v>
      </c>
      <c r="B35" s="30">
        <v>1511</v>
      </c>
      <c r="C35" s="30">
        <v>1509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87">
        <v>1515</v>
      </c>
      <c r="P35" s="104">
        <v>1580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35" t="s">
        <v>78</v>
      </c>
      <c r="B36" s="30">
        <v>20895</v>
      </c>
      <c r="C36" s="30">
        <v>20867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87">
        <v>20996</v>
      </c>
      <c r="P36" s="104">
        <v>21948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35" t="s">
        <v>79</v>
      </c>
      <c r="B37" s="30">
        <v>1103</v>
      </c>
      <c r="C37" s="30">
        <v>1094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87">
        <v>1105</v>
      </c>
      <c r="P37" s="104">
        <v>1165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35" t="s">
        <v>80</v>
      </c>
      <c r="B38" s="30">
        <v>559</v>
      </c>
      <c r="C38" s="30">
        <v>558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87">
        <v>561</v>
      </c>
      <c r="P38" s="104">
        <v>588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35" t="s">
        <v>82</v>
      </c>
      <c r="B39" s="30">
        <v>2840</v>
      </c>
      <c r="C39" s="30">
        <v>2832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87">
        <v>2860</v>
      </c>
      <c r="P39" s="104">
        <v>2998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35" t="s">
        <v>83</v>
      </c>
      <c r="B40" s="30">
        <v>2174</v>
      </c>
      <c r="C40" s="30">
        <v>2172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87">
        <v>2184</v>
      </c>
      <c r="P40" s="104">
        <v>2265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35" t="s">
        <v>84</v>
      </c>
      <c r="B41" s="30">
        <v>226</v>
      </c>
      <c r="C41" s="30">
        <v>227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87">
        <v>227</v>
      </c>
      <c r="P41" s="104">
        <v>229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35" t="s">
        <v>85</v>
      </c>
      <c r="B42" s="30">
        <v>2711</v>
      </c>
      <c r="C42" s="30">
        <v>2697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87">
        <v>2728</v>
      </c>
      <c r="P42" s="104">
        <v>2879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35" t="s">
        <v>86</v>
      </c>
      <c r="B43" s="30">
        <v>887</v>
      </c>
      <c r="C43" s="30">
        <v>886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87">
        <v>893</v>
      </c>
      <c r="P43" s="104">
        <v>935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35" t="s">
        <v>87</v>
      </c>
      <c r="B44" s="30">
        <v>1492</v>
      </c>
      <c r="C44" s="30">
        <v>1487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87">
        <v>1497</v>
      </c>
      <c r="P44" s="104">
        <v>1561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35" t="s">
        <v>88</v>
      </c>
      <c r="B45" s="30">
        <v>328</v>
      </c>
      <c r="C45" s="30">
        <v>327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87">
        <v>331</v>
      </c>
      <c r="P45" s="104">
        <v>350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35" t="s">
        <v>89</v>
      </c>
      <c r="B46" s="30">
        <v>1664</v>
      </c>
      <c r="C46" s="30">
        <v>1660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87">
        <v>1673</v>
      </c>
      <c r="P46" s="104">
        <v>1767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35" t="s">
        <v>90</v>
      </c>
      <c r="B47" s="30">
        <v>270</v>
      </c>
      <c r="C47" s="30">
        <v>269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87">
        <v>272</v>
      </c>
      <c r="P47" s="104">
        <v>284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35" t="s">
        <v>91</v>
      </c>
      <c r="B48" s="30">
        <v>473</v>
      </c>
      <c r="C48" s="30">
        <v>471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87">
        <v>479</v>
      </c>
      <c r="P48" s="104">
        <v>500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35" t="s">
        <v>93</v>
      </c>
      <c r="B49" s="30">
        <v>595</v>
      </c>
      <c r="C49" s="30">
        <v>595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87">
        <v>603</v>
      </c>
      <c r="P49" s="105">
        <v>634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36" t="s">
        <v>25</v>
      </c>
      <c r="B50" s="37">
        <f t="shared" ref="B50:P50" si="0">SUM(B12:B49)</f>
        <v>78513</v>
      </c>
      <c r="C50" s="37">
        <f t="shared" si="0"/>
        <v>78344</v>
      </c>
      <c r="D50" s="37">
        <f t="shared" si="0"/>
        <v>0</v>
      </c>
      <c r="E50" s="37">
        <f t="shared" si="0"/>
        <v>0</v>
      </c>
      <c r="F50" s="37">
        <f t="shared" si="0"/>
        <v>0</v>
      </c>
      <c r="G50" s="37">
        <f t="shared" si="0"/>
        <v>0</v>
      </c>
      <c r="H50" s="37">
        <f t="shared" si="0"/>
        <v>0</v>
      </c>
      <c r="I50" s="37">
        <f t="shared" si="0"/>
        <v>0</v>
      </c>
      <c r="J50" s="37">
        <f t="shared" si="0"/>
        <v>0</v>
      </c>
      <c r="K50" s="37">
        <f t="shared" si="0"/>
        <v>0</v>
      </c>
      <c r="L50" s="37">
        <f t="shared" si="0"/>
        <v>0</v>
      </c>
      <c r="M50" s="37">
        <f t="shared" si="0"/>
        <v>0</v>
      </c>
      <c r="N50" s="37">
        <f t="shared" si="0"/>
        <v>0</v>
      </c>
      <c r="O50" s="91">
        <f t="shared" si="0"/>
        <v>78979</v>
      </c>
      <c r="P50" s="37">
        <f t="shared" si="0"/>
        <v>83135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"/>
    <row r="252" spans="1:30" ht="15.75" customHeight="1" x14ac:dyDescent="0.2"/>
    <row r="253" spans="1:30" ht="15.75" customHeight="1" x14ac:dyDescent="0.2"/>
    <row r="254" spans="1:30" ht="15.75" customHeight="1" x14ac:dyDescent="0.2"/>
    <row r="255" spans="1:30" ht="15.75" customHeight="1" x14ac:dyDescent="0.2"/>
    <row r="256" spans="1:3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8"/>
  <sheetViews>
    <sheetView zoomScale="115" zoomScaleNormal="115" workbookViewId="0">
      <pane ySplit="8" topLeftCell="A108" activePane="bottomLeft" state="frozen"/>
      <selection pane="bottomLeft" activeCell="Q115" sqref="Q115:Q123"/>
    </sheetView>
  </sheetViews>
  <sheetFormatPr baseColWidth="10" defaultRowHeight="15" customHeight="1" x14ac:dyDescent="0.2"/>
  <cols>
    <col min="1" max="1" width="12.25" bestFit="1" customWidth="1"/>
    <col min="2" max="2" width="22.375" customWidth="1"/>
    <col min="3" max="4" width="6.625" bestFit="1" customWidth="1"/>
    <col min="5" max="15" width="6.25" bestFit="1" customWidth="1"/>
    <col min="16" max="18" width="9.375" customWidth="1"/>
    <col min="19" max="30" width="9.375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19" t="s">
        <v>94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52" t="s">
        <v>3</v>
      </c>
      <c r="B10" s="174"/>
      <c r="C10" s="152">
        <v>2023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3" t="s">
        <v>16</v>
      </c>
      <c r="K11" s="43" t="s">
        <v>17</v>
      </c>
      <c r="L11" s="3" t="s">
        <v>18</v>
      </c>
      <c r="M11" s="3" t="s">
        <v>19</v>
      </c>
      <c r="N11" s="3" t="s">
        <v>20</v>
      </c>
      <c r="O11" s="62" t="s">
        <v>7</v>
      </c>
      <c r="P11" s="89" t="s">
        <v>175</v>
      </c>
      <c r="Q11" s="99" t="s">
        <v>176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2" t="s">
        <v>107</v>
      </c>
      <c r="B12" s="12" t="s">
        <v>145</v>
      </c>
      <c r="C12" s="22">
        <v>78</v>
      </c>
      <c r="D12" s="22">
        <v>77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87">
        <v>78</v>
      </c>
      <c r="Q12" s="22">
        <v>84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2" t="s">
        <v>107</v>
      </c>
      <c r="B13" s="12" t="s">
        <v>146</v>
      </c>
      <c r="C13" s="22">
        <v>42</v>
      </c>
      <c r="D13" s="22">
        <v>41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87">
        <v>44</v>
      </c>
      <c r="Q13" s="22">
        <v>46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2" t="s">
        <v>107</v>
      </c>
      <c r="B14" s="12" t="s">
        <v>147</v>
      </c>
      <c r="C14" s="22">
        <v>50</v>
      </c>
      <c r="D14" s="22">
        <v>50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87">
        <v>52</v>
      </c>
      <c r="Q14" s="22">
        <v>57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2" t="s">
        <v>107</v>
      </c>
      <c r="B15" s="12" t="s">
        <v>144</v>
      </c>
      <c r="C15" s="22">
        <v>218</v>
      </c>
      <c r="D15" s="22">
        <v>217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87">
        <v>222</v>
      </c>
      <c r="Q15" s="22">
        <v>229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2" t="s">
        <v>107</v>
      </c>
      <c r="B16" s="12" t="s">
        <v>148</v>
      </c>
      <c r="C16" s="22">
        <v>25</v>
      </c>
      <c r="D16" s="22">
        <v>25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87">
        <v>25</v>
      </c>
      <c r="Q16" s="22">
        <v>26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2" t="s">
        <v>107</v>
      </c>
      <c r="B17" s="12" t="s">
        <v>149</v>
      </c>
      <c r="C17" s="22">
        <v>11</v>
      </c>
      <c r="D17" s="22">
        <v>11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87">
        <v>11</v>
      </c>
      <c r="Q17" s="22">
        <v>11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2" t="s">
        <v>107</v>
      </c>
      <c r="B18" s="12" t="s">
        <v>108</v>
      </c>
      <c r="C18" s="22">
        <v>679</v>
      </c>
      <c r="D18" s="22">
        <v>678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87">
        <v>678</v>
      </c>
      <c r="Q18" s="22">
        <v>702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65" t="s">
        <v>161</v>
      </c>
      <c r="B19" s="166"/>
      <c r="C19" s="41">
        <f t="shared" ref="C19:O19" si="0">SUM(C12:C18)</f>
        <v>1103</v>
      </c>
      <c r="D19" s="41">
        <f t="shared" si="0"/>
        <v>1099</v>
      </c>
      <c r="E19" s="41">
        <f t="shared" si="0"/>
        <v>0</v>
      </c>
      <c r="F19" s="41">
        <f t="shared" si="0"/>
        <v>0</v>
      </c>
      <c r="G19" s="41">
        <f t="shared" si="0"/>
        <v>0</v>
      </c>
      <c r="H19" s="41">
        <f t="shared" si="0"/>
        <v>0</v>
      </c>
      <c r="I19" s="41">
        <f t="shared" si="0"/>
        <v>0</v>
      </c>
      <c r="J19" s="41">
        <f t="shared" si="0"/>
        <v>0</v>
      </c>
      <c r="K19" s="41">
        <f t="shared" si="0"/>
        <v>0</v>
      </c>
      <c r="L19" s="41">
        <f t="shared" si="0"/>
        <v>0</v>
      </c>
      <c r="M19" s="41">
        <f t="shared" si="0"/>
        <v>0</v>
      </c>
      <c r="N19" s="41">
        <f t="shared" si="0"/>
        <v>0</v>
      </c>
      <c r="O19" s="41">
        <f t="shared" si="0"/>
        <v>0</v>
      </c>
      <c r="P19" s="98">
        <f>SUM(P12:P18)</f>
        <v>1110</v>
      </c>
      <c r="Q19" s="106">
        <f t="shared" ref="Q19" si="1">SUM(Q12:Q18)</f>
        <v>1155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2" t="s">
        <v>103</v>
      </c>
      <c r="B20" s="12" t="s">
        <v>138</v>
      </c>
      <c r="C20" s="22">
        <v>94</v>
      </c>
      <c r="D20" s="22">
        <v>94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87">
        <v>94</v>
      </c>
      <c r="Q20" s="22">
        <v>98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2" t="s">
        <v>103</v>
      </c>
      <c r="B21" s="12" t="s">
        <v>104</v>
      </c>
      <c r="C21" s="22">
        <v>4141</v>
      </c>
      <c r="D21" s="22">
        <v>4126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87">
        <v>4161</v>
      </c>
      <c r="Q21" s="22">
        <v>4326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2" t="s">
        <v>103</v>
      </c>
      <c r="B22" s="12" t="s">
        <v>139</v>
      </c>
      <c r="C22" s="22">
        <v>1</v>
      </c>
      <c r="D22" s="22">
        <v>1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87">
        <v>1</v>
      </c>
      <c r="Q22" s="22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65" t="s">
        <v>161</v>
      </c>
      <c r="B23" s="166"/>
      <c r="C23" s="41">
        <f t="shared" ref="C23:O23" si="2">SUM(C20:C22)</f>
        <v>4236</v>
      </c>
      <c r="D23" s="41">
        <f t="shared" si="2"/>
        <v>4221</v>
      </c>
      <c r="E23" s="41">
        <f t="shared" si="2"/>
        <v>0</v>
      </c>
      <c r="F23" s="41">
        <f t="shared" si="2"/>
        <v>0</v>
      </c>
      <c r="G23" s="41">
        <f t="shared" si="2"/>
        <v>0</v>
      </c>
      <c r="H23" s="41">
        <f t="shared" si="2"/>
        <v>0</v>
      </c>
      <c r="I23" s="41">
        <f t="shared" si="2"/>
        <v>0</v>
      </c>
      <c r="J23" s="41">
        <f t="shared" si="2"/>
        <v>0</v>
      </c>
      <c r="K23" s="41">
        <f t="shared" si="2"/>
        <v>0</v>
      </c>
      <c r="L23" s="41">
        <f t="shared" si="2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98">
        <f>SUM(P20:P22)</f>
        <v>4256</v>
      </c>
      <c r="Q23" s="106">
        <f t="shared" ref="Q23" si="3">SUM(Q20:Q22)</f>
        <v>4425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2" t="s">
        <v>99</v>
      </c>
      <c r="B24" s="12" t="s">
        <v>115</v>
      </c>
      <c r="C24" s="22">
        <v>85</v>
      </c>
      <c r="D24" s="22">
        <v>85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87">
        <v>86</v>
      </c>
      <c r="Q24" s="22">
        <v>85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2" t="s">
        <v>99</v>
      </c>
      <c r="B25" s="12" t="s">
        <v>116</v>
      </c>
      <c r="C25" s="22">
        <v>39</v>
      </c>
      <c r="D25" s="22">
        <v>39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87">
        <v>42</v>
      </c>
      <c r="Q25" s="22">
        <v>48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" t="s">
        <v>99</v>
      </c>
      <c r="B26" s="12" t="s">
        <v>99</v>
      </c>
      <c r="C26" s="22">
        <v>17252</v>
      </c>
      <c r="D26" s="22">
        <v>17225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87">
        <v>17340</v>
      </c>
      <c r="Q26" s="22">
        <v>18081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2" t="s">
        <v>99</v>
      </c>
      <c r="B27" s="12" t="s">
        <v>114</v>
      </c>
      <c r="C27" s="22">
        <v>783</v>
      </c>
      <c r="D27" s="22">
        <v>779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87">
        <v>788</v>
      </c>
      <c r="Q27" s="22">
        <v>843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65" t="s">
        <v>161</v>
      </c>
      <c r="B28" s="166"/>
      <c r="C28" s="41">
        <f t="shared" ref="C28:O28" si="4">SUM(C24:C27)</f>
        <v>18159</v>
      </c>
      <c r="D28" s="41">
        <f t="shared" si="4"/>
        <v>18128</v>
      </c>
      <c r="E28" s="41">
        <f t="shared" si="4"/>
        <v>0</v>
      </c>
      <c r="F28" s="41">
        <f t="shared" si="4"/>
        <v>0</v>
      </c>
      <c r="G28" s="41">
        <f t="shared" si="4"/>
        <v>0</v>
      </c>
      <c r="H28" s="41">
        <f t="shared" si="4"/>
        <v>0</v>
      </c>
      <c r="I28" s="41">
        <f t="shared" si="4"/>
        <v>0</v>
      </c>
      <c r="J28" s="41">
        <f t="shared" si="4"/>
        <v>0</v>
      </c>
      <c r="K28" s="41">
        <f t="shared" si="4"/>
        <v>0</v>
      </c>
      <c r="L28" s="41">
        <f t="shared" si="4"/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  <c r="P28" s="98">
        <f>SUM(P24:P27)</f>
        <v>18256</v>
      </c>
      <c r="Q28" s="106">
        <f t="shared" ref="Q28" si="5">SUM(Q24:Q27)</f>
        <v>19057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2" t="s">
        <v>98</v>
      </c>
      <c r="B29" s="12" t="s">
        <v>112</v>
      </c>
      <c r="C29" s="22">
        <v>342</v>
      </c>
      <c r="D29" s="22">
        <v>338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87">
        <v>346</v>
      </c>
      <c r="Q29" s="22">
        <v>382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2" t="s">
        <v>98</v>
      </c>
      <c r="B30" s="12" t="s">
        <v>98</v>
      </c>
      <c r="C30" s="22">
        <v>26043</v>
      </c>
      <c r="D30" s="22">
        <v>25972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87">
        <v>26182</v>
      </c>
      <c r="Q30" s="22">
        <v>27841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2" t="s">
        <v>98</v>
      </c>
      <c r="B31" s="12" t="s">
        <v>111</v>
      </c>
      <c r="C31" s="22">
        <v>1</v>
      </c>
      <c r="D31" s="22">
        <v>1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87">
        <v>1</v>
      </c>
      <c r="Q31" s="22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2" t="s">
        <v>98</v>
      </c>
      <c r="B32" s="12" t="s">
        <v>113</v>
      </c>
      <c r="C32" s="22">
        <v>61</v>
      </c>
      <c r="D32" s="22">
        <v>62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87">
        <v>64</v>
      </c>
      <c r="Q32" s="22">
        <v>81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65" t="s">
        <v>161</v>
      </c>
      <c r="B33" s="166"/>
      <c r="C33" s="41">
        <f t="shared" ref="C33:O33" si="6">SUM(C29:C32)</f>
        <v>26447</v>
      </c>
      <c r="D33" s="41">
        <f t="shared" si="6"/>
        <v>26373</v>
      </c>
      <c r="E33" s="41">
        <f t="shared" si="6"/>
        <v>0</v>
      </c>
      <c r="F33" s="41">
        <f t="shared" si="6"/>
        <v>0</v>
      </c>
      <c r="G33" s="41">
        <f t="shared" si="6"/>
        <v>0</v>
      </c>
      <c r="H33" s="41">
        <f t="shared" si="6"/>
        <v>0</v>
      </c>
      <c r="I33" s="41">
        <f t="shared" si="6"/>
        <v>0</v>
      </c>
      <c r="J33" s="41">
        <f t="shared" si="6"/>
        <v>0</v>
      </c>
      <c r="K33" s="41">
        <f t="shared" si="6"/>
        <v>0</v>
      </c>
      <c r="L33" s="41">
        <f t="shared" si="6"/>
        <v>0</v>
      </c>
      <c r="M33" s="41">
        <f t="shared" si="6"/>
        <v>0</v>
      </c>
      <c r="N33" s="41">
        <f t="shared" si="6"/>
        <v>0</v>
      </c>
      <c r="O33" s="41">
        <f t="shared" si="6"/>
        <v>0</v>
      </c>
      <c r="P33" s="98">
        <f>SUM(P29:P32)</f>
        <v>26593</v>
      </c>
      <c r="Q33" s="106">
        <f t="shared" ref="Q33" si="7">SUM(Q29:Q32)</f>
        <v>28305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" t="s">
        <v>101</v>
      </c>
      <c r="B34" s="12" t="s">
        <v>130</v>
      </c>
      <c r="C34" s="22">
        <v>680</v>
      </c>
      <c r="D34" s="22">
        <v>678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87">
        <v>678</v>
      </c>
      <c r="Q34" s="22">
        <v>724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2" t="s">
        <v>101</v>
      </c>
      <c r="B35" s="12" t="s">
        <v>101</v>
      </c>
      <c r="C35" s="22">
        <v>5796</v>
      </c>
      <c r="D35" s="22">
        <v>5794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87">
        <v>5845</v>
      </c>
      <c r="Q35" s="22">
        <v>6188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2" t="s">
        <v>101</v>
      </c>
      <c r="B36" s="12" t="s">
        <v>128</v>
      </c>
      <c r="C36" s="22">
        <v>86</v>
      </c>
      <c r="D36" s="22">
        <v>86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87">
        <v>85</v>
      </c>
      <c r="Q36" s="22">
        <v>92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2" t="s">
        <v>101</v>
      </c>
      <c r="B37" s="12" t="s">
        <v>129</v>
      </c>
      <c r="C37" s="22">
        <v>4</v>
      </c>
      <c r="D37" s="22">
        <v>4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87">
        <v>4</v>
      </c>
      <c r="Q37" s="22">
        <v>4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2" t="s">
        <v>101</v>
      </c>
      <c r="B38" s="12" t="s">
        <v>131</v>
      </c>
      <c r="C38" s="22">
        <v>180</v>
      </c>
      <c r="D38" s="22">
        <v>180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87">
        <v>182</v>
      </c>
      <c r="Q38" s="22">
        <v>202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65" t="s">
        <v>161</v>
      </c>
      <c r="B39" s="166"/>
      <c r="C39" s="41">
        <f t="shared" ref="C39:O39" si="8">SUM(C34:C38)</f>
        <v>6746</v>
      </c>
      <c r="D39" s="41">
        <f t="shared" si="8"/>
        <v>6742</v>
      </c>
      <c r="E39" s="41">
        <f t="shared" si="8"/>
        <v>0</v>
      </c>
      <c r="F39" s="41">
        <f t="shared" si="8"/>
        <v>0</v>
      </c>
      <c r="G39" s="41">
        <f t="shared" si="8"/>
        <v>0</v>
      </c>
      <c r="H39" s="41">
        <f t="shared" si="8"/>
        <v>0</v>
      </c>
      <c r="I39" s="41">
        <f t="shared" si="8"/>
        <v>0</v>
      </c>
      <c r="J39" s="41">
        <f t="shared" si="8"/>
        <v>0</v>
      </c>
      <c r="K39" s="41">
        <f t="shared" si="8"/>
        <v>0</v>
      </c>
      <c r="L39" s="41">
        <f t="shared" si="8"/>
        <v>0</v>
      </c>
      <c r="M39" s="41">
        <f t="shared" si="8"/>
        <v>0</v>
      </c>
      <c r="N39" s="41">
        <f t="shared" si="8"/>
        <v>0</v>
      </c>
      <c r="O39" s="41">
        <f t="shared" si="8"/>
        <v>0</v>
      </c>
      <c r="P39" s="98">
        <f>SUM(P34:P38)</f>
        <v>6794</v>
      </c>
      <c r="Q39" s="106">
        <f>SUM(Q34:Q38)</f>
        <v>7210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" t="s">
        <v>109</v>
      </c>
      <c r="B40" s="12" t="s">
        <v>110</v>
      </c>
      <c r="C40" s="22">
        <v>218</v>
      </c>
      <c r="D40" s="22">
        <v>217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87">
        <v>218</v>
      </c>
      <c r="Q40" s="22">
        <v>225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65" t="s">
        <v>161</v>
      </c>
      <c r="B41" s="166"/>
      <c r="C41" s="41">
        <f t="shared" ref="C41:O41" si="9">SUM(C40)</f>
        <v>218</v>
      </c>
      <c r="D41" s="41">
        <f t="shared" si="9"/>
        <v>217</v>
      </c>
      <c r="E41" s="41">
        <f t="shared" si="9"/>
        <v>0</v>
      </c>
      <c r="F41" s="41">
        <f t="shared" si="9"/>
        <v>0</v>
      </c>
      <c r="G41" s="41">
        <f t="shared" si="9"/>
        <v>0</v>
      </c>
      <c r="H41" s="41">
        <f t="shared" si="9"/>
        <v>0</v>
      </c>
      <c r="I41" s="41">
        <f t="shared" si="9"/>
        <v>0</v>
      </c>
      <c r="J41" s="41">
        <f t="shared" si="9"/>
        <v>0</v>
      </c>
      <c r="K41" s="41">
        <f t="shared" si="9"/>
        <v>0</v>
      </c>
      <c r="L41" s="41">
        <f t="shared" si="9"/>
        <v>0</v>
      </c>
      <c r="M41" s="41">
        <f t="shared" si="9"/>
        <v>0</v>
      </c>
      <c r="N41" s="41">
        <f t="shared" si="9"/>
        <v>0</v>
      </c>
      <c r="O41" s="41">
        <f t="shared" si="9"/>
        <v>0</v>
      </c>
      <c r="P41" s="98">
        <f>SUM(P40)</f>
        <v>218</v>
      </c>
      <c r="Q41" s="106">
        <f t="shared" ref="Q41" si="10">SUM(Q40)</f>
        <v>225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" t="s">
        <v>102</v>
      </c>
      <c r="B42" s="12" t="s">
        <v>135</v>
      </c>
      <c r="C42" s="22">
        <v>163</v>
      </c>
      <c r="D42" s="22">
        <v>163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87">
        <v>167</v>
      </c>
      <c r="Q42" s="22">
        <v>178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2" t="s">
        <v>102</v>
      </c>
      <c r="B43" s="12" t="s">
        <v>134</v>
      </c>
      <c r="C43" s="22">
        <v>52</v>
      </c>
      <c r="D43" s="22">
        <v>51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87">
        <v>52</v>
      </c>
      <c r="Q43" s="22">
        <v>56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2" t="s">
        <v>102</v>
      </c>
      <c r="B44" s="12" t="s">
        <v>102</v>
      </c>
      <c r="C44" s="22">
        <v>4131</v>
      </c>
      <c r="D44" s="22">
        <v>4116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87">
        <v>4152</v>
      </c>
      <c r="Q44" s="22">
        <v>4406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2" t="s">
        <v>102</v>
      </c>
      <c r="B45" s="12" t="s">
        <v>136</v>
      </c>
      <c r="C45" s="22">
        <v>970</v>
      </c>
      <c r="D45" s="22">
        <v>969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87">
        <v>979</v>
      </c>
      <c r="Q45" s="22">
        <v>1027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2" t="s">
        <v>102</v>
      </c>
      <c r="B46" s="12" t="s">
        <v>137</v>
      </c>
      <c r="C46" s="22">
        <v>406</v>
      </c>
      <c r="D46" s="22">
        <v>403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87">
        <v>407</v>
      </c>
      <c r="Q46" s="22">
        <v>434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2" t="s">
        <v>102</v>
      </c>
      <c r="B47" s="12" t="s">
        <v>133</v>
      </c>
      <c r="C47" s="22">
        <v>30</v>
      </c>
      <c r="D47" s="22">
        <v>30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87">
        <v>30</v>
      </c>
      <c r="Q47" s="22">
        <v>33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2" t="s">
        <v>102</v>
      </c>
      <c r="B48" s="12" t="s">
        <v>132</v>
      </c>
      <c r="C48" s="22">
        <v>172</v>
      </c>
      <c r="D48" s="22">
        <v>170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87">
        <v>177</v>
      </c>
      <c r="Q48" s="22">
        <v>189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65" t="s">
        <v>161</v>
      </c>
      <c r="B49" s="166"/>
      <c r="C49" s="41">
        <f t="shared" ref="C49:O49" si="11">SUM(C42:C48)</f>
        <v>5924</v>
      </c>
      <c r="D49" s="41">
        <f t="shared" si="11"/>
        <v>5902</v>
      </c>
      <c r="E49" s="41">
        <f t="shared" si="11"/>
        <v>0</v>
      </c>
      <c r="F49" s="41">
        <f t="shared" si="11"/>
        <v>0</v>
      </c>
      <c r="G49" s="41">
        <f t="shared" si="11"/>
        <v>0</v>
      </c>
      <c r="H49" s="41">
        <f t="shared" si="11"/>
        <v>0</v>
      </c>
      <c r="I49" s="41">
        <f t="shared" si="11"/>
        <v>0</v>
      </c>
      <c r="J49" s="41">
        <f t="shared" si="11"/>
        <v>0</v>
      </c>
      <c r="K49" s="41">
        <f t="shared" si="11"/>
        <v>0</v>
      </c>
      <c r="L49" s="41">
        <f t="shared" si="11"/>
        <v>0</v>
      </c>
      <c r="M49" s="41">
        <f t="shared" si="11"/>
        <v>0</v>
      </c>
      <c r="N49" s="41">
        <f t="shared" si="11"/>
        <v>0</v>
      </c>
      <c r="O49" s="41">
        <f t="shared" si="11"/>
        <v>0</v>
      </c>
      <c r="P49" s="98">
        <f>SUM(P42:P48)</f>
        <v>5964</v>
      </c>
      <c r="Q49" s="106">
        <f t="shared" ref="Q49" si="12">SUM(Q42:Q48)</f>
        <v>6323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2" t="s">
        <v>100</v>
      </c>
      <c r="B50" s="12" t="s">
        <v>117</v>
      </c>
      <c r="C50" s="22">
        <v>584</v>
      </c>
      <c r="D50" s="22">
        <v>581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87">
        <v>591</v>
      </c>
      <c r="Q50" s="22">
        <v>629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2" t="s">
        <v>100</v>
      </c>
      <c r="B51" s="12" t="s">
        <v>122</v>
      </c>
      <c r="C51" s="22">
        <v>439</v>
      </c>
      <c r="D51" s="22">
        <v>436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87">
        <v>441</v>
      </c>
      <c r="Q51" s="22">
        <v>459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2" t="s">
        <v>100</v>
      </c>
      <c r="B52" s="12" t="s">
        <v>127</v>
      </c>
      <c r="C52" s="22">
        <v>78</v>
      </c>
      <c r="D52" s="22">
        <v>78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87">
        <v>78</v>
      </c>
      <c r="Q52" s="22">
        <v>79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2" t="s">
        <v>100</v>
      </c>
      <c r="B53" s="12" t="s">
        <v>126</v>
      </c>
      <c r="C53" s="22">
        <v>15</v>
      </c>
      <c r="D53" s="22">
        <v>15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87">
        <v>15</v>
      </c>
      <c r="Q53" s="22">
        <v>17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2" t="s">
        <v>100</v>
      </c>
      <c r="B54" s="12" t="s">
        <v>125</v>
      </c>
      <c r="C54" s="22">
        <v>11</v>
      </c>
      <c r="D54" s="22">
        <v>11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87">
        <v>11</v>
      </c>
      <c r="Q54" s="22">
        <v>12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2" t="s">
        <v>100</v>
      </c>
      <c r="B55" s="12" t="s">
        <v>119</v>
      </c>
      <c r="C55" s="22">
        <v>104</v>
      </c>
      <c r="D55" s="22">
        <v>102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87">
        <v>105</v>
      </c>
      <c r="Q55" s="22">
        <v>109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2" t="s">
        <v>100</v>
      </c>
      <c r="B56" s="12" t="s">
        <v>120</v>
      </c>
      <c r="C56" s="22">
        <v>152</v>
      </c>
      <c r="D56" s="22">
        <v>151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87">
        <v>155</v>
      </c>
      <c r="Q56" s="22">
        <v>164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2" t="s">
        <v>100</v>
      </c>
      <c r="B57" s="12" t="s">
        <v>118</v>
      </c>
      <c r="C57" s="22">
        <v>117</v>
      </c>
      <c r="D57" s="22">
        <v>117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87">
        <v>118</v>
      </c>
      <c r="Q57" s="22">
        <v>126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2" t="s">
        <v>100</v>
      </c>
      <c r="B58" s="12" t="s">
        <v>124</v>
      </c>
      <c r="C58" s="22">
        <v>90</v>
      </c>
      <c r="D58" s="22">
        <v>90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87">
        <v>91</v>
      </c>
      <c r="Q58" s="22">
        <v>95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2" t="s">
        <v>100</v>
      </c>
      <c r="B59" s="12" t="s">
        <v>123</v>
      </c>
      <c r="C59" s="22">
        <v>21</v>
      </c>
      <c r="D59" s="22">
        <v>21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87">
        <v>21</v>
      </c>
      <c r="Q59" s="22">
        <v>22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2" t="s">
        <v>100</v>
      </c>
      <c r="B60" s="12" t="s">
        <v>100</v>
      </c>
      <c r="C60" s="22">
        <v>10556</v>
      </c>
      <c r="D60" s="22">
        <v>10560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87">
        <v>10627</v>
      </c>
      <c r="Q60" s="22">
        <v>11026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2" t="s">
        <v>100</v>
      </c>
      <c r="B61" s="12" t="s">
        <v>121</v>
      </c>
      <c r="C61" s="22">
        <v>209</v>
      </c>
      <c r="D61" s="22">
        <v>208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87">
        <v>209</v>
      </c>
      <c r="Q61" s="22">
        <v>219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65" t="s">
        <v>161</v>
      </c>
      <c r="B62" s="166"/>
      <c r="C62" s="41">
        <f t="shared" ref="C62:O62" si="13">SUM(C50:C61)</f>
        <v>12376</v>
      </c>
      <c r="D62" s="41">
        <f t="shared" si="13"/>
        <v>12370</v>
      </c>
      <c r="E62" s="41">
        <f t="shared" si="13"/>
        <v>0</v>
      </c>
      <c r="F62" s="41">
        <f t="shared" si="13"/>
        <v>0</v>
      </c>
      <c r="G62" s="41">
        <f t="shared" si="13"/>
        <v>0</v>
      </c>
      <c r="H62" s="41">
        <f t="shared" si="13"/>
        <v>0</v>
      </c>
      <c r="I62" s="41">
        <f t="shared" si="13"/>
        <v>0</v>
      </c>
      <c r="J62" s="41">
        <f t="shared" si="13"/>
        <v>0</v>
      </c>
      <c r="K62" s="41">
        <f t="shared" si="13"/>
        <v>0</v>
      </c>
      <c r="L62" s="41">
        <f t="shared" si="13"/>
        <v>0</v>
      </c>
      <c r="M62" s="41">
        <f t="shared" si="13"/>
        <v>0</v>
      </c>
      <c r="N62" s="41">
        <f t="shared" si="13"/>
        <v>0</v>
      </c>
      <c r="O62" s="41">
        <f t="shared" si="13"/>
        <v>0</v>
      </c>
      <c r="P62" s="98">
        <f>SUM(P50:P61)</f>
        <v>12462</v>
      </c>
      <c r="Q62" s="106">
        <f t="shared" ref="Q62" si="14">SUM(Q50:Q61)</f>
        <v>12957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2" t="s">
        <v>106</v>
      </c>
      <c r="B63" s="12" t="s">
        <v>142</v>
      </c>
      <c r="C63" s="22">
        <v>198</v>
      </c>
      <c r="D63" s="22">
        <v>195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87">
        <v>199</v>
      </c>
      <c r="Q63" s="22">
        <v>207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2" t="s">
        <v>106</v>
      </c>
      <c r="B64" s="12" t="s">
        <v>143</v>
      </c>
      <c r="C64" s="22">
        <v>9</v>
      </c>
      <c r="D64" s="22">
        <v>8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87">
        <v>10</v>
      </c>
      <c r="Q64" s="22">
        <v>10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2" t="s">
        <v>106</v>
      </c>
      <c r="B65" s="12" t="s">
        <v>106</v>
      </c>
      <c r="C65" s="22">
        <v>2659</v>
      </c>
      <c r="D65" s="22">
        <v>2650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87">
        <v>2671</v>
      </c>
      <c r="Q65" s="22">
        <v>2792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2" t="s">
        <v>106</v>
      </c>
      <c r="B66" s="12" t="s">
        <v>140</v>
      </c>
      <c r="C66" s="22">
        <v>113</v>
      </c>
      <c r="D66" s="22">
        <v>114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87">
        <v>115</v>
      </c>
      <c r="Q66" s="22">
        <v>119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2" t="s">
        <v>106</v>
      </c>
      <c r="B67" s="12" t="s">
        <v>141</v>
      </c>
      <c r="C67" s="22">
        <v>325</v>
      </c>
      <c r="D67" s="22">
        <v>325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87">
        <v>331</v>
      </c>
      <c r="Q67" s="22">
        <v>350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65" t="s">
        <v>161</v>
      </c>
      <c r="B68" s="166"/>
      <c r="C68" s="80">
        <f>SUM(C63:C67)</f>
        <v>3304</v>
      </c>
      <c r="D68" s="80">
        <f t="shared" ref="D68:O68" si="15">SUM(D63:D67)</f>
        <v>3292</v>
      </c>
      <c r="E68" s="80">
        <f t="shared" si="15"/>
        <v>0</v>
      </c>
      <c r="F68" s="80">
        <f t="shared" si="15"/>
        <v>0</v>
      </c>
      <c r="G68" s="80">
        <f t="shared" si="15"/>
        <v>0</v>
      </c>
      <c r="H68" s="80">
        <f t="shared" si="15"/>
        <v>0</v>
      </c>
      <c r="I68" s="80">
        <f t="shared" si="15"/>
        <v>0</v>
      </c>
      <c r="J68" s="80">
        <f t="shared" si="15"/>
        <v>0</v>
      </c>
      <c r="K68" s="80">
        <f t="shared" si="15"/>
        <v>0</v>
      </c>
      <c r="L68" s="80">
        <f t="shared" si="15"/>
        <v>0</v>
      </c>
      <c r="M68" s="80">
        <f t="shared" si="15"/>
        <v>0</v>
      </c>
      <c r="N68" s="80">
        <f t="shared" si="15"/>
        <v>0</v>
      </c>
      <c r="O68" s="80">
        <f t="shared" si="15"/>
        <v>0</v>
      </c>
      <c r="P68" s="97">
        <f>SUM(P63:P67)</f>
        <v>3326</v>
      </c>
      <c r="Q68" s="107">
        <f t="shared" ref="Q68" si="16">SUM(Q63:Q67)</f>
        <v>3478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73" t="s">
        <v>25</v>
      </c>
      <c r="B69" s="174"/>
      <c r="C69" s="21">
        <f t="shared" ref="C69:O69" si="17">C68+C62+C49+C41+C39+C33+C28+C23+C19</f>
        <v>78513</v>
      </c>
      <c r="D69" s="21">
        <f t="shared" si="17"/>
        <v>78344</v>
      </c>
      <c r="E69" s="21">
        <f t="shared" si="17"/>
        <v>0</v>
      </c>
      <c r="F69" s="21">
        <f t="shared" si="17"/>
        <v>0</v>
      </c>
      <c r="G69" s="21">
        <f t="shared" si="17"/>
        <v>0</v>
      </c>
      <c r="H69" s="21">
        <f t="shared" si="17"/>
        <v>0</v>
      </c>
      <c r="I69" s="21">
        <f t="shared" si="17"/>
        <v>0</v>
      </c>
      <c r="J69" s="21">
        <f t="shared" si="17"/>
        <v>0</v>
      </c>
      <c r="K69" s="21">
        <f t="shared" si="17"/>
        <v>0</v>
      </c>
      <c r="L69" s="21">
        <f t="shared" si="17"/>
        <v>0</v>
      </c>
      <c r="M69" s="21">
        <f t="shared" si="17"/>
        <v>0</v>
      </c>
      <c r="N69" s="21">
        <f t="shared" si="17"/>
        <v>0</v>
      </c>
      <c r="O69" s="21">
        <f t="shared" si="17"/>
        <v>0</v>
      </c>
      <c r="P69" s="91">
        <f>P68+P62+P49+P41+P39+P33+P28+P23+P19</f>
        <v>78979</v>
      </c>
      <c r="Q69" s="21">
        <f>Q68+Q62+Q49+Q41+Q39+Q33+Q28+Q23+Q19</f>
        <v>83135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80" t="s">
        <v>162</v>
      </c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82"/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49" t="s">
        <v>3</v>
      </c>
      <c r="B73" s="178">
        <v>2023</v>
      </c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48" t="s">
        <v>6</v>
      </c>
      <c r="B74" s="47" t="s">
        <v>9</v>
      </c>
      <c r="C74" s="47" t="s">
        <v>10</v>
      </c>
      <c r="D74" s="47" t="s">
        <v>11</v>
      </c>
      <c r="E74" s="47" t="s">
        <v>12</v>
      </c>
      <c r="F74" s="47" t="s">
        <v>13</v>
      </c>
      <c r="G74" s="47" t="s">
        <v>14</v>
      </c>
      <c r="H74" s="47" t="s">
        <v>15</v>
      </c>
      <c r="I74" s="47" t="s">
        <v>16</v>
      </c>
      <c r="J74" s="47" t="s">
        <v>17</v>
      </c>
      <c r="K74" s="47" t="s">
        <v>18</v>
      </c>
      <c r="L74" s="47" t="s">
        <v>19</v>
      </c>
      <c r="M74" s="47" t="s">
        <v>20</v>
      </c>
      <c r="N74" s="47" t="s">
        <v>7</v>
      </c>
      <c r="O74" s="46" t="s">
        <v>25</v>
      </c>
      <c r="P74" s="99" t="s">
        <v>175</v>
      </c>
      <c r="Q74" s="99" t="s">
        <v>176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67" t="s">
        <v>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9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51" t="s">
        <v>98</v>
      </c>
      <c r="B76" s="22">
        <v>937</v>
      </c>
      <c r="C76" s="22">
        <v>909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57">
        <f>SUM(B76:N76)</f>
        <v>1846</v>
      </c>
      <c r="P76" s="87">
        <v>959</v>
      </c>
      <c r="Q76" s="22">
        <v>1155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51" t="s">
        <v>99</v>
      </c>
      <c r="B77" s="22">
        <v>227</v>
      </c>
      <c r="C77" s="22">
        <v>222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57">
        <f t="shared" ref="O77:O85" si="18">SUM(B77:N77)</f>
        <v>449</v>
      </c>
      <c r="P77" s="87">
        <v>243</v>
      </c>
      <c r="Q77" s="22">
        <v>240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51" t="s">
        <v>100</v>
      </c>
      <c r="B78" s="22">
        <v>170</v>
      </c>
      <c r="C78" s="22">
        <v>169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57">
        <f t="shared" si="18"/>
        <v>339</v>
      </c>
      <c r="P78" s="87">
        <v>171</v>
      </c>
      <c r="Q78" s="22">
        <v>187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51" t="s">
        <v>101</v>
      </c>
      <c r="B79" s="22">
        <v>76</v>
      </c>
      <c r="C79" s="22">
        <v>77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57">
        <f t="shared" si="18"/>
        <v>153</v>
      </c>
      <c r="P79" s="87">
        <v>79</v>
      </c>
      <c r="Q79" s="22">
        <v>85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51" t="s">
        <v>102</v>
      </c>
      <c r="B80" s="22">
        <v>124</v>
      </c>
      <c r="C80" s="22">
        <v>114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57">
        <f t="shared" si="18"/>
        <v>238</v>
      </c>
      <c r="P80" s="87">
        <v>126</v>
      </c>
      <c r="Q80" s="22">
        <v>131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51" t="s">
        <v>103</v>
      </c>
      <c r="B81" s="22">
        <v>104</v>
      </c>
      <c r="C81" s="22">
        <v>105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57">
        <f t="shared" si="18"/>
        <v>209</v>
      </c>
      <c r="P81" s="87">
        <v>108</v>
      </c>
      <c r="Q81" s="22">
        <v>112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51" t="s">
        <v>106</v>
      </c>
      <c r="B82" s="22">
        <v>73</v>
      </c>
      <c r="C82" s="22">
        <v>68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57">
        <f t="shared" si="18"/>
        <v>141</v>
      </c>
      <c r="P82" s="87">
        <v>68</v>
      </c>
      <c r="Q82" s="22">
        <v>89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51" t="s">
        <v>107</v>
      </c>
      <c r="B83" s="22">
        <v>37</v>
      </c>
      <c r="C83" s="22">
        <v>36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57">
        <f t="shared" si="18"/>
        <v>73</v>
      </c>
      <c r="P83" s="87">
        <v>38</v>
      </c>
      <c r="Q83" s="22">
        <v>37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51" t="s">
        <v>109</v>
      </c>
      <c r="B84" s="22">
        <v>6</v>
      </c>
      <c r="C84" s="22">
        <v>6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57">
        <f t="shared" si="18"/>
        <v>12</v>
      </c>
      <c r="P84" s="87">
        <v>6</v>
      </c>
      <c r="Q84" s="22">
        <v>7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51" t="s">
        <v>25</v>
      </c>
      <c r="B85" s="58">
        <f t="shared" ref="B85:I85" si="19">SUM(B76:B84)</f>
        <v>1754</v>
      </c>
      <c r="C85" s="58">
        <f t="shared" si="19"/>
        <v>1706</v>
      </c>
      <c r="D85" s="58">
        <f t="shared" si="19"/>
        <v>0</v>
      </c>
      <c r="E85" s="58">
        <f t="shared" si="19"/>
        <v>0</v>
      </c>
      <c r="F85" s="58">
        <f t="shared" si="19"/>
        <v>0</v>
      </c>
      <c r="G85" s="58">
        <f t="shared" si="19"/>
        <v>0</v>
      </c>
      <c r="H85" s="58">
        <f t="shared" si="19"/>
        <v>0</v>
      </c>
      <c r="I85" s="58">
        <f t="shared" si="19"/>
        <v>0</v>
      </c>
      <c r="J85" s="58">
        <f>SUM(J76:J84)</f>
        <v>0</v>
      </c>
      <c r="K85" s="58">
        <f t="shared" ref="K85:M85" si="20">SUM(K76:K84)</f>
        <v>0</v>
      </c>
      <c r="L85" s="58">
        <f t="shared" si="20"/>
        <v>0</v>
      </c>
      <c r="M85" s="58">
        <f t="shared" si="20"/>
        <v>0</v>
      </c>
      <c r="N85" s="58">
        <f t="shared" ref="N85" si="21">SUM(N76:N84)</f>
        <v>0</v>
      </c>
      <c r="O85" s="57">
        <f t="shared" si="18"/>
        <v>3460</v>
      </c>
      <c r="P85" s="90">
        <f t="shared" ref="P85:Q85" si="22">SUM(P76:P84)</f>
        <v>1798</v>
      </c>
      <c r="Q85" s="108">
        <f t="shared" si="22"/>
        <v>2043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67" t="s">
        <v>24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9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51" t="s">
        <v>98</v>
      </c>
      <c r="B87" s="22">
        <v>11</v>
      </c>
      <c r="C87" s="22">
        <v>11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57">
        <f t="shared" ref="O87:O97" si="23">SUM(B87:N87)</f>
        <v>22</v>
      </c>
      <c r="P87" s="87">
        <v>12</v>
      </c>
      <c r="Q87" s="22">
        <v>11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51" t="s">
        <v>99</v>
      </c>
      <c r="B88" s="22">
        <v>4</v>
      </c>
      <c r="C88" s="22">
        <v>4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57">
        <f t="shared" si="23"/>
        <v>8</v>
      </c>
      <c r="P88" s="87">
        <v>4</v>
      </c>
      <c r="Q88" s="22">
        <v>4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51" t="s">
        <v>100</v>
      </c>
      <c r="B89" s="22">
        <v>1</v>
      </c>
      <c r="C89" s="22">
        <v>1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57">
        <f t="shared" si="23"/>
        <v>2</v>
      </c>
      <c r="P89" s="87">
        <v>1</v>
      </c>
      <c r="Q89" s="22">
        <v>2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51" t="s">
        <v>101</v>
      </c>
      <c r="B90" s="22">
        <v>5</v>
      </c>
      <c r="C90" s="22">
        <v>5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57">
        <f t="shared" si="23"/>
        <v>10</v>
      </c>
      <c r="P90" s="87">
        <v>5</v>
      </c>
      <c r="Q90" s="22">
        <v>6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51" t="s">
        <v>102</v>
      </c>
      <c r="B91" s="22">
        <v>22</v>
      </c>
      <c r="C91" s="22">
        <v>23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57">
        <f t="shared" si="23"/>
        <v>45</v>
      </c>
      <c r="P91" s="87">
        <v>22</v>
      </c>
      <c r="Q91" s="22">
        <v>23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51" t="s">
        <v>103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57">
        <f t="shared" si="23"/>
        <v>0</v>
      </c>
      <c r="P92" s="87">
        <v>0</v>
      </c>
      <c r="Q92" s="22">
        <v>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51" t="s">
        <v>106</v>
      </c>
      <c r="B93" s="22">
        <v>1</v>
      </c>
      <c r="C93" s="22">
        <v>1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57">
        <f t="shared" si="23"/>
        <v>2</v>
      </c>
      <c r="P93" s="87">
        <v>1</v>
      </c>
      <c r="Q93" s="22">
        <v>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51" t="s">
        <v>107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57">
        <f t="shared" si="23"/>
        <v>0</v>
      </c>
      <c r="P94" s="87">
        <v>0</v>
      </c>
      <c r="Q94" s="22">
        <v>0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51" t="s">
        <v>109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57">
        <f t="shared" si="23"/>
        <v>0</v>
      </c>
      <c r="P95" s="87">
        <v>0</v>
      </c>
      <c r="Q95" s="22">
        <v>0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51" t="s">
        <v>25</v>
      </c>
      <c r="B96" s="58">
        <f t="shared" ref="B96:M96" si="24">SUM(B87:B95)</f>
        <v>44</v>
      </c>
      <c r="C96" s="58">
        <f t="shared" si="24"/>
        <v>45</v>
      </c>
      <c r="D96" s="58">
        <f t="shared" si="24"/>
        <v>0</v>
      </c>
      <c r="E96" s="58">
        <f t="shared" si="24"/>
        <v>0</v>
      </c>
      <c r="F96" s="58">
        <f t="shared" si="24"/>
        <v>0</v>
      </c>
      <c r="G96" s="58">
        <f t="shared" si="24"/>
        <v>0</v>
      </c>
      <c r="H96" s="58">
        <f t="shared" si="24"/>
        <v>0</v>
      </c>
      <c r="I96" s="58">
        <f t="shared" si="24"/>
        <v>0</v>
      </c>
      <c r="J96" s="58">
        <f t="shared" si="24"/>
        <v>0</v>
      </c>
      <c r="K96" s="58">
        <f t="shared" si="24"/>
        <v>0</v>
      </c>
      <c r="L96" s="58">
        <f t="shared" si="24"/>
        <v>0</v>
      </c>
      <c r="M96" s="58">
        <f t="shared" si="24"/>
        <v>0</v>
      </c>
      <c r="N96" s="58">
        <f t="shared" ref="N96" si="25">SUM(N87:N95)</f>
        <v>0</v>
      </c>
      <c r="O96" s="57">
        <f t="shared" si="23"/>
        <v>89</v>
      </c>
      <c r="P96" s="90">
        <f t="shared" ref="P96:Q96" si="26">SUM(P87:P95)</f>
        <v>45</v>
      </c>
      <c r="Q96" s="108">
        <f t="shared" si="26"/>
        <v>48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52" t="s">
        <v>25</v>
      </c>
      <c r="B97" s="57">
        <f t="shared" ref="B97:N97" si="27">B96+B85</f>
        <v>1798</v>
      </c>
      <c r="C97" s="57">
        <f t="shared" si="27"/>
        <v>1751</v>
      </c>
      <c r="D97" s="57">
        <f t="shared" si="27"/>
        <v>0</v>
      </c>
      <c r="E97" s="57">
        <f t="shared" si="27"/>
        <v>0</v>
      </c>
      <c r="F97" s="57">
        <f t="shared" si="27"/>
        <v>0</v>
      </c>
      <c r="G97" s="57">
        <f t="shared" si="27"/>
        <v>0</v>
      </c>
      <c r="H97" s="57">
        <f t="shared" si="27"/>
        <v>0</v>
      </c>
      <c r="I97" s="57">
        <f t="shared" si="27"/>
        <v>0</v>
      </c>
      <c r="J97" s="57">
        <f t="shared" si="27"/>
        <v>0</v>
      </c>
      <c r="K97" s="57">
        <f t="shared" si="27"/>
        <v>0</v>
      </c>
      <c r="L97" s="57">
        <f t="shared" si="27"/>
        <v>0</v>
      </c>
      <c r="M97" s="57">
        <f t="shared" si="27"/>
        <v>0</v>
      </c>
      <c r="N97" s="57">
        <f t="shared" si="27"/>
        <v>0</v>
      </c>
      <c r="O97" s="57">
        <f t="shared" si="23"/>
        <v>3549</v>
      </c>
      <c r="P97" s="57">
        <f t="shared" ref="P97:Q97" si="28">P96+P85</f>
        <v>1843</v>
      </c>
      <c r="Q97" s="57">
        <f t="shared" si="28"/>
        <v>2091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50"/>
      <c r="N98" s="50"/>
      <c r="O98" s="4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84" t="s">
        <v>163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82"/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49" t="s">
        <v>3</v>
      </c>
      <c r="B101" s="177">
        <v>2023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48" t="s">
        <v>6</v>
      </c>
      <c r="B102" s="47" t="s">
        <v>9</v>
      </c>
      <c r="C102" s="47" t="s">
        <v>10</v>
      </c>
      <c r="D102" s="47" t="s">
        <v>11</v>
      </c>
      <c r="E102" s="47" t="s">
        <v>12</v>
      </c>
      <c r="F102" s="47" t="s">
        <v>13</v>
      </c>
      <c r="G102" s="47" t="s">
        <v>14</v>
      </c>
      <c r="H102" s="47" t="s">
        <v>15</v>
      </c>
      <c r="I102" s="47" t="s">
        <v>16</v>
      </c>
      <c r="J102" s="47" t="s">
        <v>17</v>
      </c>
      <c r="K102" s="47" t="s">
        <v>18</v>
      </c>
      <c r="L102" s="47" t="s">
        <v>19</v>
      </c>
      <c r="M102" s="47" t="s">
        <v>20</v>
      </c>
      <c r="N102" s="47" t="s">
        <v>7</v>
      </c>
      <c r="O102" s="46" t="s">
        <v>25</v>
      </c>
      <c r="P102" s="99" t="s">
        <v>175</v>
      </c>
      <c r="Q102" s="99" t="s">
        <v>176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67" t="s">
        <v>21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9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51" t="s">
        <v>98</v>
      </c>
      <c r="B104" s="22">
        <v>2272</v>
      </c>
      <c r="C104" s="22">
        <v>2260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57">
        <f>SUM(B104:N104)</f>
        <v>4532</v>
      </c>
      <c r="P104" s="87">
        <v>2277</v>
      </c>
      <c r="Q104" s="22">
        <v>2305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51" t="s">
        <v>99</v>
      </c>
      <c r="B105" s="22">
        <v>423</v>
      </c>
      <c r="C105" s="22">
        <v>423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57">
        <f t="shared" ref="O105:O125" si="29">SUM(B105:N105)</f>
        <v>846</v>
      </c>
      <c r="P105" s="87">
        <v>420</v>
      </c>
      <c r="Q105" s="22">
        <v>388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51" t="s">
        <v>100</v>
      </c>
      <c r="B106" s="22">
        <v>408</v>
      </c>
      <c r="C106" s="22">
        <v>411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57">
        <f t="shared" si="29"/>
        <v>819</v>
      </c>
      <c r="P106" s="87">
        <v>401</v>
      </c>
      <c r="Q106" s="22">
        <v>338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51" t="s">
        <v>101</v>
      </c>
      <c r="B107" s="22">
        <v>102</v>
      </c>
      <c r="C107" s="22">
        <v>102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57">
        <f t="shared" si="29"/>
        <v>204</v>
      </c>
      <c r="P107" s="87">
        <v>101</v>
      </c>
      <c r="Q107" s="22">
        <v>112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51" t="s">
        <v>102</v>
      </c>
      <c r="B108" s="22">
        <v>68</v>
      </c>
      <c r="C108" s="22">
        <v>67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57">
        <f t="shared" si="29"/>
        <v>135</v>
      </c>
      <c r="P108" s="87">
        <v>68</v>
      </c>
      <c r="Q108" s="22">
        <v>66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51" t="s">
        <v>103</v>
      </c>
      <c r="B109" s="22">
        <v>140</v>
      </c>
      <c r="C109" s="22">
        <v>138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57">
        <f t="shared" si="29"/>
        <v>278</v>
      </c>
      <c r="P109" s="87">
        <v>142</v>
      </c>
      <c r="Q109" s="22">
        <v>131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51" t="s">
        <v>106</v>
      </c>
      <c r="B110" s="22">
        <v>119</v>
      </c>
      <c r="C110" s="22">
        <v>121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57">
        <f t="shared" si="29"/>
        <v>240</v>
      </c>
      <c r="P110" s="87">
        <v>122</v>
      </c>
      <c r="Q110" s="22">
        <v>118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51" t="s">
        <v>107</v>
      </c>
      <c r="B111" s="22">
        <v>100</v>
      </c>
      <c r="C111" s="22">
        <v>101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57">
        <f t="shared" si="29"/>
        <v>201</v>
      </c>
      <c r="P111" s="87">
        <v>101</v>
      </c>
      <c r="Q111" s="22">
        <v>100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51" t="s">
        <v>109</v>
      </c>
      <c r="B112" s="22">
        <v>23</v>
      </c>
      <c r="C112" s="22">
        <v>23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57">
        <f t="shared" si="29"/>
        <v>46</v>
      </c>
      <c r="P112" s="87">
        <v>23</v>
      </c>
      <c r="Q112" s="22">
        <v>20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59" t="s">
        <v>25</v>
      </c>
      <c r="B113" s="58">
        <f>SUM(B104:B112)</f>
        <v>3655</v>
      </c>
      <c r="C113" s="58">
        <f t="shared" ref="C113:N113" si="30">SUM(C104:C112)</f>
        <v>3646</v>
      </c>
      <c r="D113" s="58">
        <f t="shared" si="30"/>
        <v>0</v>
      </c>
      <c r="E113" s="58">
        <f t="shared" si="30"/>
        <v>0</v>
      </c>
      <c r="F113" s="58">
        <f t="shared" si="30"/>
        <v>0</v>
      </c>
      <c r="G113" s="58">
        <f t="shared" si="30"/>
        <v>0</v>
      </c>
      <c r="H113" s="58">
        <f t="shared" si="30"/>
        <v>0</v>
      </c>
      <c r="I113" s="58">
        <f t="shared" si="30"/>
        <v>0</v>
      </c>
      <c r="J113" s="58">
        <f t="shared" si="30"/>
        <v>0</v>
      </c>
      <c r="K113" s="58">
        <f t="shared" si="30"/>
        <v>0</v>
      </c>
      <c r="L113" s="58">
        <f t="shared" si="30"/>
        <v>0</v>
      </c>
      <c r="M113" s="58">
        <f t="shared" si="30"/>
        <v>0</v>
      </c>
      <c r="N113" s="58">
        <f t="shared" si="30"/>
        <v>0</v>
      </c>
      <c r="O113" s="57">
        <f t="shared" si="29"/>
        <v>7301</v>
      </c>
      <c r="P113" s="90">
        <f t="shared" ref="P113:Q113" si="31">SUM(P104:P112)</f>
        <v>3655</v>
      </c>
      <c r="Q113" s="108">
        <f t="shared" si="31"/>
        <v>3578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70" t="s">
        <v>24</v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51" t="s">
        <v>98</v>
      </c>
      <c r="B115" s="22">
        <v>34</v>
      </c>
      <c r="C115" s="22">
        <v>33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57">
        <f t="shared" si="29"/>
        <v>67</v>
      </c>
      <c r="P115" s="87">
        <v>34</v>
      </c>
      <c r="Q115" s="22">
        <v>38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51" t="s">
        <v>99</v>
      </c>
      <c r="B116" s="22">
        <v>14</v>
      </c>
      <c r="C116" s="22">
        <v>14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57">
        <f t="shared" si="29"/>
        <v>28</v>
      </c>
      <c r="P116" s="87">
        <v>14</v>
      </c>
      <c r="Q116" s="22">
        <v>17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51" t="s">
        <v>100</v>
      </c>
      <c r="B117" s="22">
        <v>10</v>
      </c>
      <c r="C117" s="22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57">
        <f t="shared" si="29"/>
        <v>20</v>
      </c>
      <c r="P117" s="87">
        <v>10</v>
      </c>
      <c r="Q117" s="22">
        <v>10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51" t="s">
        <v>101</v>
      </c>
      <c r="B118" s="22">
        <v>25</v>
      </c>
      <c r="C118" s="22">
        <v>25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57">
        <f t="shared" si="29"/>
        <v>50</v>
      </c>
      <c r="P118" s="87">
        <v>25</v>
      </c>
      <c r="Q118" s="22">
        <v>25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51" t="s">
        <v>102</v>
      </c>
      <c r="B119" s="22">
        <v>24</v>
      </c>
      <c r="C119" s="22">
        <v>25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57">
        <f t="shared" si="29"/>
        <v>49</v>
      </c>
      <c r="P119" s="87">
        <v>25</v>
      </c>
      <c r="Q119" s="22">
        <v>25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51" t="s">
        <v>103</v>
      </c>
      <c r="B120" s="22">
        <v>4</v>
      </c>
      <c r="C120" s="22">
        <v>4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57">
        <f t="shared" si="29"/>
        <v>8</v>
      </c>
      <c r="P120" s="87">
        <v>4</v>
      </c>
      <c r="Q120" s="22">
        <v>2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51" t="s">
        <v>106</v>
      </c>
      <c r="B121" s="22">
        <v>1</v>
      </c>
      <c r="C121" s="22">
        <v>1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57">
        <f t="shared" si="29"/>
        <v>2</v>
      </c>
      <c r="P121" s="87">
        <v>1</v>
      </c>
      <c r="Q121" s="22">
        <v>0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51" t="s">
        <v>107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57">
        <f t="shared" si="29"/>
        <v>0</v>
      </c>
      <c r="P122" s="87">
        <v>0</v>
      </c>
      <c r="Q122" s="22">
        <v>0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51" t="s">
        <v>109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57">
        <f t="shared" si="29"/>
        <v>0</v>
      </c>
      <c r="P123" s="87">
        <v>0</v>
      </c>
      <c r="Q123" s="22">
        <v>0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59" t="s">
        <v>25</v>
      </c>
      <c r="B124" s="58">
        <f t="shared" ref="B124:N124" si="32">SUM(B115:B123)</f>
        <v>112</v>
      </c>
      <c r="C124" s="58">
        <f t="shared" si="32"/>
        <v>112</v>
      </c>
      <c r="D124" s="58">
        <f t="shared" si="32"/>
        <v>0</v>
      </c>
      <c r="E124" s="58">
        <f t="shared" si="32"/>
        <v>0</v>
      </c>
      <c r="F124" s="58">
        <f t="shared" si="32"/>
        <v>0</v>
      </c>
      <c r="G124" s="58">
        <f t="shared" si="32"/>
        <v>0</v>
      </c>
      <c r="H124" s="58">
        <f t="shared" si="32"/>
        <v>0</v>
      </c>
      <c r="I124" s="58">
        <f t="shared" si="32"/>
        <v>0</v>
      </c>
      <c r="J124" s="58">
        <f t="shared" si="32"/>
        <v>0</v>
      </c>
      <c r="K124" s="58">
        <f t="shared" si="32"/>
        <v>0</v>
      </c>
      <c r="L124" s="58">
        <f t="shared" si="32"/>
        <v>0</v>
      </c>
      <c r="M124" s="58">
        <f t="shared" si="32"/>
        <v>0</v>
      </c>
      <c r="N124" s="58">
        <f t="shared" si="32"/>
        <v>0</v>
      </c>
      <c r="O124" s="57">
        <f t="shared" si="29"/>
        <v>224</v>
      </c>
      <c r="P124" s="90">
        <f t="shared" ref="P124:Q124" si="33">SUM(P115:P123)</f>
        <v>113</v>
      </c>
      <c r="Q124" s="108">
        <f t="shared" si="33"/>
        <v>117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60" t="s">
        <v>25</v>
      </c>
      <c r="B125" s="57">
        <f t="shared" ref="B125:N125" si="34">B124+B113</f>
        <v>3767</v>
      </c>
      <c r="C125" s="57">
        <f t="shared" si="34"/>
        <v>3758</v>
      </c>
      <c r="D125" s="57">
        <f t="shared" si="34"/>
        <v>0</v>
      </c>
      <c r="E125" s="57">
        <f t="shared" si="34"/>
        <v>0</v>
      </c>
      <c r="F125" s="57">
        <f t="shared" si="34"/>
        <v>0</v>
      </c>
      <c r="G125" s="57">
        <f t="shared" si="34"/>
        <v>0</v>
      </c>
      <c r="H125" s="57">
        <f t="shared" si="34"/>
        <v>0</v>
      </c>
      <c r="I125" s="57">
        <f t="shared" si="34"/>
        <v>0</v>
      </c>
      <c r="J125" s="57">
        <f t="shared" si="34"/>
        <v>0</v>
      </c>
      <c r="K125" s="57">
        <f t="shared" si="34"/>
        <v>0</v>
      </c>
      <c r="L125" s="57">
        <f t="shared" si="34"/>
        <v>0</v>
      </c>
      <c r="M125" s="57">
        <f t="shared" si="34"/>
        <v>0</v>
      </c>
      <c r="N125" s="57">
        <f t="shared" si="34"/>
        <v>0</v>
      </c>
      <c r="O125" s="57">
        <f t="shared" si="29"/>
        <v>7525</v>
      </c>
      <c r="P125" s="57">
        <f t="shared" ref="P125:Q125" si="35">P124+P113</f>
        <v>3768</v>
      </c>
      <c r="Q125" s="57">
        <f t="shared" si="35"/>
        <v>3695</v>
      </c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53"/>
      <c r="N126" s="53"/>
      <c r="O126" s="4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"/>
    <row r="271" spans="1:30" ht="15.75" customHeight="1" x14ac:dyDescent="0.2"/>
    <row r="272" spans="1:30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xmlns:xlrd2="http://schemas.microsoft.com/office/spreadsheetml/2017/richdata2"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Q103"/>
    <mergeCell ref="A114:Q114"/>
    <mergeCell ref="A86:Q86"/>
    <mergeCell ref="A75:Q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P13" sqref="P13:P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2" width="9.375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customHeight="1" x14ac:dyDescent="0.25">
      <c r="A5" s="190" t="s">
        <v>150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.75" customHeight="1" x14ac:dyDescent="0.25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55" t="s">
        <v>151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97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57" t="s">
        <v>36</v>
      </c>
      <c r="B10" s="194">
        <v>2023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9" customHeight="1" x14ac:dyDescent="0.25">
      <c r="A11" s="158"/>
      <c r="B11" s="186" t="s">
        <v>9</v>
      </c>
      <c r="C11" s="186" t="s">
        <v>10</v>
      </c>
      <c r="D11" s="186" t="s">
        <v>11</v>
      </c>
      <c r="E11" s="186" t="s">
        <v>12</v>
      </c>
      <c r="F11" s="186" t="s">
        <v>13</v>
      </c>
      <c r="G11" s="186" t="s">
        <v>14</v>
      </c>
      <c r="H11" s="186" t="s">
        <v>15</v>
      </c>
      <c r="I11" s="186" t="s">
        <v>16</v>
      </c>
      <c r="J11" s="186" t="s">
        <v>17</v>
      </c>
      <c r="K11" s="186" t="s">
        <v>18</v>
      </c>
      <c r="L11" s="186" t="s">
        <v>19</v>
      </c>
      <c r="M11" s="186" t="s">
        <v>20</v>
      </c>
      <c r="N11" s="186" t="s">
        <v>7</v>
      </c>
      <c r="O11" s="188" t="s">
        <v>175</v>
      </c>
      <c r="P11" s="186" t="s">
        <v>176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.5" customHeight="1" x14ac:dyDescent="0.25">
      <c r="A12" s="13" t="s">
        <v>152</v>
      </c>
      <c r="B12" s="19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9"/>
      <c r="P12" s="18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9" t="s">
        <v>153</v>
      </c>
      <c r="B13" s="22">
        <v>4394</v>
      </c>
      <c r="C13" s="22">
        <v>4397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87">
        <v>4401</v>
      </c>
      <c r="P13" s="22">
        <v>4561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9" x14ac:dyDescent="0.25">
      <c r="A14" s="19" t="s">
        <v>154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87">
        <v>0</v>
      </c>
      <c r="P14" s="22"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9" t="s">
        <v>155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87">
        <v>0</v>
      </c>
      <c r="P15" s="22"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4" t="s">
        <v>25</v>
      </c>
      <c r="B16" s="21">
        <f t="shared" ref="B16:P16" si="0">SUM(B13:B15)</f>
        <v>4394</v>
      </c>
      <c r="C16" s="21">
        <f t="shared" si="0"/>
        <v>4397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0</v>
      </c>
      <c r="K16" s="21">
        <f t="shared" si="0"/>
        <v>0</v>
      </c>
      <c r="L16" s="21">
        <f t="shared" si="0"/>
        <v>0</v>
      </c>
      <c r="M16" s="21">
        <f t="shared" si="0"/>
        <v>0</v>
      </c>
      <c r="N16" s="21">
        <f t="shared" si="0"/>
        <v>0</v>
      </c>
      <c r="O16" s="91">
        <f t="shared" si="0"/>
        <v>4401</v>
      </c>
      <c r="P16" s="21">
        <f t="shared" si="0"/>
        <v>4561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9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9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9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9" s="66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66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66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9" s="66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9" s="66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9" s="66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9" s="66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66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9" s="66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9" s="66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9" s="66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66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66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9" s="66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9" s="66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9" s="66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9" s="66" customFormat="1" ht="15.75" customHeight="1" x14ac:dyDescent="0.2"/>
    <row r="41" spans="1:29" s="66" customFormat="1" ht="15.75" customHeight="1" x14ac:dyDescent="0.2"/>
    <row r="42" spans="1:29" s="66" customFormat="1" ht="15.75" customHeight="1" x14ac:dyDescent="0.2"/>
    <row r="43" spans="1:29" ht="15.75" customHeight="1" x14ac:dyDescent="0.2"/>
    <row r="44" spans="1:29" ht="15.75" customHeight="1" x14ac:dyDescent="0.2"/>
    <row r="45" spans="1:29" ht="15.75" customHeight="1" x14ac:dyDescent="0.2"/>
    <row r="46" spans="1:29" ht="15.75" customHeight="1" x14ac:dyDescent="0.2"/>
    <row r="47" spans="1:29" ht="15.75" customHeight="1" x14ac:dyDescent="0.2"/>
    <row r="48" spans="1:2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P11:P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  <mergeCell ref="L11:L12"/>
    <mergeCell ref="K11:K12"/>
    <mergeCell ref="O11:O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workbookViewId="0">
      <selection activeCell="B13" sqref="B13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2" width="9.37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</row>
    <row r="5" spans="1:22" ht="15" customHeight="1" x14ac:dyDescent="0.25">
      <c r="A5" s="190" t="s">
        <v>156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"/>
      <c r="P5" s="1"/>
      <c r="Q5" s="1"/>
      <c r="R5" s="1"/>
      <c r="S5" s="1"/>
      <c r="T5" s="1"/>
      <c r="U5" s="1"/>
      <c r="V5" s="1"/>
    </row>
    <row r="6" spans="1:22" ht="34.5" customHeight="1" x14ac:dyDescent="0.25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55" t="s">
        <v>151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"/>
      <c r="P8" s="1"/>
      <c r="Q8" s="1"/>
      <c r="R8" s="1"/>
      <c r="S8" s="1"/>
      <c r="T8" s="1"/>
      <c r="U8" s="1"/>
      <c r="V8" s="1"/>
    </row>
    <row r="9" spans="1:22" x14ac:dyDescent="0.2">
      <c r="A9" s="197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</row>
    <row r="10" spans="1:22" x14ac:dyDescent="0.25">
      <c r="A10" s="157" t="s">
        <v>36</v>
      </c>
      <c r="B10" s="194">
        <v>2023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</row>
    <row r="11" spans="1:22" ht="14.25" customHeight="1" x14ac:dyDescent="0.2">
      <c r="A11" s="158"/>
      <c r="B11" s="186" t="s">
        <v>9</v>
      </c>
      <c r="C11" s="186" t="s">
        <v>10</v>
      </c>
      <c r="D11" s="186" t="s">
        <v>11</v>
      </c>
      <c r="E11" s="186" t="s">
        <v>12</v>
      </c>
      <c r="F11" s="186" t="s">
        <v>13</v>
      </c>
      <c r="G11" s="186" t="s">
        <v>14</v>
      </c>
      <c r="H11" s="186" t="s">
        <v>15</v>
      </c>
      <c r="I11" s="186" t="s">
        <v>16</v>
      </c>
      <c r="J11" s="186" t="s">
        <v>17</v>
      </c>
      <c r="K11" s="186" t="s">
        <v>18</v>
      </c>
      <c r="L11" s="186" t="s">
        <v>19</v>
      </c>
      <c r="M11" s="186" t="s">
        <v>20</v>
      </c>
      <c r="N11" s="186" t="s">
        <v>7</v>
      </c>
    </row>
    <row r="12" spans="1:22" x14ac:dyDescent="0.2">
      <c r="A12" s="13" t="s">
        <v>152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</row>
    <row r="13" spans="1:22" x14ac:dyDescent="0.25">
      <c r="A13" s="44" t="s">
        <v>157</v>
      </c>
      <c r="B13" s="22">
        <v>44977</v>
      </c>
      <c r="C13" s="22">
        <v>44804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16"/>
      <c r="P13" s="16"/>
      <c r="Q13" s="16"/>
      <c r="R13" s="16"/>
    </row>
    <row r="14" spans="1:22" x14ac:dyDescent="0.25">
      <c r="A14" s="44" t="s">
        <v>158</v>
      </c>
      <c r="B14" s="22">
        <v>33531</v>
      </c>
      <c r="C14" s="22">
        <v>33534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16"/>
      <c r="P14" s="16"/>
      <c r="Q14" s="16"/>
      <c r="R14" s="16"/>
    </row>
    <row r="15" spans="1:22" x14ac:dyDescent="0.25">
      <c r="A15" s="17" t="s">
        <v>25</v>
      </c>
      <c r="B15" s="21">
        <f t="shared" ref="B15:N15" si="0">SUM(B13:B14)</f>
        <v>78508</v>
      </c>
      <c r="C15" s="21">
        <f t="shared" si="0"/>
        <v>78338</v>
      </c>
      <c r="D15" s="21">
        <f t="shared" si="0"/>
        <v>0</v>
      </c>
      <c r="E15" s="21">
        <f t="shared" si="0"/>
        <v>0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16"/>
      <c r="P15" s="16"/>
      <c r="Q15" s="16"/>
      <c r="R15" s="16"/>
    </row>
    <row r="17" spans="1:1" ht="14.25" x14ac:dyDescent="0.2">
      <c r="A17" s="18" t="s">
        <v>164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G11:G12"/>
    <mergeCell ref="I11:I12"/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SRANC</cp:lastModifiedBy>
  <dcterms:created xsi:type="dcterms:W3CDTF">2019-08-09T18:45:15Z</dcterms:created>
  <dcterms:modified xsi:type="dcterms:W3CDTF">2024-03-10T01:43:47Z</dcterms:modified>
</cp:coreProperties>
</file>