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ABRIL\CC\2023\"/>
    </mc:Choice>
  </mc:AlternateContent>
  <xr:revisionPtr revIDLastSave="0" documentId="13_ncr:1_{766D4C66-4D24-48B6-8ABD-5489C717C9A4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BD_CC_B_UTI" sheetId="7" r:id="rId1"/>
    <sheet name="CC - Planilla Disgregado" sheetId="1" r:id="rId2"/>
    <sheet name="CC - Tit - DH" sheetId="2" r:id="rId3"/>
    <sheet name="CC - Tipo de CC" sheetId="3" r:id="rId4"/>
    <sheet name="SR - Clase de Renta" sheetId="4" r:id="rId5"/>
    <sheet name="SR - Sector" sheetId="5" r:id="rId6"/>
    <sheet name="SR - Regional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V+qdtoyYAvQT0gN9nZsgonWXGTjP44SvXnNpOpIwH8E="/>
    </ext>
  </extLst>
</workbook>
</file>

<file path=xl/calcChain.xml><?xml version="1.0" encoding="utf-8"?>
<calcChain xmlns="http://schemas.openxmlformats.org/spreadsheetml/2006/main">
  <c r="O22" i="6" l="1"/>
  <c r="O21" i="6"/>
  <c r="O20" i="6"/>
  <c r="O19" i="6"/>
  <c r="O18" i="6"/>
  <c r="O17" i="6"/>
  <c r="O16" i="6"/>
  <c r="O15" i="6"/>
  <c r="O14" i="6"/>
  <c r="O13" i="6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51" i="4"/>
  <c r="O50" i="4"/>
  <c r="O49" i="4"/>
  <c r="O48" i="4"/>
  <c r="O47" i="4"/>
  <c r="O45" i="4"/>
  <c r="O44" i="4"/>
  <c r="O43" i="4"/>
  <c r="O42" i="4"/>
  <c r="O41" i="4"/>
  <c r="O39" i="4"/>
  <c r="O38" i="4"/>
  <c r="O37" i="4"/>
  <c r="O36" i="4"/>
  <c r="O35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O24" i="4"/>
  <c r="O23" i="4"/>
  <c r="O22" i="4"/>
  <c r="O26" i="4" s="1"/>
  <c r="O21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9" i="4" s="1"/>
  <c r="O18" i="4"/>
  <c r="O17" i="4"/>
  <c r="O16" i="4"/>
  <c r="O15" i="4"/>
  <c r="O14" i="4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8" i="3" s="1"/>
  <c r="P17" i="3"/>
  <c r="P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5" i="3" s="1"/>
  <c r="P14" i="3"/>
  <c r="P13" i="3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7" i="2" s="1"/>
  <c r="P26" i="2"/>
  <c r="P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4" i="2" s="1"/>
  <c r="P23" i="2"/>
  <c r="P22" i="2"/>
  <c r="P14" i="2"/>
  <c r="P13" i="2"/>
  <c r="O39" i="1"/>
  <c r="M39" i="1"/>
  <c r="L39" i="1"/>
  <c r="K39" i="1"/>
  <c r="J39" i="1"/>
  <c r="I39" i="1"/>
  <c r="H39" i="1"/>
  <c r="G39" i="1"/>
  <c r="F39" i="1"/>
  <c r="E39" i="1"/>
  <c r="D39" i="1"/>
  <c r="C39" i="1"/>
  <c r="P38" i="1"/>
  <c r="P37" i="1"/>
  <c r="P39" i="1" s="1"/>
  <c r="P36" i="1"/>
  <c r="O36" i="1"/>
  <c r="M36" i="1"/>
  <c r="L36" i="1"/>
  <c r="K36" i="1"/>
  <c r="J36" i="1"/>
  <c r="I36" i="1"/>
  <c r="H36" i="1"/>
  <c r="G36" i="1"/>
  <c r="F36" i="1"/>
  <c r="E36" i="1"/>
  <c r="D36" i="1"/>
  <c r="C36" i="1"/>
  <c r="P35" i="1"/>
  <c r="P34" i="1"/>
  <c r="O32" i="1"/>
  <c r="M32" i="1"/>
  <c r="L32" i="1"/>
  <c r="K32" i="1"/>
  <c r="J32" i="1"/>
  <c r="I32" i="1"/>
  <c r="H32" i="1"/>
  <c r="G32" i="1"/>
  <c r="F32" i="1"/>
  <c r="E32" i="1"/>
  <c r="D32" i="1"/>
  <c r="C32" i="1"/>
  <c r="P31" i="1"/>
  <c r="P30" i="1"/>
  <c r="P32" i="1" s="1"/>
  <c r="P29" i="1"/>
  <c r="O29" i="1"/>
  <c r="M29" i="1"/>
  <c r="L29" i="1"/>
  <c r="K29" i="1"/>
  <c r="J29" i="1"/>
  <c r="I29" i="1"/>
  <c r="H29" i="1"/>
  <c r="G29" i="1"/>
  <c r="F29" i="1"/>
  <c r="E29" i="1"/>
  <c r="D29" i="1"/>
  <c r="C29" i="1"/>
  <c r="P28" i="1"/>
  <c r="P27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P16" i="1"/>
  <c r="P18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P13" i="1"/>
  <c r="P15" i="1" s="1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F42" i="7"/>
  <c r="G42" i="7"/>
  <c r="H42" i="7"/>
  <c r="I42" i="7"/>
  <c r="J42" i="7"/>
  <c r="K42" i="7"/>
  <c r="L42" i="7"/>
  <c r="M42" i="7"/>
  <c r="N42" i="7"/>
  <c r="O42" i="7"/>
  <c r="P42" i="7"/>
  <c r="Q42" i="7"/>
  <c r="E42" i="7"/>
  <c r="F86" i="7" l="1"/>
  <c r="G86" i="7"/>
  <c r="H86" i="7"/>
  <c r="I86" i="7"/>
  <c r="J86" i="7"/>
  <c r="K86" i="7"/>
  <c r="L86" i="7"/>
  <c r="M86" i="7"/>
  <c r="N86" i="7"/>
  <c r="O86" i="7"/>
  <c r="P86" i="7"/>
  <c r="Q86" i="7"/>
  <c r="F87" i="7"/>
  <c r="G87" i="7"/>
  <c r="H87" i="7"/>
  <c r="I87" i="7"/>
  <c r="J87" i="7"/>
  <c r="K87" i="7"/>
  <c r="L87" i="7"/>
  <c r="M87" i="7"/>
  <c r="N87" i="7"/>
  <c r="O87" i="7"/>
  <c r="P87" i="7"/>
  <c r="Q87" i="7"/>
  <c r="F88" i="7"/>
  <c r="G88" i="7"/>
  <c r="H88" i="7"/>
  <c r="I88" i="7"/>
  <c r="J88" i="7"/>
  <c r="K88" i="7"/>
  <c r="L88" i="7"/>
  <c r="M88" i="7"/>
  <c r="N88" i="7"/>
  <c r="O88" i="7"/>
  <c r="P88" i="7"/>
  <c r="Q88" i="7"/>
  <c r="F89" i="7"/>
  <c r="G89" i="7"/>
  <c r="H89" i="7"/>
  <c r="I89" i="7"/>
  <c r="J89" i="7"/>
  <c r="K89" i="7"/>
  <c r="L89" i="7"/>
  <c r="M89" i="7"/>
  <c r="N89" i="7"/>
  <c r="O89" i="7"/>
  <c r="P89" i="7"/>
  <c r="Q89" i="7"/>
  <c r="F90" i="7"/>
  <c r="G90" i="7"/>
  <c r="H90" i="7"/>
  <c r="I90" i="7"/>
  <c r="J90" i="7"/>
  <c r="K90" i="7"/>
  <c r="L90" i="7"/>
  <c r="M90" i="7"/>
  <c r="N90" i="7"/>
  <c r="O90" i="7"/>
  <c r="P90" i="7"/>
  <c r="Q90" i="7"/>
  <c r="F91" i="7"/>
  <c r="G91" i="7"/>
  <c r="H91" i="7"/>
  <c r="I91" i="7"/>
  <c r="J91" i="7"/>
  <c r="K91" i="7"/>
  <c r="L91" i="7"/>
  <c r="M91" i="7"/>
  <c r="N91" i="7"/>
  <c r="O91" i="7"/>
  <c r="P91" i="7"/>
  <c r="Q91" i="7"/>
  <c r="F92" i="7"/>
  <c r="G92" i="7"/>
  <c r="H92" i="7"/>
  <c r="I92" i="7"/>
  <c r="J92" i="7"/>
  <c r="K92" i="7"/>
  <c r="L92" i="7"/>
  <c r="M92" i="7"/>
  <c r="N92" i="7"/>
  <c r="O92" i="7"/>
  <c r="P92" i="7"/>
  <c r="Q92" i="7"/>
  <c r="F93" i="7"/>
  <c r="G93" i="7"/>
  <c r="H93" i="7"/>
  <c r="I93" i="7"/>
  <c r="J93" i="7"/>
  <c r="K93" i="7"/>
  <c r="L93" i="7"/>
  <c r="M93" i="7"/>
  <c r="N93" i="7"/>
  <c r="O93" i="7"/>
  <c r="P93" i="7"/>
  <c r="Q93" i="7"/>
  <c r="E92" i="7"/>
  <c r="E93" i="7"/>
  <c r="E91" i="7"/>
  <c r="F94" i="7"/>
  <c r="G94" i="7"/>
  <c r="H94" i="7"/>
  <c r="I94" i="7"/>
  <c r="J94" i="7"/>
  <c r="K94" i="7"/>
  <c r="L94" i="7"/>
  <c r="M94" i="7"/>
  <c r="N94" i="7"/>
  <c r="O94" i="7"/>
  <c r="P94" i="7"/>
  <c r="Q94" i="7"/>
  <c r="E94" i="7"/>
  <c r="E89" i="7"/>
  <c r="E90" i="7"/>
  <c r="E88" i="7"/>
  <c r="E87" i="7"/>
  <c r="E86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F47" i="7"/>
  <c r="G47" i="7"/>
  <c r="H47" i="7"/>
  <c r="I47" i="7"/>
  <c r="J47" i="7"/>
  <c r="K47" i="7"/>
  <c r="L47" i="7"/>
  <c r="M47" i="7"/>
  <c r="N47" i="7"/>
  <c r="O47" i="7"/>
  <c r="P47" i="7"/>
  <c r="Q47" i="7"/>
  <c r="E47" i="7"/>
  <c r="F37" i="7"/>
  <c r="G37" i="7"/>
  <c r="H37" i="7"/>
  <c r="I37" i="7"/>
  <c r="J37" i="7"/>
  <c r="K37" i="7"/>
  <c r="L37" i="7"/>
  <c r="M37" i="7"/>
  <c r="N37" i="7"/>
  <c r="O37" i="7"/>
  <c r="P37" i="7"/>
  <c r="Q37" i="7"/>
  <c r="F38" i="7"/>
  <c r="G38" i="7"/>
  <c r="H38" i="7"/>
  <c r="I38" i="7"/>
  <c r="J38" i="7"/>
  <c r="K38" i="7"/>
  <c r="L38" i="7"/>
  <c r="M38" i="7"/>
  <c r="N38" i="7"/>
  <c r="O38" i="7"/>
  <c r="P38" i="7"/>
  <c r="Q38" i="7"/>
  <c r="F39" i="7"/>
  <c r="G39" i="7"/>
  <c r="H39" i="7"/>
  <c r="I39" i="7"/>
  <c r="J39" i="7"/>
  <c r="K39" i="7"/>
  <c r="L39" i="7"/>
  <c r="M39" i="7"/>
  <c r="N39" i="7"/>
  <c r="O39" i="7"/>
  <c r="P39" i="7"/>
  <c r="Q39" i="7"/>
  <c r="F40" i="7"/>
  <c r="G40" i="7"/>
  <c r="H40" i="7"/>
  <c r="I40" i="7"/>
  <c r="J40" i="7"/>
  <c r="K40" i="7"/>
  <c r="L40" i="7"/>
  <c r="M40" i="7"/>
  <c r="N40" i="7"/>
  <c r="O40" i="7"/>
  <c r="P40" i="7"/>
  <c r="Q40" i="7"/>
  <c r="F41" i="7"/>
  <c r="G41" i="7"/>
  <c r="H41" i="7"/>
  <c r="I41" i="7"/>
  <c r="J41" i="7"/>
  <c r="K41" i="7"/>
  <c r="L41" i="7"/>
  <c r="M41" i="7"/>
  <c r="N41" i="7"/>
  <c r="O41" i="7"/>
  <c r="P41" i="7"/>
  <c r="Q41" i="7"/>
  <c r="E38" i="7"/>
  <c r="E39" i="7"/>
  <c r="E40" i="7"/>
  <c r="E41" i="7"/>
  <c r="E37" i="7"/>
  <c r="F32" i="7"/>
  <c r="G32" i="7"/>
  <c r="H32" i="7"/>
  <c r="I32" i="7"/>
  <c r="J32" i="7"/>
  <c r="K32" i="7"/>
  <c r="L32" i="7"/>
  <c r="M32" i="7"/>
  <c r="N32" i="7"/>
  <c r="O32" i="7"/>
  <c r="P32" i="7"/>
  <c r="Q32" i="7"/>
  <c r="F33" i="7"/>
  <c r="G33" i="7"/>
  <c r="H33" i="7"/>
  <c r="I33" i="7"/>
  <c r="J33" i="7"/>
  <c r="K33" i="7"/>
  <c r="L33" i="7"/>
  <c r="M33" i="7"/>
  <c r="N33" i="7"/>
  <c r="O33" i="7"/>
  <c r="P33" i="7"/>
  <c r="Q33" i="7"/>
  <c r="F34" i="7"/>
  <c r="G34" i="7"/>
  <c r="H34" i="7"/>
  <c r="I34" i="7"/>
  <c r="J34" i="7"/>
  <c r="K34" i="7"/>
  <c r="L34" i="7"/>
  <c r="M34" i="7"/>
  <c r="N34" i="7"/>
  <c r="O34" i="7"/>
  <c r="P34" i="7"/>
  <c r="Q34" i="7"/>
  <c r="F35" i="7"/>
  <c r="G35" i="7"/>
  <c r="H35" i="7"/>
  <c r="I35" i="7"/>
  <c r="J35" i="7"/>
  <c r="K35" i="7"/>
  <c r="L35" i="7"/>
  <c r="M35" i="7"/>
  <c r="N35" i="7"/>
  <c r="O35" i="7"/>
  <c r="P35" i="7"/>
  <c r="Q35" i="7"/>
  <c r="F36" i="7"/>
  <c r="G36" i="7"/>
  <c r="H36" i="7"/>
  <c r="I36" i="7"/>
  <c r="J36" i="7"/>
  <c r="K36" i="7"/>
  <c r="L36" i="7"/>
  <c r="M36" i="7"/>
  <c r="N36" i="7"/>
  <c r="O36" i="7"/>
  <c r="P36" i="7"/>
  <c r="Q36" i="7"/>
  <c r="E33" i="7"/>
  <c r="E34" i="7"/>
  <c r="E35" i="7"/>
  <c r="E36" i="7"/>
  <c r="E32" i="7"/>
  <c r="E28" i="7"/>
  <c r="E29" i="7"/>
  <c r="E30" i="7"/>
  <c r="E31" i="7"/>
  <c r="E27" i="7"/>
  <c r="F26" i="7"/>
  <c r="G26" i="7"/>
  <c r="H26" i="7"/>
  <c r="I26" i="7"/>
  <c r="J26" i="7"/>
  <c r="K26" i="7"/>
  <c r="L26" i="7"/>
  <c r="M26" i="7"/>
  <c r="N26" i="7"/>
  <c r="O26" i="7"/>
  <c r="P26" i="7"/>
  <c r="Q26" i="7"/>
  <c r="E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F29" i="7"/>
  <c r="G29" i="7"/>
  <c r="H29" i="7"/>
  <c r="I29" i="7"/>
  <c r="J29" i="7"/>
  <c r="K29" i="7"/>
  <c r="L29" i="7"/>
  <c r="M29" i="7"/>
  <c r="N29" i="7"/>
  <c r="O29" i="7"/>
  <c r="P29" i="7"/>
  <c r="Q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F22" i="7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F24" i="7"/>
  <c r="G24" i="7"/>
  <c r="H24" i="7"/>
  <c r="I24" i="7"/>
  <c r="J24" i="7"/>
  <c r="K24" i="7"/>
  <c r="L24" i="7"/>
  <c r="M24" i="7"/>
  <c r="N24" i="7"/>
  <c r="O24" i="7"/>
  <c r="P24" i="7"/>
  <c r="Q24" i="7"/>
  <c r="F25" i="7"/>
  <c r="G25" i="7"/>
  <c r="H25" i="7"/>
  <c r="I25" i="7"/>
  <c r="J25" i="7"/>
  <c r="K25" i="7"/>
  <c r="L25" i="7"/>
  <c r="M25" i="7"/>
  <c r="N25" i="7"/>
  <c r="O25" i="7"/>
  <c r="P25" i="7"/>
  <c r="Q25" i="7"/>
  <c r="E23" i="7"/>
  <c r="E24" i="7"/>
  <c r="E25" i="7"/>
  <c r="E22" i="7"/>
  <c r="F20" i="7" l="1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E21" i="7"/>
  <c r="E20" i="7"/>
  <c r="F18" i="7"/>
  <c r="G18" i="7"/>
  <c r="H18" i="7"/>
  <c r="I18" i="7"/>
  <c r="J18" i="7"/>
  <c r="K18" i="7"/>
  <c r="L18" i="7"/>
  <c r="M18" i="7"/>
  <c r="N18" i="7"/>
  <c r="O18" i="7"/>
  <c r="P18" i="7"/>
  <c r="Q18" i="7"/>
  <c r="F19" i="7"/>
  <c r="G19" i="7"/>
  <c r="H19" i="7"/>
  <c r="I19" i="7"/>
  <c r="J19" i="7"/>
  <c r="K19" i="7"/>
  <c r="L19" i="7"/>
  <c r="M19" i="7"/>
  <c r="N19" i="7"/>
  <c r="O19" i="7"/>
  <c r="P19" i="7"/>
  <c r="Q19" i="7"/>
  <c r="E19" i="7"/>
  <c r="E18" i="7"/>
  <c r="F16" i="7"/>
  <c r="G16" i="7"/>
  <c r="H16" i="7"/>
  <c r="I16" i="7"/>
  <c r="J16" i="7"/>
  <c r="K16" i="7"/>
  <c r="L16" i="7"/>
  <c r="M16" i="7"/>
  <c r="N16" i="7"/>
  <c r="O16" i="7"/>
  <c r="P16" i="7"/>
  <c r="Q16" i="7"/>
  <c r="F17" i="7"/>
  <c r="G17" i="7"/>
  <c r="H17" i="7"/>
  <c r="I17" i="7"/>
  <c r="J17" i="7"/>
  <c r="K17" i="7"/>
  <c r="L17" i="7"/>
  <c r="M17" i="7"/>
  <c r="N17" i="7"/>
  <c r="O17" i="7"/>
  <c r="P17" i="7"/>
  <c r="Q17" i="7"/>
  <c r="E17" i="7"/>
  <c r="E16" i="7"/>
  <c r="F14" i="7"/>
  <c r="G14" i="7"/>
  <c r="H14" i="7"/>
  <c r="I14" i="7"/>
  <c r="J14" i="7"/>
  <c r="K14" i="7"/>
  <c r="L14" i="7"/>
  <c r="M14" i="7"/>
  <c r="N14" i="7"/>
  <c r="O14" i="7"/>
  <c r="P14" i="7"/>
  <c r="Q14" i="7"/>
  <c r="F15" i="7"/>
  <c r="G15" i="7"/>
  <c r="H15" i="7"/>
  <c r="I15" i="7"/>
  <c r="J15" i="7"/>
  <c r="K15" i="7"/>
  <c r="L15" i="7"/>
  <c r="M15" i="7"/>
  <c r="N15" i="7"/>
  <c r="O15" i="7"/>
  <c r="P15" i="7"/>
  <c r="Q15" i="7"/>
  <c r="E15" i="7"/>
  <c r="E14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E13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E9" i="7"/>
  <c r="E8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3" i="7"/>
  <c r="G3" i="7"/>
  <c r="H3" i="7"/>
  <c r="I3" i="7"/>
  <c r="J3" i="7"/>
  <c r="K3" i="7"/>
  <c r="L3" i="7"/>
  <c r="M3" i="7"/>
  <c r="N3" i="7"/>
  <c r="O3" i="7"/>
  <c r="P3" i="7"/>
  <c r="Q3" i="7"/>
  <c r="E3" i="7"/>
  <c r="F2" i="7"/>
  <c r="G2" i="7"/>
  <c r="H2" i="7"/>
  <c r="I2" i="7"/>
  <c r="J2" i="7"/>
  <c r="K2" i="7"/>
  <c r="L2" i="7"/>
  <c r="M2" i="7"/>
  <c r="N2" i="7"/>
  <c r="O2" i="7"/>
  <c r="P2" i="7"/>
  <c r="Q2" i="7"/>
  <c r="E2" i="7"/>
  <c r="N23" i="6" l="1"/>
  <c r="M23" i="6"/>
  <c r="L23" i="6"/>
  <c r="K23" i="6"/>
  <c r="J23" i="6"/>
  <c r="I23" i="6"/>
  <c r="H23" i="6"/>
  <c r="G23" i="6"/>
  <c r="F23" i="6"/>
  <c r="E23" i="6"/>
  <c r="D23" i="6"/>
  <c r="C23" i="6"/>
  <c r="B2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K27" i="4"/>
  <c r="G27" i="4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N40" i="1"/>
  <c r="L40" i="1" l="1"/>
  <c r="C27" i="4"/>
  <c r="H27" i="4"/>
  <c r="E19" i="3"/>
  <c r="M19" i="3"/>
  <c r="I28" i="2"/>
  <c r="E19" i="1"/>
  <c r="I19" i="1"/>
  <c r="M28" i="2"/>
  <c r="G19" i="3"/>
  <c r="K19" i="3"/>
  <c r="O19" i="3"/>
  <c r="D19" i="1"/>
  <c r="F28" i="2"/>
  <c r="J28" i="2"/>
  <c r="N28" i="2"/>
  <c r="B27" i="4"/>
  <c r="J27" i="4"/>
  <c r="N27" i="4"/>
  <c r="D27" i="4"/>
  <c r="L27" i="4"/>
  <c r="F19" i="3"/>
  <c r="J19" i="3"/>
  <c r="N19" i="3"/>
  <c r="P15" i="2"/>
  <c r="G28" i="2"/>
  <c r="O28" i="2"/>
  <c r="D28" i="2"/>
  <c r="H28" i="2"/>
  <c r="C28" i="2"/>
  <c r="J19" i="1"/>
  <c r="N19" i="1"/>
  <c r="J40" i="1"/>
  <c r="C19" i="1"/>
  <c r="K19" i="1"/>
  <c r="O19" i="1"/>
  <c r="I40" i="1"/>
  <c r="C40" i="1"/>
  <c r="M40" i="1"/>
  <c r="F27" i="4"/>
  <c r="E27" i="4"/>
  <c r="L19" i="1"/>
  <c r="F40" i="1"/>
  <c r="H19" i="3"/>
  <c r="M19" i="1"/>
  <c r="D40" i="1"/>
  <c r="G40" i="1"/>
  <c r="E28" i="2"/>
  <c r="I19" i="3"/>
  <c r="E40" i="1"/>
  <c r="I27" i="4"/>
  <c r="L19" i="3"/>
  <c r="O52" i="5"/>
  <c r="O23" i="6"/>
  <c r="K40" i="1"/>
  <c r="H40" i="1"/>
  <c r="M27" i="4"/>
  <c r="K28" i="2"/>
  <c r="F19" i="1"/>
  <c r="G19" i="1"/>
  <c r="H19" i="1"/>
  <c r="O40" i="1"/>
  <c r="L28" i="2"/>
  <c r="D19" i="3"/>
  <c r="C19" i="3"/>
  <c r="P28" i="2" l="1"/>
  <c r="P40" i="1"/>
  <c r="P19" i="3"/>
  <c r="O27" i="4"/>
  <c r="P19" i="1"/>
</calcChain>
</file>

<file path=xl/sharedStrings.xml><?xml version="1.0" encoding="utf-8"?>
<sst xmlns="http://schemas.openxmlformats.org/spreadsheetml/2006/main" count="597" uniqueCount="134">
  <si>
    <t>ESTADISTICA PROCESAMIENTO DE PRESTACIONES</t>
  </si>
  <si>
    <t>COMPENSACION DE COTIZACIONES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</si>
  <si>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</si>
  <si>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</si>
  <si>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</si>
  <si>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</si>
  <si>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</si>
  <si>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</si>
  <si>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</si>
  <si>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</si>
  <si>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</si>
  <si>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</si>
  <si>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</si>
  <si>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</si>
  <si>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</si>
  <si>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</si>
  <si>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</si>
  <si>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</si>
  <si>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</si>
  <si>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TOTAL</t>
  </si>
  <si>
    <t>REGULARES</t>
  </si>
  <si>
    <t>DERECHOHABIENTES</t>
  </si>
  <si>
    <t>TITULARES</t>
  </si>
  <si>
    <t>SUB TOTAL</t>
  </si>
  <si>
    <t>FFAA</t>
  </si>
  <si>
    <t>DISGREGADO PROCESAMIENTO DE NOVEDADES</t>
  </si>
  <si>
    <t>ALTAS</t>
  </si>
  <si>
    <t>BAJAS POR FALLECIMIENTO</t>
  </si>
  <si>
    <t>NUMERO DE BENEFICIARIOS POR TIPO DE BENEFICIARIO</t>
  </si>
  <si>
    <t>TIPO DE RENTA</t>
  </si>
  <si>
    <t>DERECHOHABIENTE</t>
  </si>
  <si>
    <t>TITULAR</t>
  </si>
  <si>
    <t>NUMERO DE BENEFICIARIOS POR TIPO DE BENEFICIARIO - SEXO</t>
  </si>
  <si>
    <t>SEXO</t>
  </si>
  <si>
    <t>FEMENINO</t>
  </si>
  <si>
    <t>MASCULINO</t>
  </si>
  <si>
    <t>NUMERO DE BENEFICIARIOS POR CLASE Y TIPO DE CC</t>
  </si>
  <si>
    <t>CLASE DE CC</t>
  </si>
  <si>
    <t>TIPO DE CC</t>
  </si>
  <si>
    <t>AUTOMATICO</t>
  </si>
  <si>
    <t>GLOBAL</t>
  </si>
  <si>
    <t>MENSUAL</t>
  </si>
  <si>
    <t>MANUAL</t>
  </si>
  <si>
    <t>NUMERO DE BENEFICIARIOS POR TIPO DE RENTA</t>
  </si>
  <si>
    <t>CONYUGUE</t>
  </si>
  <si>
    <t>HIJO</t>
  </si>
  <si>
    <t>MADRE</t>
  </si>
  <si>
    <t>PADRE</t>
  </si>
  <si>
    <t>RESUMENES POR TIPO DE RENTA</t>
  </si>
  <si>
    <t>EDAD PROMEDIO CC</t>
  </si>
  <si>
    <t>EDAD ALTA CC</t>
  </si>
  <si>
    <t>EDAD BAJA CC</t>
  </si>
  <si>
    <t>NUMERO DE BENEFICIARIOS POR SECTOR</t>
  </si>
  <si>
    <t>SECTOR</t>
  </si>
  <si>
    <t>ADM. PUBLICA</t>
  </si>
  <si>
    <t>ADUANAS</t>
  </si>
  <si>
    <t>AERONAUTICA</t>
  </si>
  <si>
    <t>BANCA ESTATAL</t>
  </si>
  <si>
    <t>BANCA PRIVADA</t>
  </si>
  <si>
    <t>BANCO AGRICOLA</t>
  </si>
  <si>
    <t>BANCO DEL ESTADO</t>
  </si>
  <si>
    <t>BANCO MINERO</t>
  </si>
  <si>
    <t>CAJA NAL. DE SALUD</t>
  </si>
  <si>
    <t>CAJA SALUD PETROLERA</t>
  </si>
  <si>
    <t>CAMINOS</t>
  </si>
  <si>
    <t>COMERCIO</t>
  </si>
  <si>
    <t>COMIBOL</t>
  </si>
  <si>
    <t>COMUNICACIONES</t>
  </si>
  <si>
    <t>CONSTRUCCION</t>
  </si>
  <si>
    <t>COOPERATIVAS</t>
  </si>
  <si>
    <t>CORPORAC.DESARROLLO</t>
  </si>
  <si>
    <t>COSSMIL</t>
  </si>
  <si>
    <t>CUALQUIERA</t>
  </si>
  <si>
    <t>FABRIL</t>
  </si>
  <si>
    <t>FDO.C.SS.FAB</t>
  </si>
  <si>
    <t>FERROVIARIO Y R.A.</t>
  </si>
  <si>
    <t>FERROVIARIOS 91</t>
  </si>
  <si>
    <t>JUDICIAL [ADMINIST.]</t>
  </si>
  <si>
    <t>LUZ FUERZA TELEFONOS</t>
  </si>
  <si>
    <t>MAGISTERIO</t>
  </si>
  <si>
    <t>MEDICO Y R.A.</t>
  </si>
  <si>
    <t>METALURGIA</t>
  </si>
  <si>
    <t>MINERIA PRIVADA</t>
  </si>
  <si>
    <t>MUNICIPALES</t>
  </si>
  <si>
    <t>PODER JUDICIAL</t>
  </si>
  <si>
    <t>POLICIA BOLIVIANA</t>
  </si>
  <si>
    <t>PROFESIONAL MINERIA</t>
  </si>
  <si>
    <t>SAGUAPAC</t>
  </si>
  <si>
    <t>SALUD</t>
  </si>
  <si>
    <t>SINEC STA.CRUZ</t>
  </si>
  <si>
    <t>SS.UNIVERSITARIOS</t>
  </si>
  <si>
    <t>VARIOS</t>
  </si>
  <si>
    <t>Y.P.F.B.</t>
  </si>
  <si>
    <t>NUMERO DE BENEFICIARIOS POR REGIONAL</t>
  </si>
  <si>
    <t>REGIONAL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</si>
  <si>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</si>
  <si>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</si>
  <si>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</si>
  <si>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</si>
  <si>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</si>
  <si>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</si>
  <si>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</si>
  <si>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</si>
  <si>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</si>
  <si>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</si>
  <si>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gestion</t>
  </si>
  <si>
    <t>clase</t>
  </si>
  <si>
    <t>tipo</t>
  </si>
  <si>
    <t>Titular</t>
  </si>
  <si>
    <t>Derechohabiente</t>
  </si>
  <si>
    <t>Regulares</t>
  </si>
  <si>
    <t>Planilla</t>
  </si>
  <si>
    <t>tipo_CC</t>
  </si>
  <si>
    <t>Masculino</t>
  </si>
  <si>
    <t>Femenino</t>
  </si>
  <si>
    <t>Global</t>
  </si>
  <si>
    <t>Mensual</t>
  </si>
  <si>
    <t>Automatico</t>
  </si>
  <si>
    <t>Manual</t>
  </si>
  <si>
    <t>Tipo de CC</t>
  </si>
  <si>
    <t>Clase de Renta</t>
  </si>
  <si>
    <t>PANDO</t>
  </si>
  <si>
    <t xml:space="preserve">SANTA CRUZ </t>
  </si>
  <si>
    <t>LA PAZ</t>
  </si>
  <si>
    <t>CHUQUISACA</t>
  </si>
  <si>
    <t>BENI</t>
  </si>
  <si>
    <t>DEPARTAMENTO</t>
  </si>
  <si>
    <t>Tipo de Renta</t>
  </si>
  <si>
    <t>Sector</t>
  </si>
  <si>
    <t>Departamento</t>
  </si>
  <si>
    <t>Altas regulares</t>
  </si>
  <si>
    <t>Bajas regulares</t>
  </si>
  <si>
    <t>Altas ffaa</t>
  </si>
  <si>
    <t>Bajas ffaa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</si>
</sst>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C99FF"/>
        <bgColor indexed="64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3" fillId="0" borderId="0" xfId="0" applyFont="1"/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9" xfId="0" applyFont="1" applyFill="1" applyBorder="1"/>
    <xf numFmtId="0" fontId="4" fillId="2" borderId="14" xfId="0" applyFont="1" applyFill="1" applyBorder="1"/>
    <xf numFmtId="0" fontId="7" fillId="2" borderId="19" xfId="0" applyFont="1" applyFill="1" applyBorder="1"/>
    <xf numFmtId="0" fontId="6" fillId="4" borderId="8" xfId="0" applyFont="1" applyFill="1" applyBorder="1" applyAlignment="1">
      <alignment horizontal="right"/>
    </xf>
    <xf numFmtId="0" fontId="3" fillId="4" borderId="8" xfId="0" applyFont="1" applyFill="1" applyBorder="1"/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7" fillId="2" borderId="8" xfId="0" applyFont="1" applyFill="1" applyBorder="1"/>
    <xf numFmtId="0" fontId="7" fillId="2" borderId="30" xfId="0" applyFont="1" applyFill="1" applyBorder="1"/>
    <xf numFmtId="0" fontId="4" fillId="2" borderId="33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8" xfId="0" applyFont="1" applyFill="1" applyBorder="1"/>
    <xf numFmtId="0" fontId="4" fillId="2" borderId="39" xfId="0" applyFont="1" applyFill="1" applyBorder="1"/>
    <xf numFmtId="0" fontId="4" fillId="2" borderId="10" xfId="0" applyFont="1" applyFill="1" applyBorder="1" applyAlignment="1">
      <alignment horizontal="left" vertical="center"/>
    </xf>
    <xf numFmtId="0" fontId="4" fillId="2" borderId="40" xfId="0" applyFont="1" applyFill="1" applyBorder="1"/>
    <xf numFmtId="0" fontId="3" fillId="2" borderId="21" xfId="0" applyFont="1" applyFill="1" applyBorder="1"/>
    <xf numFmtId="0" fontId="4" fillId="2" borderId="40" xfId="0" applyFont="1" applyFill="1" applyBorder="1" applyAlignment="1">
      <alignment horizontal="right" vertical="center"/>
    </xf>
    <xf numFmtId="0" fontId="4" fillId="2" borderId="44" xfId="0" applyFont="1" applyFill="1" applyBorder="1" applyAlignment="1">
      <alignment horizontal="right" vertical="center"/>
    </xf>
    <xf numFmtId="0" fontId="4" fillId="2" borderId="46" xfId="0" applyFont="1" applyFill="1" applyBorder="1" applyAlignment="1">
      <alignment horizontal="right" vertical="center"/>
    </xf>
    <xf numFmtId="0" fontId="3" fillId="2" borderId="8" xfId="0" applyFont="1" applyFill="1" applyBorder="1"/>
    <xf numFmtId="1" fontId="7" fillId="2" borderId="8" xfId="0" applyNumberFormat="1" applyFont="1" applyFill="1" applyBorder="1"/>
    <xf numFmtId="0" fontId="7" fillId="2" borderId="51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/>
    <xf numFmtId="0" fontId="0" fillId="6" borderId="0" xfId="0" applyFont="1" applyFill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27" xfId="0" applyFont="1" applyFill="1" applyBorder="1" applyAlignment="1">
      <alignment horizontal="center" vertical="center" wrapText="1"/>
    </xf>
    <xf numFmtId="0" fontId="5" fillId="0" borderId="28" xfId="0" applyFont="1" applyBorder="1"/>
    <xf numFmtId="0" fontId="4" fillId="2" borderId="15" xfId="0" applyFont="1" applyFill="1" applyBorder="1" applyAlignment="1">
      <alignment horizontal="center" vertical="center" wrapText="1"/>
    </xf>
    <xf numFmtId="0" fontId="5" fillId="0" borderId="16" xfId="0" applyFont="1" applyBorder="1"/>
    <xf numFmtId="0" fontId="4" fillId="2" borderId="17" xfId="0" applyFont="1" applyFill="1" applyBorder="1" applyAlignment="1">
      <alignment horizontal="right"/>
    </xf>
    <xf numFmtId="0" fontId="5" fillId="0" borderId="18" xfId="0" applyFont="1" applyBorder="1"/>
    <xf numFmtId="0" fontId="4" fillId="2" borderId="15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2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4" fillId="2" borderId="22" xfId="0" applyFont="1" applyFill="1" applyBorder="1" applyAlignment="1">
      <alignment horizontal="center" vertical="center"/>
    </xf>
    <xf numFmtId="0" fontId="5" fillId="0" borderId="26" xfId="0" applyFont="1" applyBorder="1"/>
    <xf numFmtId="0" fontId="4" fillId="2" borderId="23" xfId="0" applyFont="1" applyFill="1" applyBorder="1" applyAlignment="1">
      <alignment horizontal="center" vertical="center"/>
    </xf>
    <xf numFmtId="0" fontId="5" fillId="0" borderId="24" xfId="0" applyFont="1" applyBorder="1"/>
    <xf numFmtId="0" fontId="5" fillId="0" borderId="25" xfId="0" applyFont="1" applyBorder="1"/>
    <xf numFmtId="0" fontId="4" fillId="2" borderId="15" xfId="0" applyFont="1" applyFill="1" applyBorder="1" applyAlignment="1">
      <alignment horizontal="center" vertical="center"/>
    </xf>
    <xf numFmtId="0" fontId="5" fillId="0" borderId="29" xfId="0" applyFont="1" applyBorder="1"/>
    <xf numFmtId="0" fontId="4" fillId="2" borderId="31" xfId="0" applyFont="1" applyFill="1" applyBorder="1" applyAlignment="1">
      <alignment horizontal="center" vertical="center"/>
    </xf>
    <xf numFmtId="0" fontId="5" fillId="0" borderId="32" xfId="0" applyFont="1" applyBorder="1"/>
    <xf numFmtId="0" fontId="4" fillId="2" borderId="35" xfId="0" applyFont="1" applyFill="1" applyBorder="1" applyAlignment="1">
      <alignment horizontal="center" vertical="center"/>
    </xf>
    <xf numFmtId="0" fontId="5" fillId="0" borderId="36" xfId="0" applyFont="1" applyBorder="1"/>
    <xf numFmtId="0" fontId="4" fillId="2" borderId="37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5" fillId="0" borderId="49" xfId="0" applyFont="1" applyBorder="1"/>
    <xf numFmtId="0" fontId="5" fillId="0" borderId="50" xfId="0" applyFont="1" applyBorder="1"/>
    <xf numFmtId="0" fontId="4" fillId="2" borderId="41" xfId="0" applyFont="1" applyFill="1" applyBorder="1" applyAlignment="1">
      <alignment horizontal="center" vertical="center"/>
    </xf>
    <xf numFmtId="0" fontId="5" fillId="0" borderId="42" xfId="0" applyFont="1" applyBorder="1"/>
    <xf numFmtId="0" fontId="5" fillId="0" borderId="43" xfId="0" applyFont="1" applyBorder="1"/>
    <xf numFmtId="0" fontId="4" fillId="2" borderId="45" xfId="0" applyFont="1" applyFill="1" applyBorder="1" applyAlignment="1">
      <alignment horizontal="center" vertical="center"/>
    </xf>
    <xf numFmtId="0" fontId="5" fillId="0" borderId="47" xfId="0" applyFont="1" applyBorder="1"/>
    <xf numFmtId="0" fontId="8" fillId="0" borderId="0" xfId="0" applyFont="1"/>
    <xf numFmtId="0" fontId="9" fillId="3" borderId="8" xfId="0" applyFont="1" applyFill="1" applyBorder="1"/>
    <xf numFmtId="0" fontId="8" fillId="3" borderId="8" xfId="0" applyFont="1" applyFill="1" applyBorder="1"/>
    <xf numFmtId="0" fontId="8" fillId="5" borderId="8" xfId="0" applyFont="1" applyFill="1" applyBorder="1"/>
    <xf numFmtId="0" fontId="8" fillId="5" borderId="0" xfId="0" applyFont="1" applyFill="1"/>
    <xf numFmtId="0" fontId="9" fillId="0" borderId="0" xfId="0" applyFont="1"/>
    <xf numFmtId="2" fontId="8" fillId="0" borderId="0" xfId="0" applyNumberFormat="1" applyFont="1"/>
    <xf numFmtId="4" fontId="8" fillId="0" borderId="0" xfId="0" applyNumberFormat="1" applyFont="1"/>
    <xf numFmtId="4" fontId="9" fillId="3" borderId="8" xfId="0" applyNumberFormat="1" applyFont="1" applyFill="1" applyBorder="1"/>
    <xf numFmtId="1" fontId="9" fillId="3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6"/>
  <sheetViews>
    <sheetView tabSelected="1" workbookViewId="0">
      <selection activeCell="E90" sqref="E90"/>
    </sheetView>
  </sheetViews>
  <sheetFormatPr baseColWidth="10" defaultRowHeight="15" x14ac:dyDescent="0.25"/>
  <cols>
    <col min="2" max="2" width="15.7109375" customWidth="1"/>
    <col min="3" max="3" width="19.28515625" customWidth="1"/>
    <col min="4" max="4" width="16" customWidth="1"/>
  </cols>
  <sheetData>
    <row r="1" spans="1:17" x14ac:dyDescent="0.25">
      <c r="A1" t="s">
        <v>105</v>
      </c>
      <c r="B1" t="s">
        <v>106</v>
      </c>
      <c r="C1" t="s">
        <v>107</v>
      </c>
      <c r="D1" s="34" t="s">
        <v>112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6</v>
      </c>
    </row>
    <row r="2" spans="1:17" x14ac:dyDescent="0.25">
      <c r="A2">
        <v>2023</v>
      </c>
      <c r="B2" t="s">
        <v>111</v>
      </c>
      <c r="C2" s="34" t="s">
        <v>110</v>
      </c>
      <c r="D2" t="s">
        <v>108</v>
      </c>
      <c r="E2" s="38">
        <f>+'CC - Planilla Disgregado'!C14</f>
        <v>124288</v>
      </c>
      <c r="F2" s="38">
        <f>+'CC - Planilla Disgregado'!D14</f>
        <v>124799</v>
      </c>
      <c r="G2" s="38">
        <f>+'CC - Planilla Disgregado'!E14</f>
        <v>124916</v>
      </c>
      <c r="H2" s="38">
        <f>+'CC - Planilla Disgregado'!F14</f>
        <v>125749</v>
      </c>
      <c r="I2" s="38">
        <f>+'CC - Planilla Disgregado'!G14</f>
        <v>125832</v>
      </c>
      <c r="J2" s="38">
        <f>+'CC - Planilla Disgregado'!H14</f>
        <v>125884</v>
      </c>
      <c r="K2" s="38">
        <f>+'CC - Planilla Disgregado'!I14</f>
        <v>125469</v>
      </c>
      <c r="L2" s="38">
        <f>+'CC - Planilla Disgregado'!J14</f>
        <v>125564</v>
      </c>
      <c r="M2" s="38">
        <f>+'CC - Planilla Disgregado'!K14</f>
        <v>125087</v>
      </c>
      <c r="N2" s="38">
        <f>+'CC - Planilla Disgregado'!L14</f>
        <v>126022</v>
      </c>
      <c r="O2" s="38">
        <f>+'CC - Planilla Disgregado'!M14</f>
        <v>126641</v>
      </c>
      <c r="P2" s="38">
        <f>+'CC - Planilla Disgregado'!N14</f>
        <v>126439</v>
      </c>
      <c r="Q2" s="38">
        <f>+'CC - Planilla Disgregado'!O14</f>
        <v>125205</v>
      </c>
    </row>
    <row r="3" spans="1:17" x14ac:dyDescent="0.25">
      <c r="A3" s="39">
        <v>2023</v>
      </c>
      <c r="B3" s="36" t="s">
        <v>111</v>
      </c>
      <c r="C3" s="34" t="s">
        <v>110</v>
      </c>
      <c r="D3" t="s">
        <v>109</v>
      </c>
      <c r="E3" s="38">
        <f>+'CC - Planilla Disgregado'!C13</f>
        <v>24551</v>
      </c>
      <c r="F3" s="38">
        <f>+'CC - Planilla Disgregado'!D13</f>
        <v>24414</v>
      </c>
      <c r="G3" s="38">
        <f>+'CC - Planilla Disgregado'!E13</f>
        <v>24622</v>
      </c>
      <c r="H3" s="38">
        <f>+'CC - Planilla Disgregado'!F13</f>
        <v>24964</v>
      </c>
      <c r="I3" s="38">
        <f>+'CC - Planilla Disgregado'!G13</f>
        <v>24659</v>
      </c>
      <c r="J3" s="38">
        <f>+'CC - Planilla Disgregado'!H13</f>
        <v>25305</v>
      </c>
      <c r="K3" s="38">
        <f>+'CC - Planilla Disgregado'!I13</f>
        <v>24604</v>
      </c>
      <c r="L3" s="38">
        <f>+'CC - Planilla Disgregado'!J13</f>
        <v>24883</v>
      </c>
      <c r="M3" s="38">
        <f>+'CC - Planilla Disgregado'!K13</f>
        <v>25178</v>
      </c>
      <c r="N3" s="38">
        <f>+'CC - Planilla Disgregado'!L13</f>
        <v>25358</v>
      </c>
      <c r="O3" s="38">
        <f>+'CC - Planilla Disgregado'!M13</f>
        <v>24770</v>
      </c>
      <c r="P3" s="38">
        <f>+'CC - Planilla Disgregado'!N13</f>
        <v>25814</v>
      </c>
      <c r="Q3" s="38">
        <f>+'CC - Planilla Disgregado'!O13</f>
        <v>25410</v>
      </c>
    </row>
    <row r="4" spans="1:17" x14ac:dyDescent="0.25">
      <c r="A4" s="40">
        <v>2023</v>
      </c>
      <c r="B4" s="36" t="s">
        <v>111</v>
      </c>
      <c r="C4" s="34" t="s">
        <v>24</v>
      </c>
      <c r="D4" t="s">
        <v>108</v>
      </c>
      <c r="E4" s="38">
        <f>+'CC - Planilla Disgregado'!C17</f>
        <v>5110</v>
      </c>
      <c r="F4" s="38">
        <f>+'CC - Planilla Disgregado'!D17</f>
        <v>5386</v>
      </c>
      <c r="G4" s="38">
        <f>+'CC - Planilla Disgregado'!E17</f>
        <v>5400</v>
      </c>
      <c r="H4" s="38">
        <f>+'CC - Planilla Disgregado'!F17</f>
        <v>5410</v>
      </c>
      <c r="I4" s="38">
        <f>+'CC - Planilla Disgregado'!G17</f>
        <v>5401</v>
      </c>
      <c r="J4" s="38">
        <f>+'CC - Planilla Disgregado'!H17</f>
        <v>5396</v>
      </c>
      <c r="K4" s="38">
        <f>+'CC - Planilla Disgregado'!I17</f>
        <v>5391</v>
      </c>
      <c r="L4" s="38">
        <f>+'CC - Planilla Disgregado'!J17</f>
        <v>5385</v>
      </c>
      <c r="M4" s="38">
        <f>+'CC - Planilla Disgregado'!K17</f>
        <v>5383</v>
      </c>
      <c r="N4" s="38">
        <f>+'CC - Planilla Disgregado'!L17</f>
        <v>5378</v>
      </c>
      <c r="O4" s="38">
        <f>+'CC - Planilla Disgregado'!M17</f>
        <v>5374</v>
      </c>
      <c r="P4" s="38">
        <f>+'CC - Planilla Disgregado'!N17</f>
        <v>5398</v>
      </c>
      <c r="Q4" s="38">
        <f>+'CC - Planilla Disgregado'!O17</f>
        <v>5355</v>
      </c>
    </row>
    <row r="5" spans="1:17" x14ac:dyDescent="0.25">
      <c r="A5" s="40">
        <v>2023</v>
      </c>
      <c r="B5" s="36" t="s">
        <v>111</v>
      </c>
      <c r="C5" s="34" t="s">
        <v>24</v>
      </c>
      <c r="D5" t="s">
        <v>109</v>
      </c>
      <c r="E5" s="38">
        <f>+'CC - Planilla Disgregado'!C16</f>
        <v>676</v>
      </c>
      <c r="F5" s="38">
        <f>+'CC - Planilla Disgregado'!D16</f>
        <v>664</v>
      </c>
      <c r="G5" s="38">
        <f>+'CC - Planilla Disgregado'!E16</f>
        <v>678</v>
      </c>
      <c r="H5" s="38">
        <f>+'CC - Planilla Disgregado'!F16</f>
        <v>676</v>
      </c>
      <c r="I5" s="38">
        <f>+'CC - Planilla Disgregado'!G16</f>
        <v>664</v>
      </c>
      <c r="J5" s="38">
        <f>+'CC - Planilla Disgregado'!H16</f>
        <v>687</v>
      </c>
      <c r="K5" s="38">
        <f>+'CC - Planilla Disgregado'!I16</f>
        <v>668</v>
      </c>
      <c r="L5" s="38">
        <f>+'CC - Planilla Disgregado'!J16</f>
        <v>658</v>
      </c>
      <c r="M5" s="38">
        <f>+'CC - Planilla Disgregado'!K16</f>
        <v>674</v>
      </c>
      <c r="N5" s="38">
        <f>+'CC - Planilla Disgregado'!L16</f>
        <v>680</v>
      </c>
      <c r="O5" s="38">
        <f>+'CC - Planilla Disgregado'!M16</f>
        <v>671</v>
      </c>
      <c r="P5" s="38">
        <f>+'CC - Planilla Disgregado'!N16</f>
        <v>695</v>
      </c>
      <c r="Q5" s="38">
        <f>+'CC - Planilla Disgregado'!O16</f>
        <v>678</v>
      </c>
    </row>
    <row r="6" spans="1:17" x14ac:dyDescent="0.25">
      <c r="A6" s="40">
        <v>2023</v>
      </c>
      <c r="B6" s="36" t="s">
        <v>111</v>
      </c>
      <c r="C6" s="37" t="s">
        <v>130</v>
      </c>
      <c r="D6" t="s">
        <v>108</v>
      </c>
      <c r="E6" s="38">
        <f>+'CC - Planilla Disgregado'!C27</f>
        <v>2318</v>
      </c>
      <c r="F6" s="38">
        <f>+'CC - Planilla Disgregado'!D27</f>
        <v>2833</v>
      </c>
      <c r="G6" s="38">
        <f>+'CC - Planilla Disgregado'!E27</f>
        <v>2694</v>
      </c>
      <c r="H6" s="38">
        <f>+'CC - Planilla Disgregado'!F27</f>
        <v>2612</v>
      </c>
      <c r="I6" s="38">
        <f>+'CC - Planilla Disgregado'!G27</f>
        <v>1838</v>
      </c>
      <c r="J6" s="38">
        <f>+'CC - Planilla Disgregado'!H27</f>
        <v>1032</v>
      </c>
      <c r="K6" s="38">
        <f>+'CC - Planilla Disgregado'!I27</f>
        <v>660</v>
      </c>
      <c r="L6" s="38">
        <f>+'CC - Planilla Disgregado'!J27</f>
        <v>1221</v>
      </c>
      <c r="M6" s="38">
        <f>+'CC - Planilla Disgregado'!K27</f>
        <v>1044</v>
      </c>
      <c r="N6" s="38">
        <f>+'CC - Planilla Disgregado'!L27</f>
        <v>1162</v>
      </c>
      <c r="O6" s="38">
        <f>+'CC - Planilla Disgregado'!M27</f>
        <v>1524</v>
      </c>
      <c r="P6" s="38">
        <f>+'CC - Planilla Disgregado'!N27</f>
        <v>0</v>
      </c>
      <c r="Q6" s="38">
        <f>+'CC - Planilla Disgregado'!O27</f>
        <v>1853</v>
      </c>
    </row>
    <row r="7" spans="1:17" x14ac:dyDescent="0.25">
      <c r="A7" s="40">
        <v>2023</v>
      </c>
      <c r="B7" s="36" t="s">
        <v>111</v>
      </c>
      <c r="C7" s="37" t="s">
        <v>130</v>
      </c>
      <c r="D7" t="s">
        <v>109</v>
      </c>
      <c r="E7" s="38">
        <f>+'CC - Planilla Disgregado'!C28</f>
        <v>453</v>
      </c>
      <c r="F7" s="38">
        <f>+'CC - Planilla Disgregado'!D28</f>
        <v>503</v>
      </c>
      <c r="G7" s="38">
        <f>+'CC - Planilla Disgregado'!E28</f>
        <v>497</v>
      </c>
      <c r="H7" s="38">
        <f>+'CC - Planilla Disgregado'!F28</f>
        <v>481</v>
      </c>
      <c r="I7" s="38">
        <f>+'CC - Planilla Disgregado'!G28</f>
        <v>16</v>
      </c>
      <c r="J7" s="38">
        <f>+'CC - Planilla Disgregado'!H28</f>
        <v>397</v>
      </c>
      <c r="K7" s="38">
        <f>+'CC - Planilla Disgregado'!I28</f>
        <v>123</v>
      </c>
      <c r="L7" s="38">
        <f>+'CC - Planilla Disgregado'!J28</f>
        <v>496</v>
      </c>
      <c r="M7" s="38">
        <f>+'CC - Planilla Disgregado'!K28</f>
        <v>533</v>
      </c>
      <c r="N7" s="38">
        <f>+'CC - Planilla Disgregado'!L28</f>
        <v>463</v>
      </c>
      <c r="O7" s="38">
        <f>+'CC - Planilla Disgregado'!M28</f>
        <v>72</v>
      </c>
      <c r="P7" s="38">
        <f>+'CC - Planilla Disgregado'!N28</f>
        <v>0</v>
      </c>
      <c r="Q7" s="38">
        <f>+'CC - Planilla Disgregado'!O28</f>
        <v>487</v>
      </c>
    </row>
    <row r="8" spans="1:17" x14ac:dyDescent="0.25">
      <c r="A8" s="40">
        <v>2023</v>
      </c>
      <c r="B8" s="36" t="s">
        <v>111</v>
      </c>
      <c r="C8" s="37" t="s">
        <v>131</v>
      </c>
      <c r="D8" t="s">
        <v>108</v>
      </c>
      <c r="E8" s="38">
        <f>+'CC - Planilla Disgregado'!C30</f>
        <v>456</v>
      </c>
      <c r="F8" s="38">
        <f>+'CC - Planilla Disgregado'!D30</f>
        <v>476</v>
      </c>
      <c r="G8" s="38">
        <f>+'CC - Planilla Disgregado'!E30</f>
        <v>440</v>
      </c>
      <c r="H8" s="38">
        <f>+'CC - Planilla Disgregado'!F30</f>
        <v>440</v>
      </c>
      <c r="I8" s="38">
        <f>+'CC - Planilla Disgregado'!G30</f>
        <v>44</v>
      </c>
      <c r="J8" s="38">
        <f>+'CC - Planilla Disgregado'!H30</f>
        <v>462</v>
      </c>
      <c r="K8" s="38">
        <f>+'CC - Planilla Disgregado'!I30</f>
        <v>132</v>
      </c>
      <c r="L8" s="38">
        <f>+'CC - Planilla Disgregado'!J30</f>
        <v>580</v>
      </c>
      <c r="M8" s="38">
        <f>+'CC - Planilla Disgregado'!K30</f>
        <v>502</v>
      </c>
      <c r="N8" s="38">
        <f>+'CC - Planilla Disgregado'!L30</f>
        <v>428</v>
      </c>
      <c r="O8" s="38">
        <f>+'CC - Planilla Disgregado'!M30</f>
        <v>182</v>
      </c>
      <c r="P8" s="38">
        <f>+'CC - Planilla Disgregado'!N30</f>
        <v>0</v>
      </c>
      <c r="Q8" s="38">
        <f>+'CC - Planilla Disgregado'!O30</f>
        <v>506</v>
      </c>
    </row>
    <row r="9" spans="1:17" x14ac:dyDescent="0.25">
      <c r="A9" s="40">
        <v>2023</v>
      </c>
      <c r="B9" s="36" t="s">
        <v>111</v>
      </c>
      <c r="C9" s="37" t="s">
        <v>131</v>
      </c>
      <c r="D9" t="s">
        <v>109</v>
      </c>
      <c r="E9" s="38">
        <f>+'CC - Planilla Disgregado'!C31</f>
        <v>5</v>
      </c>
      <c r="F9" s="38">
        <f>+'CC - Planilla Disgregado'!D31</f>
        <v>4</v>
      </c>
      <c r="G9" s="38">
        <f>+'CC - Planilla Disgregado'!E31</f>
        <v>6</v>
      </c>
      <c r="H9" s="38">
        <f>+'CC - Planilla Disgregado'!F31</f>
        <v>1</v>
      </c>
      <c r="I9" s="38">
        <f>+'CC - Planilla Disgregado'!G31</f>
        <v>0</v>
      </c>
      <c r="J9" s="38">
        <f>+'CC - Planilla Disgregado'!H31</f>
        <v>3</v>
      </c>
      <c r="K9" s="38">
        <f>+'CC - Planilla Disgregado'!I31</f>
        <v>0</v>
      </c>
      <c r="L9" s="38">
        <f>+'CC - Planilla Disgregado'!J31</f>
        <v>3</v>
      </c>
      <c r="M9" s="38">
        <f>+'CC - Planilla Disgregado'!K31</f>
        <v>0</v>
      </c>
      <c r="N9" s="38">
        <f>+'CC - Planilla Disgregado'!L31</f>
        <v>1</v>
      </c>
      <c r="O9" s="38">
        <f>+'CC - Planilla Disgregado'!M31</f>
        <v>1</v>
      </c>
      <c r="P9" s="38">
        <f>+'CC - Planilla Disgregado'!N31</f>
        <v>0</v>
      </c>
      <c r="Q9" s="38">
        <f>+'CC - Planilla Disgregado'!O31</f>
        <v>0</v>
      </c>
    </row>
    <row r="10" spans="1:17" x14ac:dyDescent="0.25">
      <c r="A10" s="40">
        <v>2023</v>
      </c>
      <c r="B10" s="36" t="s">
        <v>111</v>
      </c>
      <c r="C10" s="37" t="s">
        <v>132</v>
      </c>
      <c r="D10" t="s">
        <v>108</v>
      </c>
      <c r="E10" s="38">
        <f>+'CC - Planilla Disgregado'!C34</f>
        <v>2</v>
      </c>
      <c r="F10" s="38">
        <f>+'CC - Planilla Disgregado'!D34</f>
        <v>544</v>
      </c>
      <c r="G10" s="38">
        <f>+'CC - Planilla Disgregado'!E34</f>
        <v>40</v>
      </c>
      <c r="H10" s="38">
        <f>+'CC - Planilla Disgregado'!F34</f>
        <v>6</v>
      </c>
      <c r="I10" s="38">
        <f>+'CC - Planilla Disgregado'!G34</f>
        <v>10</v>
      </c>
      <c r="J10" s="38">
        <f>+'CC - Planilla Disgregado'!H34</f>
        <v>2</v>
      </c>
      <c r="K10" s="38">
        <f>+'CC - Planilla Disgregado'!I34</f>
        <v>0</v>
      </c>
      <c r="L10" s="38">
        <f>+'CC - Planilla Disgregado'!J34</f>
        <v>2</v>
      </c>
      <c r="M10" s="38">
        <f>+'CC - Planilla Disgregado'!K34</f>
        <v>2</v>
      </c>
      <c r="N10" s="38">
        <f>+'CC - Planilla Disgregado'!L34</f>
        <v>2</v>
      </c>
      <c r="O10" s="38">
        <f>+'CC - Planilla Disgregado'!M34</f>
        <v>0</v>
      </c>
      <c r="P10" s="38">
        <f>+'CC - Planilla Disgregado'!N34</f>
        <v>0</v>
      </c>
      <c r="Q10" s="38">
        <f>+'CC - Planilla Disgregado'!O34</f>
        <v>0</v>
      </c>
    </row>
    <row r="11" spans="1:17" x14ac:dyDescent="0.25">
      <c r="A11" s="40">
        <v>2023</v>
      </c>
      <c r="B11" s="36" t="s">
        <v>111</v>
      </c>
      <c r="C11" s="37" t="s">
        <v>132</v>
      </c>
      <c r="D11" t="s">
        <v>109</v>
      </c>
      <c r="E11" s="38">
        <f>+'CC - Planilla Disgregado'!C35</f>
        <v>10</v>
      </c>
      <c r="F11" s="38">
        <f>+'CC - Planilla Disgregado'!D35</f>
        <v>8</v>
      </c>
      <c r="G11" s="38">
        <f>+'CC - Planilla Disgregado'!E35</f>
        <v>10</v>
      </c>
      <c r="H11" s="38">
        <f>+'CC - Planilla Disgregado'!F35</f>
        <v>4</v>
      </c>
      <c r="I11" s="38">
        <f>+'CC - Planilla Disgregado'!G35</f>
        <v>0</v>
      </c>
      <c r="J11" s="38">
        <f>+'CC - Planilla Disgregado'!H35</f>
        <v>5</v>
      </c>
      <c r="K11" s="38">
        <f>+'CC - Planilla Disgregado'!I35</f>
        <v>1</v>
      </c>
      <c r="L11" s="38">
        <f>+'CC - Planilla Disgregado'!J35</f>
        <v>0</v>
      </c>
      <c r="M11" s="38">
        <f>+'CC - Planilla Disgregado'!K35</f>
        <v>13</v>
      </c>
      <c r="N11" s="38">
        <f>+'CC - Planilla Disgregado'!L35</f>
        <v>18</v>
      </c>
      <c r="O11" s="38">
        <f>+'CC - Planilla Disgregado'!M35</f>
        <v>1</v>
      </c>
      <c r="P11" s="38">
        <f>+'CC - Planilla Disgregado'!N35</f>
        <v>0</v>
      </c>
      <c r="Q11" s="38">
        <f>+'CC - Planilla Disgregado'!O35</f>
        <v>12</v>
      </c>
    </row>
    <row r="12" spans="1:17" x14ac:dyDescent="0.25">
      <c r="A12" s="40">
        <v>2023</v>
      </c>
      <c r="B12" s="36" t="s">
        <v>111</v>
      </c>
      <c r="C12" s="37" t="s">
        <v>133</v>
      </c>
      <c r="D12" t="s">
        <v>108</v>
      </c>
      <c r="E12" s="38">
        <f>+'CC - Planilla Disgregado'!C37</f>
        <v>8</v>
      </c>
      <c r="F12" s="38">
        <f>+'CC - Planilla Disgregado'!D37</f>
        <v>8</v>
      </c>
      <c r="G12" s="38">
        <f>+'CC - Planilla Disgregado'!E37</f>
        <v>6</v>
      </c>
      <c r="H12" s="38">
        <f>+'CC - Planilla Disgregado'!F37</f>
        <v>0</v>
      </c>
      <c r="I12" s="38">
        <f>+'CC - Planilla Disgregado'!G37</f>
        <v>0</v>
      </c>
      <c r="J12" s="38">
        <f>+'CC - Planilla Disgregado'!H37</f>
        <v>0</v>
      </c>
      <c r="K12" s="38">
        <f>+'CC - Planilla Disgregado'!I37</f>
        <v>4</v>
      </c>
      <c r="L12" s="38">
        <f>+'CC - Planilla Disgregado'!J37</f>
        <v>2</v>
      </c>
      <c r="M12" s="38">
        <f>+'CC - Planilla Disgregado'!K37</f>
        <v>10</v>
      </c>
      <c r="N12" s="38">
        <f>+'CC - Planilla Disgregado'!L37</f>
        <v>12</v>
      </c>
      <c r="O12" s="38">
        <f>+'CC - Planilla Disgregado'!M37</f>
        <v>0</v>
      </c>
      <c r="P12" s="38">
        <f>+'CC - Planilla Disgregado'!N37</f>
        <v>0</v>
      </c>
      <c r="Q12" s="38">
        <f>+'CC - Planilla Disgregado'!O37</f>
        <v>14</v>
      </c>
    </row>
    <row r="13" spans="1:17" x14ac:dyDescent="0.25">
      <c r="A13" s="40">
        <v>2023</v>
      </c>
      <c r="B13" s="36" t="s">
        <v>111</v>
      </c>
      <c r="C13" s="37" t="s">
        <v>133</v>
      </c>
      <c r="D13" t="s">
        <v>109</v>
      </c>
      <c r="E13" s="38">
        <f>+'CC - Planilla Disgregado'!C38</f>
        <v>0</v>
      </c>
      <c r="F13" s="38">
        <f>+'CC - Planilla Disgregado'!D38</f>
        <v>0</v>
      </c>
      <c r="G13" s="38">
        <f>+'CC - Planilla Disgregado'!E38</f>
        <v>0</v>
      </c>
      <c r="H13" s="38">
        <f>+'CC - Planilla Disgregado'!F38</f>
        <v>0</v>
      </c>
      <c r="I13" s="38">
        <f>+'CC - Planilla Disgregado'!G38</f>
        <v>0</v>
      </c>
      <c r="J13" s="38">
        <f>+'CC - Planilla Disgregado'!H38</f>
        <v>0</v>
      </c>
      <c r="K13" s="38">
        <f>+'CC - Planilla Disgregado'!I38</f>
        <v>0</v>
      </c>
      <c r="L13" s="38">
        <f>+'CC - Planilla Disgregado'!J38</f>
        <v>0</v>
      </c>
      <c r="M13" s="38">
        <f>+'CC - Planilla Disgregado'!K38</f>
        <v>0</v>
      </c>
      <c r="N13" s="38">
        <f>+'CC - Planilla Disgregado'!L38</f>
        <v>0</v>
      </c>
      <c r="O13" s="38">
        <f>+'CC - Planilla Disgregado'!M38</f>
        <v>0</v>
      </c>
      <c r="P13" s="38">
        <f>+'CC - Planilla Disgregado'!N38</f>
        <v>0</v>
      </c>
      <c r="Q13" s="38">
        <f>+'CC - Planilla Disgregado'!O38</f>
        <v>0</v>
      </c>
    </row>
    <row r="14" spans="1:17" x14ac:dyDescent="0.25">
      <c r="A14" s="40">
        <v>2023</v>
      </c>
      <c r="B14" s="36" t="s">
        <v>127</v>
      </c>
      <c r="C14" t="s">
        <v>108</v>
      </c>
      <c r="D14" t="s">
        <v>114</v>
      </c>
      <c r="E14" s="38">
        <f>+'CC - Tit - DH'!C22</f>
        <v>37316</v>
      </c>
      <c r="F14" s="38">
        <f>+'CC - Tit - DH'!D22</f>
        <v>37562</v>
      </c>
      <c r="G14" s="38">
        <f>+'CC - Tit - DH'!E22</f>
        <v>37632</v>
      </c>
      <c r="H14" s="38">
        <f>+'CC - Tit - DH'!F22</f>
        <v>37958</v>
      </c>
      <c r="I14" s="38">
        <f>+'CC - Tit - DH'!G22</f>
        <v>38020</v>
      </c>
      <c r="J14" s="38">
        <f>+'CC - Tit - DH'!H22</f>
        <v>37995</v>
      </c>
      <c r="K14" s="38">
        <f>+'CC - Tit - DH'!I22</f>
        <v>37986</v>
      </c>
      <c r="L14" s="38">
        <f>+'CC - Tit - DH'!J22</f>
        <v>38058</v>
      </c>
      <c r="M14" s="38">
        <f>+'CC - Tit - DH'!K22</f>
        <v>37862</v>
      </c>
      <c r="N14" s="38">
        <f>+'CC - Tit - DH'!L22</f>
        <v>38246</v>
      </c>
      <c r="O14" s="38">
        <f>+'CC - Tit - DH'!M22</f>
        <v>38479</v>
      </c>
      <c r="P14" s="38">
        <f>+'CC - Tit - DH'!N22</f>
        <v>38179</v>
      </c>
      <c r="Q14" s="38">
        <f>+'CC - Tit - DH'!O22</f>
        <v>37980</v>
      </c>
    </row>
    <row r="15" spans="1:17" x14ac:dyDescent="0.25">
      <c r="A15" s="40">
        <v>2023</v>
      </c>
      <c r="B15" s="36" t="s">
        <v>127</v>
      </c>
      <c r="C15" t="s">
        <v>108</v>
      </c>
      <c r="D15" t="s">
        <v>113</v>
      </c>
      <c r="E15" s="38">
        <f>+'CC - Tit - DH'!C23</f>
        <v>92082</v>
      </c>
      <c r="F15" s="38">
        <f>+'CC - Tit - DH'!D23</f>
        <v>92623</v>
      </c>
      <c r="G15" s="38">
        <f>+'CC - Tit - DH'!E23</f>
        <v>92684</v>
      </c>
      <c r="H15" s="38">
        <f>+'CC - Tit - DH'!F23</f>
        <v>93201</v>
      </c>
      <c r="I15" s="38">
        <f>+'CC - Tit - DH'!G23</f>
        <v>93213</v>
      </c>
      <c r="J15" s="38">
        <f>+'CC - Tit - DH'!H23</f>
        <v>93285</v>
      </c>
      <c r="K15" s="38">
        <f>+'CC - Tit - DH'!I23</f>
        <v>92874</v>
      </c>
      <c r="L15" s="38">
        <f>+'CC - Tit - DH'!J23</f>
        <v>92891</v>
      </c>
      <c r="M15" s="38">
        <f>+'CC - Tit - DH'!K23</f>
        <v>92608</v>
      </c>
      <c r="N15" s="38">
        <f>+'CC - Tit - DH'!L23</f>
        <v>93154</v>
      </c>
      <c r="O15" s="38">
        <f>+'CC - Tit - DH'!M23</f>
        <v>93536</v>
      </c>
      <c r="P15" s="38">
        <f>+'CC - Tit - DH'!N23</f>
        <v>93658</v>
      </c>
      <c r="Q15" s="38">
        <f>+'CC - Tit - DH'!O23</f>
        <v>92580</v>
      </c>
    </row>
    <row r="16" spans="1:17" x14ac:dyDescent="0.25">
      <c r="A16" s="40">
        <v>2023</v>
      </c>
      <c r="B16" s="36" t="s">
        <v>127</v>
      </c>
      <c r="C16" t="s">
        <v>109</v>
      </c>
      <c r="D16" t="s">
        <v>114</v>
      </c>
      <c r="E16" s="38">
        <f>+'CC - Tit - DH'!C25</f>
        <v>21924</v>
      </c>
      <c r="F16" s="38">
        <f>+'CC - Tit - DH'!D25</f>
        <v>21905</v>
      </c>
      <c r="G16" s="38">
        <f>+'CC - Tit - DH'!E25</f>
        <v>22064</v>
      </c>
      <c r="H16" s="38">
        <f>+'CC - Tit - DH'!F25</f>
        <v>22280</v>
      </c>
      <c r="I16" s="38">
        <f>+'CC - Tit - DH'!G25</f>
        <v>22093</v>
      </c>
      <c r="J16" s="38">
        <f>+'CC - Tit - DH'!H25</f>
        <v>22481</v>
      </c>
      <c r="K16" s="38">
        <f>+'CC - Tit - DH'!I25</f>
        <v>22037</v>
      </c>
      <c r="L16" s="38">
        <f>+'CC - Tit - DH'!J25</f>
        <v>22323</v>
      </c>
      <c r="M16" s="38">
        <f>+'CC - Tit - DH'!K25</f>
        <v>22547</v>
      </c>
      <c r="N16" s="38">
        <f>+'CC - Tit - DH'!L25</f>
        <v>22699</v>
      </c>
      <c r="O16" s="38">
        <f>+'CC - Tit - DH'!M25</f>
        <v>22294</v>
      </c>
      <c r="P16" s="38">
        <f>+'CC - Tit - DH'!N25</f>
        <v>22937</v>
      </c>
      <c r="Q16" s="38">
        <f>+'CC - Tit - DH'!O25</f>
        <v>22778</v>
      </c>
    </row>
    <row r="17" spans="1:17" x14ac:dyDescent="0.25">
      <c r="A17" s="40">
        <v>2023</v>
      </c>
      <c r="B17" s="36" t="s">
        <v>127</v>
      </c>
      <c r="C17" t="s">
        <v>109</v>
      </c>
      <c r="D17" t="s">
        <v>113</v>
      </c>
      <c r="E17" s="38">
        <f>+'CC - Tit - DH'!C26</f>
        <v>3303</v>
      </c>
      <c r="F17" s="38">
        <f>+'CC - Tit - DH'!D26</f>
        <v>3173</v>
      </c>
      <c r="G17" s="38">
        <f>+'CC - Tit - DH'!E26</f>
        <v>3236</v>
      </c>
      <c r="H17" s="38">
        <f>+'CC - Tit - DH'!F26</f>
        <v>3360</v>
      </c>
      <c r="I17" s="38">
        <f>+'CC - Tit - DH'!G26</f>
        <v>3230</v>
      </c>
      <c r="J17" s="38">
        <f>+'CC - Tit - DH'!H26</f>
        <v>3511</v>
      </c>
      <c r="K17" s="38">
        <f>+'CC - Tit - DH'!I26</f>
        <v>3235</v>
      </c>
      <c r="L17" s="38">
        <f>+'CC - Tit - DH'!J26</f>
        <v>3218</v>
      </c>
      <c r="M17" s="38">
        <f>+'CC - Tit - DH'!K26</f>
        <v>3305</v>
      </c>
      <c r="N17" s="38">
        <f>+'CC - Tit - DH'!L26</f>
        <v>3339</v>
      </c>
      <c r="O17" s="38">
        <f>+'CC - Tit - DH'!M26</f>
        <v>3147</v>
      </c>
      <c r="P17" s="38">
        <f>+'CC - Tit - DH'!N26</f>
        <v>3572</v>
      </c>
      <c r="Q17" s="38">
        <f>+'CC - Tit - DH'!O26</f>
        <v>3310</v>
      </c>
    </row>
    <row r="18" spans="1:17" x14ac:dyDescent="0.25">
      <c r="A18" s="40">
        <v>2023</v>
      </c>
      <c r="B18" t="s">
        <v>119</v>
      </c>
      <c r="C18" s="34" t="s">
        <v>117</v>
      </c>
      <c r="D18" s="34" t="s">
        <v>115</v>
      </c>
      <c r="E18" s="38">
        <f>+'CC - Tipo de CC'!C13</f>
        <v>118</v>
      </c>
      <c r="F18" s="38">
        <f>+'CC - Tipo de CC'!D13</f>
        <v>125</v>
      </c>
      <c r="G18" s="38">
        <f>+'CC - Tipo de CC'!E13</f>
        <v>104</v>
      </c>
      <c r="H18" s="38">
        <f>+'CC - Tipo de CC'!F13</f>
        <v>120</v>
      </c>
      <c r="I18" s="38">
        <f>+'CC - Tipo de CC'!G13</f>
        <v>54</v>
      </c>
      <c r="J18" s="38">
        <f>+'CC - Tipo de CC'!H13</f>
        <v>63</v>
      </c>
      <c r="K18" s="38">
        <f>+'CC - Tipo de CC'!I13</f>
        <v>44</v>
      </c>
      <c r="L18" s="38">
        <f>+'CC - Tipo de CC'!J13</f>
        <v>55</v>
      </c>
      <c r="M18" s="38">
        <f>+'CC - Tipo de CC'!K13</f>
        <v>0</v>
      </c>
      <c r="N18" s="38">
        <f>+'CC - Tipo de CC'!L13</f>
        <v>83</v>
      </c>
      <c r="O18" s="38">
        <f>+'CC - Tipo de CC'!M13</f>
        <v>564</v>
      </c>
      <c r="P18" s="38">
        <f>+'CC - Tipo de CC'!N13</f>
        <v>0</v>
      </c>
      <c r="Q18" s="38">
        <f>+'CC - Tipo de CC'!O13</f>
        <v>0</v>
      </c>
    </row>
    <row r="19" spans="1:17" x14ac:dyDescent="0.25">
      <c r="A19" s="40">
        <v>2023</v>
      </c>
      <c r="B19" s="36" t="s">
        <v>119</v>
      </c>
      <c r="C19" s="34" t="s">
        <v>117</v>
      </c>
      <c r="D19" s="34" t="s">
        <v>116</v>
      </c>
      <c r="E19" s="38">
        <f>+'CC - Tipo de CC'!C14</f>
        <v>62575</v>
      </c>
      <c r="F19" s="38">
        <f>+'CC - Tipo de CC'!D14</f>
        <v>62719</v>
      </c>
      <c r="G19" s="38">
        <f>+'CC - Tipo de CC'!E14</f>
        <v>62916</v>
      </c>
      <c r="H19" s="38">
        <f>+'CC - Tipo de CC'!F14</f>
        <v>63437</v>
      </c>
      <c r="I19" s="38">
        <f>+'CC - Tipo de CC'!G14</f>
        <v>63295</v>
      </c>
      <c r="J19" s="38">
        <f>+'CC - Tipo de CC'!H14</f>
        <v>63566</v>
      </c>
      <c r="K19" s="38">
        <f>+'CC - Tipo de CC'!I14</f>
        <v>63178</v>
      </c>
      <c r="L19" s="38">
        <f>+'CC - Tipo de CC'!J14</f>
        <v>63316</v>
      </c>
      <c r="M19" s="38">
        <f>+'CC - Tipo de CC'!K14</f>
        <v>63368</v>
      </c>
      <c r="N19" s="38">
        <f>+'CC - Tipo de CC'!L14</f>
        <v>63480</v>
      </c>
      <c r="O19" s="38">
        <f>+'CC - Tipo de CC'!M14</f>
        <v>63233</v>
      </c>
      <c r="P19" s="38">
        <f>+'CC - Tipo de CC'!N14</f>
        <v>64153</v>
      </c>
      <c r="Q19" s="38">
        <f>+'CC - Tipo de CC'!O14</f>
        <v>63479</v>
      </c>
    </row>
    <row r="20" spans="1:17" x14ac:dyDescent="0.25">
      <c r="A20" s="40">
        <v>2023</v>
      </c>
      <c r="B20" s="36" t="s">
        <v>119</v>
      </c>
      <c r="C20" s="34" t="s">
        <v>118</v>
      </c>
      <c r="D20" s="34" t="s">
        <v>115</v>
      </c>
      <c r="E20" s="38">
        <f>+'CC - Tipo de CC'!C16</f>
        <v>377</v>
      </c>
      <c r="F20" s="38">
        <f>+'CC - Tipo de CC'!D16</f>
        <v>421</v>
      </c>
      <c r="G20" s="38">
        <f>+'CC - Tipo de CC'!E16</f>
        <v>312</v>
      </c>
      <c r="H20" s="38">
        <f>+'CC - Tipo de CC'!F16</f>
        <v>397</v>
      </c>
      <c r="I20" s="38">
        <f>+'CC - Tipo de CC'!G16</f>
        <v>391</v>
      </c>
      <c r="J20" s="38">
        <f>+'CC - Tipo de CC'!H16</f>
        <v>413</v>
      </c>
      <c r="K20" s="38">
        <f>+'CC - Tipo de CC'!I16</f>
        <v>293</v>
      </c>
      <c r="L20" s="38">
        <f>+'CC - Tipo de CC'!J16</f>
        <v>342</v>
      </c>
      <c r="M20" s="38">
        <f>+'CC - Tipo de CC'!K16</f>
        <v>0</v>
      </c>
      <c r="N20" s="38">
        <f>+'CC - Tipo de CC'!L16</f>
        <v>680</v>
      </c>
      <c r="O20" s="38">
        <f>+'CC - Tipo de CC'!M16</f>
        <v>697</v>
      </c>
      <c r="P20" s="38">
        <f>+'CC - Tipo de CC'!N16</f>
        <v>0</v>
      </c>
      <c r="Q20" s="38">
        <f>+'CC - Tipo de CC'!O16</f>
        <v>0</v>
      </c>
    </row>
    <row r="21" spans="1:17" x14ac:dyDescent="0.25">
      <c r="A21" s="40">
        <v>2023</v>
      </c>
      <c r="B21" s="36" t="s">
        <v>119</v>
      </c>
      <c r="C21" s="34" t="s">
        <v>118</v>
      </c>
      <c r="D21" s="34" t="s">
        <v>116</v>
      </c>
      <c r="E21" s="38">
        <f>+'CC - Tipo de CC'!C17</f>
        <v>91555</v>
      </c>
      <c r="F21" s="38">
        <f>+'CC - Tipo de CC'!D17</f>
        <v>91998</v>
      </c>
      <c r="G21" s="38">
        <f>+'CC - Tipo de CC'!E17</f>
        <v>92284</v>
      </c>
      <c r="H21" s="38">
        <f>+'CC - Tipo de CC'!F17</f>
        <v>92845</v>
      </c>
      <c r="I21" s="38">
        <f>+'CC - Tipo de CC'!G17</f>
        <v>92816</v>
      </c>
      <c r="J21" s="38">
        <f>+'CC - Tipo de CC'!H17</f>
        <v>93230</v>
      </c>
      <c r="K21" s="38">
        <f>+'CC - Tipo de CC'!I17</f>
        <v>92617</v>
      </c>
      <c r="L21" s="38">
        <f>+'CC - Tipo de CC'!J17</f>
        <v>92777</v>
      </c>
      <c r="M21" s="38">
        <f>+'CC - Tipo de CC'!K17</f>
        <v>92954</v>
      </c>
      <c r="N21" s="38">
        <f>+'CC - Tipo de CC'!L17</f>
        <v>93195</v>
      </c>
      <c r="O21" s="38">
        <f>+'CC - Tipo de CC'!M17</f>
        <v>92962</v>
      </c>
      <c r="P21" s="38">
        <f>+'CC - Tipo de CC'!N17</f>
        <v>94193</v>
      </c>
      <c r="Q21" s="38">
        <f>+'CC - Tipo de CC'!O17</f>
        <v>93169</v>
      </c>
    </row>
    <row r="22" spans="1:17" x14ac:dyDescent="0.25">
      <c r="A22" s="40">
        <v>2023</v>
      </c>
      <c r="B22" s="36" t="s">
        <v>120</v>
      </c>
      <c r="C22" s="34" t="s">
        <v>110</v>
      </c>
      <c r="D22" t="s">
        <v>44</v>
      </c>
      <c r="E22" s="38">
        <f>+'SR - Clase de Renta'!B14</f>
        <v>21298</v>
      </c>
      <c r="F22" s="38">
        <f>+'SR - Clase de Renta'!C14</f>
        <v>21464</v>
      </c>
      <c r="G22" s="38">
        <f>+'SR - Clase de Renta'!D14</f>
        <v>21564</v>
      </c>
      <c r="H22" s="38">
        <f>+'SR - Clase de Renta'!E14</f>
        <v>21739</v>
      </c>
      <c r="I22" s="38">
        <f>+'SR - Clase de Renta'!F14</f>
        <v>21650</v>
      </c>
      <c r="J22" s="38">
        <f>+'SR - Clase de Renta'!G14</f>
        <v>21780</v>
      </c>
      <c r="K22" s="38">
        <f>+'SR - Clase de Renta'!H14</f>
        <v>21584</v>
      </c>
      <c r="L22" s="38">
        <f>+'SR - Clase de Renta'!I14</f>
        <v>21910</v>
      </c>
      <c r="M22" s="38">
        <f>+'SR - Clase de Renta'!J14</f>
        <v>22110</v>
      </c>
      <c r="N22" s="38">
        <f>+'SR - Clase de Renta'!K14</f>
        <v>22250</v>
      </c>
      <c r="O22" s="38">
        <f>+'SR - Clase de Renta'!L14</f>
        <v>22064</v>
      </c>
      <c r="P22" s="38">
        <f>+'SR - Clase de Renta'!M14</f>
        <v>22259</v>
      </c>
      <c r="Q22" s="38">
        <f>+'SR - Clase de Renta'!N14</f>
        <v>22347</v>
      </c>
    </row>
    <row r="23" spans="1:17" x14ac:dyDescent="0.25">
      <c r="A23" s="40">
        <v>2023</v>
      </c>
      <c r="B23" s="36" t="s">
        <v>120</v>
      </c>
      <c r="C23" s="34" t="s">
        <v>110</v>
      </c>
      <c r="D23" t="s">
        <v>45</v>
      </c>
      <c r="E23" s="38">
        <f>+'SR - Clase de Renta'!B15</f>
        <v>3209</v>
      </c>
      <c r="F23" s="38">
        <f>+'SR - Clase de Renta'!C15</f>
        <v>2907</v>
      </c>
      <c r="G23" s="38">
        <f>+'SR - Clase de Renta'!D15</f>
        <v>3016</v>
      </c>
      <c r="H23" s="38">
        <f>+'SR - Clase de Renta'!E15</f>
        <v>3181</v>
      </c>
      <c r="I23" s="38">
        <f>+'SR - Clase de Renta'!F15</f>
        <v>2967</v>
      </c>
      <c r="J23" s="38">
        <f>+'SR - Clase de Renta'!G15</f>
        <v>3481</v>
      </c>
      <c r="K23" s="38">
        <f>+'SR - Clase de Renta'!H15</f>
        <v>2979</v>
      </c>
      <c r="L23" s="38">
        <f>+'SR - Clase de Renta'!I15</f>
        <v>2931</v>
      </c>
      <c r="M23" s="38">
        <f>+'SR - Clase de Renta'!J15</f>
        <v>3027</v>
      </c>
      <c r="N23" s="38">
        <f>+'SR - Clase de Renta'!K15</f>
        <v>3065</v>
      </c>
      <c r="O23" s="38">
        <f>+'SR - Clase de Renta'!L15</f>
        <v>2665</v>
      </c>
      <c r="P23" s="38">
        <f>+'SR - Clase de Renta'!M15</f>
        <v>3514</v>
      </c>
      <c r="Q23" s="38">
        <f>+'SR - Clase de Renta'!N15</f>
        <v>3023</v>
      </c>
    </row>
    <row r="24" spans="1:17" x14ac:dyDescent="0.25">
      <c r="A24" s="40">
        <v>2023</v>
      </c>
      <c r="B24" s="36" t="s">
        <v>120</v>
      </c>
      <c r="C24" s="34" t="s">
        <v>110</v>
      </c>
      <c r="D24" t="s">
        <v>46</v>
      </c>
      <c r="E24" s="38">
        <f>+'SR - Clase de Renta'!B16</f>
        <v>35</v>
      </c>
      <c r="F24" s="38">
        <f>+'SR - Clase de Renta'!C16</f>
        <v>34</v>
      </c>
      <c r="G24" s="38">
        <f>+'SR - Clase de Renta'!D16</f>
        <v>33</v>
      </c>
      <c r="H24" s="38">
        <f>+'SR - Clase de Renta'!E16</f>
        <v>35</v>
      </c>
      <c r="I24" s="38">
        <f>+'SR - Clase de Renta'!F16</f>
        <v>33</v>
      </c>
      <c r="J24" s="38">
        <f>+'SR - Clase de Renta'!G16</f>
        <v>35</v>
      </c>
      <c r="K24" s="38">
        <f>+'SR - Clase de Renta'!H16</f>
        <v>32</v>
      </c>
      <c r="L24" s="38">
        <f>+'SR - Clase de Renta'!I16</f>
        <v>33</v>
      </c>
      <c r="M24" s="38">
        <f>+'SR - Clase de Renta'!J16</f>
        <v>32</v>
      </c>
      <c r="N24" s="38">
        <f>+'SR - Clase de Renta'!K16</f>
        <v>33</v>
      </c>
      <c r="O24" s="38">
        <f>+'SR - Clase de Renta'!L16</f>
        <v>32</v>
      </c>
      <c r="P24" s="38">
        <f>+'SR - Clase de Renta'!M16</f>
        <v>32</v>
      </c>
      <c r="Q24" s="38">
        <f>+'SR - Clase de Renta'!N16</f>
        <v>31</v>
      </c>
    </row>
    <row r="25" spans="1:17" x14ac:dyDescent="0.25">
      <c r="A25" s="40">
        <v>2023</v>
      </c>
      <c r="B25" s="36" t="s">
        <v>120</v>
      </c>
      <c r="C25" s="34" t="s">
        <v>110</v>
      </c>
      <c r="D25" t="s">
        <v>47</v>
      </c>
      <c r="E25" s="38">
        <f>+'SR - Clase de Renta'!B17</f>
        <v>9</v>
      </c>
      <c r="F25" s="38">
        <f>+'SR - Clase de Renta'!C17</f>
        <v>9</v>
      </c>
      <c r="G25" s="38">
        <f>+'SR - Clase de Renta'!D17</f>
        <v>9</v>
      </c>
      <c r="H25" s="38">
        <f>+'SR - Clase de Renta'!E17</f>
        <v>9</v>
      </c>
      <c r="I25" s="38">
        <f>+'SR - Clase de Renta'!F17</f>
        <v>9</v>
      </c>
      <c r="J25" s="38">
        <f>+'SR - Clase de Renta'!G17</f>
        <v>9</v>
      </c>
      <c r="K25" s="38">
        <f>+'SR - Clase de Renta'!H17</f>
        <v>9</v>
      </c>
      <c r="L25" s="38">
        <f>+'SR - Clase de Renta'!I17</f>
        <v>9</v>
      </c>
      <c r="M25" s="38">
        <f>+'SR - Clase de Renta'!J17</f>
        <v>9</v>
      </c>
      <c r="N25" s="38">
        <f>+'SR - Clase de Renta'!K17</f>
        <v>10</v>
      </c>
      <c r="O25" s="38">
        <f>+'SR - Clase de Renta'!L17</f>
        <v>9</v>
      </c>
      <c r="P25" s="38">
        <f>+'SR - Clase de Renta'!M17</f>
        <v>9</v>
      </c>
      <c r="Q25" s="38">
        <f>+'SR - Clase de Renta'!N17</f>
        <v>9</v>
      </c>
    </row>
    <row r="26" spans="1:17" x14ac:dyDescent="0.25">
      <c r="A26" s="40">
        <v>2023</v>
      </c>
      <c r="B26" s="36" t="s">
        <v>120</v>
      </c>
      <c r="C26" s="34" t="s">
        <v>110</v>
      </c>
      <c r="D26" t="s">
        <v>31</v>
      </c>
      <c r="E26" s="38">
        <f>+'SR - Clase de Renta'!B18</f>
        <v>124288</v>
      </c>
      <c r="F26" s="38">
        <f>+'SR - Clase de Renta'!C18</f>
        <v>124799</v>
      </c>
      <c r="G26" s="38">
        <f>+'SR - Clase de Renta'!D18</f>
        <v>124916</v>
      </c>
      <c r="H26" s="38">
        <f>+'SR - Clase de Renta'!E18</f>
        <v>125749</v>
      </c>
      <c r="I26" s="38">
        <f>+'SR - Clase de Renta'!F18</f>
        <v>125832</v>
      </c>
      <c r="J26" s="38">
        <f>+'SR - Clase de Renta'!G18</f>
        <v>125884</v>
      </c>
      <c r="K26" s="38">
        <f>+'SR - Clase de Renta'!H18</f>
        <v>125469</v>
      </c>
      <c r="L26" s="38">
        <f>+'SR - Clase de Renta'!I18</f>
        <v>125564</v>
      </c>
      <c r="M26" s="38">
        <f>+'SR - Clase de Renta'!J18</f>
        <v>125087</v>
      </c>
      <c r="N26" s="38">
        <f>+'SR - Clase de Renta'!K18</f>
        <v>126022</v>
      </c>
      <c r="O26" s="38">
        <f>+'SR - Clase de Renta'!L18</f>
        <v>126641</v>
      </c>
      <c r="P26" s="38">
        <f>+'SR - Clase de Renta'!M18</f>
        <v>126439</v>
      </c>
      <c r="Q26" s="38">
        <f>+'SR - Clase de Renta'!N18</f>
        <v>125205</v>
      </c>
    </row>
    <row r="27" spans="1:17" x14ac:dyDescent="0.25">
      <c r="A27" s="40">
        <v>2023</v>
      </c>
      <c r="B27" s="36" t="s">
        <v>120</v>
      </c>
      <c r="C27" s="34" t="s">
        <v>24</v>
      </c>
      <c r="D27" t="s">
        <v>44</v>
      </c>
      <c r="E27" s="38">
        <f>+'SR - Clase de Renta'!B21</f>
        <v>473</v>
      </c>
      <c r="F27" s="38">
        <f>+'SR - Clase de Renta'!C21</f>
        <v>475</v>
      </c>
      <c r="G27" s="38">
        <f>+'SR - Clase de Renta'!D21</f>
        <v>481</v>
      </c>
      <c r="H27" s="38">
        <f>+'SR - Clase de Renta'!E21</f>
        <v>478</v>
      </c>
      <c r="I27" s="38">
        <f>+'SR - Clase de Renta'!F21</f>
        <v>478</v>
      </c>
      <c r="J27" s="38">
        <f>+'SR - Clase de Renta'!G21</f>
        <v>482</v>
      </c>
      <c r="K27" s="38">
        <f>+'SR - Clase de Renta'!H21</f>
        <v>480</v>
      </c>
      <c r="L27" s="38">
        <f>+'SR - Clase de Renta'!I21</f>
        <v>480</v>
      </c>
      <c r="M27" s="38">
        <f>+'SR - Clase de Renta'!J21</f>
        <v>483</v>
      </c>
      <c r="N27" s="38">
        <f>+'SR - Clase de Renta'!K21</f>
        <v>492</v>
      </c>
      <c r="O27" s="38">
        <f>+'SR - Clase de Renta'!L21</f>
        <v>487</v>
      </c>
      <c r="P27" s="38">
        <f>+'SR - Clase de Renta'!M21</f>
        <v>489</v>
      </c>
      <c r="Q27" s="38">
        <f>+'SR - Clase de Renta'!N21</f>
        <v>493</v>
      </c>
    </row>
    <row r="28" spans="1:17" x14ac:dyDescent="0.25">
      <c r="A28" s="40">
        <v>2023</v>
      </c>
      <c r="B28" s="36" t="s">
        <v>120</v>
      </c>
      <c r="C28" s="34" t="s">
        <v>24</v>
      </c>
      <c r="D28" t="s">
        <v>45</v>
      </c>
      <c r="E28" s="38">
        <f>+'SR - Clase de Renta'!B22</f>
        <v>203</v>
      </c>
      <c r="F28" s="38">
        <f>+'SR - Clase de Renta'!C22</f>
        <v>189</v>
      </c>
      <c r="G28" s="38">
        <f>+'SR - Clase de Renta'!D22</f>
        <v>197</v>
      </c>
      <c r="H28" s="38">
        <f>+'SR - Clase de Renta'!E22</f>
        <v>198</v>
      </c>
      <c r="I28" s="38">
        <f>+'SR - Clase de Renta'!F22</f>
        <v>186</v>
      </c>
      <c r="J28" s="38">
        <f>+'SR - Clase de Renta'!G22</f>
        <v>205</v>
      </c>
      <c r="K28" s="38">
        <f>+'SR - Clase de Renta'!H22</f>
        <v>188</v>
      </c>
      <c r="L28" s="38">
        <f>+'SR - Clase de Renta'!I22</f>
        <v>178</v>
      </c>
      <c r="M28" s="38">
        <f>+'SR - Clase de Renta'!J22</f>
        <v>191</v>
      </c>
      <c r="N28" s="38">
        <f>+'SR - Clase de Renta'!K22</f>
        <v>188</v>
      </c>
      <c r="O28" s="38">
        <f>+'SR - Clase de Renta'!L22</f>
        <v>184</v>
      </c>
      <c r="P28" s="38">
        <f>+'SR - Clase de Renta'!M22</f>
        <v>206</v>
      </c>
      <c r="Q28" s="38">
        <f>+'SR - Clase de Renta'!N22</f>
        <v>185</v>
      </c>
    </row>
    <row r="29" spans="1:17" x14ac:dyDescent="0.25">
      <c r="A29" s="40">
        <v>2023</v>
      </c>
      <c r="B29" s="36" t="s">
        <v>120</v>
      </c>
      <c r="C29" s="34" t="s">
        <v>24</v>
      </c>
      <c r="D29" t="s">
        <v>46</v>
      </c>
      <c r="E29" s="38">
        <f>+'SR - Clase de Renta'!B23</f>
        <v>0</v>
      </c>
      <c r="F29" s="38">
        <f>+'SR - Clase de Renta'!C23</f>
        <v>0</v>
      </c>
      <c r="G29" s="38">
        <f>+'SR - Clase de Renta'!D23</f>
        <v>0</v>
      </c>
      <c r="H29" s="38">
        <f>+'SR - Clase de Renta'!E23</f>
        <v>0</v>
      </c>
      <c r="I29" s="38">
        <f>+'SR - Clase de Renta'!F23</f>
        <v>0</v>
      </c>
      <c r="J29" s="38">
        <f>+'SR - Clase de Renta'!G23</f>
        <v>0</v>
      </c>
      <c r="K29" s="38">
        <f>+'SR - Clase de Renta'!H23</f>
        <v>0</v>
      </c>
      <c r="L29" s="38">
        <f>+'SR - Clase de Renta'!I23</f>
        <v>0</v>
      </c>
      <c r="M29" s="38">
        <f>+'SR - Clase de Renta'!J23</f>
        <v>0</v>
      </c>
      <c r="N29" s="38">
        <f>+'SR - Clase de Renta'!K23</f>
        <v>0</v>
      </c>
      <c r="O29" s="38">
        <f>+'SR - Clase de Renta'!L23</f>
        <v>0</v>
      </c>
      <c r="P29" s="38">
        <f>+'SR - Clase de Renta'!M23</f>
        <v>0</v>
      </c>
      <c r="Q29" s="38">
        <f>+'SR - Clase de Renta'!N23</f>
        <v>0</v>
      </c>
    </row>
    <row r="30" spans="1:17" x14ac:dyDescent="0.25">
      <c r="A30" s="40">
        <v>2023</v>
      </c>
      <c r="B30" s="36" t="s">
        <v>120</v>
      </c>
      <c r="C30" s="34" t="s">
        <v>24</v>
      </c>
      <c r="D30" t="s">
        <v>47</v>
      </c>
      <c r="E30" s="38">
        <f>+'SR - Clase de Renta'!B24</f>
        <v>0</v>
      </c>
      <c r="F30" s="38">
        <f>+'SR - Clase de Renta'!C24</f>
        <v>0</v>
      </c>
      <c r="G30" s="38">
        <f>+'SR - Clase de Renta'!D24</f>
        <v>0</v>
      </c>
      <c r="H30" s="38">
        <f>+'SR - Clase de Renta'!E24</f>
        <v>0</v>
      </c>
      <c r="I30" s="38">
        <f>+'SR - Clase de Renta'!F24</f>
        <v>0</v>
      </c>
      <c r="J30" s="38">
        <f>+'SR - Clase de Renta'!G24</f>
        <v>0</v>
      </c>
      <c r="K30" s="38">
        <f>+'SR - Clase de Renta'!H24</f>
        <v>0</v>
      </c>
      <c r="L30" s="38">
        <f>+'SR - Clase de Renta'!I24</f>
        <v>0</v>
      </c>
      <c r="M30" s="38">
        <f>+'SR - Clase de Renta'!J24</f>
        <v>0</v>
      </c>
      <c r="N30" s="38">
        <f>+'SR - Clase de Renta'!K24</f>
        <v>0</v>
      </c>
      <c r="O30" s="38">
        <f>+'SR - Clase de Renta'!L24</f>
        <v>0</v>
      </c>
      <c r="P30" s="38">
        <f>+'SR - Clase de Renta'!M24</f>
        <v>0</v>
      </c>
      <c r="Q30" s="38">
        <f>+'SR - Clase de Renta'!N24</f>
        <v>0</v>
      </c>
    </row>
    <row r="31" spans="1:17" x14ac:dyDescent="0.25">
      <c r="A31" s="40">
        <v>2023</v>
      </c>
      <c r="B31" s="36" t="s">
        <v>120</v>
      </c>
      <c r="C31" s="34" t="s">
        <v>24</v>
      </c>
      <c r="D31" t="s">
        <v>31</v>
      </c>
      <c r="E31" s="38">
        <f>+'SR - Clase de Renta'!B25</f>
        <v>5110</v>
      </c>
      <c r="F31" s="38">
        <f>+'SR - Clase de Renta'!C25</f>
        <v>5386</v>
      </c>
      <c r="G31" s="38">
        <f>+'SR - Clase de Renta'!D25</f>
        <v>5400</v>
      </c>
      <c r="H31" s="38">
        <f>+'SR - Clase de Renta'!E25</f>
        <v>5410</v>
      </c>
      <c r="I31" s="38">
        <f>+'SR - Clase de Renta'!F25</f>
        <v>5401</v>
      </c>
      <c r="J31" s="38">
        <f>+'SR - Clase de Renta'!G25</f>
        <v>5396</v>
      </c>
      <c r="K31" s="38">
        <f>+'SR - Clase de Renta'!H25</f>
        <v>5391</v>
      </c>
      <c r="L31" s="38">
        <f>+'SR - Clase de Renta'!I25</f>
        <v>5385</v>
      </c>
      <c r="M31" s="38">
        <f>+'SR - Clase de Renta'!J25</f>
        <v>5383</v>
      </c>
      <c r="N31" s="38">
        <f>+'SR - Clase de Renta'!K25</f>
        <v>5378</v>
      </c>
      <c r="O31" s="38">
        <f>+'SR - Clase de Renta'!L25</f>
        <v>5374</v>
      </c>
      <c r="P31" s="38">
        <f>+'SR - Clase de Renta'!M25</f>
        <v>5398</v>
      </c>
      <c r="Q31" s="38">
        <f>+'SR - Clase de Renta'!N25</f>
        <v>5355</v>
      </c>
    </row>
    <row r="32" spans="1:17" x14ac:dyDescent="0.25">
      <c r="A32" s="40">
        <v>2023</v>
      </c>
      <c r="B32" s="36" t="s">
        <v>120</v>
      </c>
      <c r="C32" t="s">
        <v>49</v>
      </c>
      <c r="D32" t="s">
        <v>44</v>
      </c>
      <c r="E32" s="38">
        <f>+'SR - Clase de Renta'!B35</f>
        <v>67.630074160811873</v>
      </c>
      <c r="F32" s="38">
        <f>+'SR - Clase de Renta'!C35</f>
        <v>67.692247835813632</v>
      </c>
      <c r="G32" s="38">
        <f>+'SR - Clase de Renta'!D35</f>
        <v>67.71395326287211</v>
      </c>
      <c r="H32" s="38">
        <f>+'SR - Clase de Renta'!E35</f>
        <v>67.786562409498984</v>
      </c>
      <c r="I32" s="38">
        <f>+'SR - Clase de Renta'!F35</f>
        <v>67.868612269207858</v>
      </c>
      <c r="J32" s="38">
        <f>+'SR - Clase de Renta'!G35</f>
        <v>67.908143939393938</v>
      </c>
      <c r="K32" s="38">
        <f>+'SR - Clase de Renta'!H35</f>
        <v>67.950978053435108</v>
      </c>
      <c r="L32" s="38">
        <f>+'SR - Clase de Renta'!I35</f>
        <v>68.000239291696573</v>
      </c>
      <c r="M32" s="38">
        <f>+'SR - Clase de Renta'!J35</f>
        <v>68.074495848161334</v>
      </c>
      <c r="N32" s="38">
        <f>+'SR - Clase de Renta'!K35</f>
        <v>68.116915422885569</v>
      </c>
      <c r="O32" s="38">
        <f>+'SR - Clase de Renta'!L35</f>
        <v>68.435368719790702</v>
      </c>
      <c r="P32" s="38">
        <f>+'SR - Clase de Renta'!M35</f>
        <v>68.278442060840518</v>
      </c>
      <c r="Q32" s="38">
        <f>+'SR - Clase de Renta'!N35</f>
        <v>68.382443082311738</v>
      </c>
    </row>
    <row r="33" spans="1:17" x14ac:dyDescent="0.25">
      <c r="A33" s="40">
        <v>2023</v>
      </c>
      <c r="B33" s="36" t="s">
        <v>120</v>
      </c>
      <c r="C33" t="s">
        <v>49</v>
      </c>
      <c r="D33" t="s">
        <v>45</v>
      </c>
      <c r="E33" s="38">
        <f>+'SR - Clase de Renta'!B36</f>
        <v>20.267559739319335</v>
      </c>
      <c r="F33" s="38">
        <f>+'SR - Clase de Renta'!C36</f>
        <v>20.255876685934489</v>
      </c>
      <c r="G33" s="38">
        <f>+'SR - Clase de Renta'!D36</f>
        <v>20.33132075471698</v>
      </c>
      <c r="H33" s="38">
        <f>+'SR - Clase de Renta'!E36</f>
        <v>20.447826086956521</v>
      </c>
      <c r="I33" s="38">
        <f>+'SR - Clase de Renta'!F36</f>
        <v>20.607351712614872</v>
      </c>
      <c r="J33" s="38">
        <f>+'SR - Clase de Renta'!G36</f>
        <v>20.826070623591285</v>
      </c>
      <c r="K33" s="38">
        <f>+'SR - Clase de Renta'!H36</f>
        <v>20.71649916247906</v>
      </c>
      <c r="L33" s="38">
        <f>+'SR - Clase de Renta'!I36</f>
        <v>20.711653813196229</v>
      </c>
      <c r="M33" s="38">
        <f>+'SR - Clase de Renta'!J36</f>
        <v>20.771871075763919</v>
      </c>
      <c r="N33" s="38">
        <f>+'SR - Clase de Renta'!K36</f>
        <v>20.836470096194063</v>
      </c>
      <c r="O33" s="38">
        <f>+'SR - Clase de Renta'!L36</f>
        <v>20.997191997191997</v>
      </c>
      <c r="P33" s="38">
        <f>+'SR - Clase de Renta'!M36</f>
        <v>20.793548387096774</v>
      </c>
      <c r="Q33" s="38">
        <f>+'SR - Clase de Renta'!N36</f>
        <v>20.535536159600998</v>
      </c>
    </row>
    <row r="34" spans="1:17" x14ac:dyDescent="0.25">
      <c r="A34" s="40">
        <v>2023</v>
      </c>
      <c r="B34" s="36" t="s">
        <v>120</v>
      </c>
      <c r="C34" t="s">
        <v>49</v>
      </c>
      <c r="D34" t="s">
        <v>46</v>
      </c>
      <c r="E34" s="38">
        <f>+'SR - Clase de Renta'!B37</f>
        <v>88.4</v>
      </c>
      <c r="F34" s="38">
        <f>+'SR - Clase de Renta'!C37</f>
        <v>88.352941176470594</v>
      </c>
      <c r="G34" s="38">
        <f>+'SR - Clase de Renta'!D37</f>
        <v>88.606060606060609</v>
      </c>
      <c r="H34" s="38">
        <f>+'SR - Clase de Renta'!E37</f>
        <v>88.911764705882348</v>
      </c>
      <c r="I34" s="38">
        <f>+'SR - Clase de Renta'!F37</f>
        <v>89.03125</v>
      </c>
      <c r="J34" s="38">
        <f>+'SR - Clase de Renta'!G37</f>
        <v>88.852941176470594</v>
      </c>
      <c r="K34" s="38">
        <f>+'SR - Clase de Renta'!H37</f>
        <v>89.258064516129039</v>
      </c>
      <c r="L34" s="38">
        <f>+'SR - Clase de Renta'!I37</f>
        <v>89.28125</v>
      </c>
      <c r="M34" s="38">
        <f>+'SR - Clase de Renta'!J37</f>
        <v>89.41935483870968</v>
      </c>
      <c r="N34" s="38">
        <f>+'SR - Clase de Renta'!K37</f>
        <v>89.46875</v>
      </c>
      <c r="O34" s="38">
        <f>+'SR - Clase de Renta'!L37</f>
        <v>89.65625</v>
      </c>
      <c r="P34" s="38">
        <f>+'SR - Clase de Renta'!M37</f>
        <v>89.53125</v>
      </c>
      <c r="Q34" s="38">
        <f>+'SR - Clase de Renta'!N37</f>
        <v>89.483870967741936</v>
      </c>
    </row>
    <row r="35" spans="1:17" x14ac:dyDescent="0.25">
      <c r="A35" s="40">
        <v>2023</v>
      </c>
      <c r="B35" s="36" t="s">
        <v>120</v>
      </c>
      <c r="C35" t="s">
        <v>49</v>
      </c>
      <c r="D35" t="s">
        <v>47</v>
      </c>
      <c r="E35" s="38">
        <f>+'SR - Clase de Renta'!B38</f>
        <v>89.444444444444443</v>
      </c>
      <c r="F35" s="38">
        <f>+'SR - Clase de Renta'!C38</f>
        <v>89.444444444444443</v>
      </c>
      <c r="G35" s="38">
        <f>+'SR - Clase de Renta'!D38</f>
        <v>89.555555555555557</v>
      </c>
      <c r="H35" s="38">
        <f>+'SR - Clase de Renta'!E38</f>
        <v>89.777777777777771</v>
      </c>
      <c r="I35" s="38">
        <f>+'SR - Clase de Renta'!F38</f>
        <v>89.777777777777771</v>
      </c>
      <c r="J35" s="38">
        <f>+'SR - Clase de Renta'!G38</f>
        <v>89.777777777777771</v>
      </c>
      <c r="K35" s="38">
        <f>+'SR - Clase de Renta'!H38</f>
        <v>89.777777777777771</v>
      </c>
      <c r="L35" s="38">
        <f>+'SR - Clase de Renta'!I38</f>
        <v>89.777777777777771</v>
      </c>
      <c r="M35" s="38">
        <f>+'SR - Clase de Renta'!J38</f>
        <v>90</v>
      </c>
      <c r="N35" s="38">
        <f>+'SR - Clase de Renta'!K38</f>
        <v>90.9</v>
      </c>
      <c r="O35" s="38">
        <f>+'SR - Clase de Renta'!L38</f>
        <v>90.222222222222229</v>
      </c>
      <c r="P35" s="38">
        <f>+'SR - Clase de Renta'!M38</f>
        <v>90</v>
      </c>
      <c r="Q35" s="38">
        <f>+'SR - Clase de Renta'!N38</f>
        <v>90.222222222222229</v>
      </c>
    </row>
    <row r="36" spans="1:17" x14ac:dyDescent="0.25">
      <c r="A36" s="40">
        <v>2023</v>
      </c>
      <c r="B36" s="36" t="s">
        <v>120</v>
      </c>
      <c r="C36" t="s">
        <v>49</v>
      </c>
      <c r="D36" t="s">
        <v>31</v>
      </c>
      <c r="E36" s="38">
        <f>+'SR - Clase de Renta'!B39</f>
        <v>69.045532029427591</v>
      </c>
      <c r="F36" s="38">
        <f>+'SR - Clase de Renta'!C39</f>
        <v>69.076756170328181</v>
      </c>
      <c r="G36" s="38">
        <f>+'SR - Clase de Renta'!D39</f>
        <v>69.271959226778094</v>
      </c>
      <c r="H36" s="38">
        <f>+'SR - Clase de Renta'!E39</f>
        <v>69.211220821768208</v>
      </c>
      <c r="I36" s="38">
        <f>+'SR - Clase de Renta'!F39</f>
        <v>69.577524893314362</v>
      </c>
      <c r="J36" s="38">
        <f>+'SR - Clase de Renta'!G39</f>
        <v>69.565094397638518</v>
      </c>
      <c r="K36" s="38">
        <f>+'SR - Clase de Renta'!H39</f>
        <v>69.536219300421735</v>
      </c>
      <c r="L36" s="38">
        <f>+'SR - Clase de Renta'!I39</f>
        <v>69.817291284838532</v>
      </c>
      <c r="M36" s="38">
        <f>+'SR - Clase de Renta'!J39</f>
        <v>69.997997674719031</v>
      </c>
      <c r="N36" s="38">
        <f>+'SR - Clase de Renta'!K39</f>
        <v>69.819812550431379</v>
      </c>
      <c r="O36" s="38">
        <f>+'SR - Clase de Renta'!L39</f>
        <v>68.515062682270951</v>
      </c>
      <c r="P36" s="38">
        <f>+'SR - Clase de Renta'!M39</f>
        <v>68.51937619939774</v>
      </c>
      <c r="Q36" s="38">
        <f>+'SR - Clase de Renta'!N39</f>
        <v>68.646714154411768</v>
      </c>
    </row>
    <row r="37" spans="1:17" x14ac:dyDescent="0.25">
      <c r="A37" s="40">
        <v>2023</v>
      </c>
      <c r="B37" s="36" t="s">
        <v>120</v>
      </c>
      <c r="C37" t="s">
        <v>50</v>
      </c>
      <c r="D37" t="s">
        <v>44</v>
      </c>
      <c r="E37" s="38">
        <f>+'SR - Clase de Renta'!B41</f>
        <v>103</v>
      </c>
      <c r="F37" s="38">
        <f>+'SR - Clase de Renta'!C41</f>
        <v>103</v>
      </c>
      <c r="G37" s="38">
        <f>+'SR - Clase de Renta'!D41</f>
        <v>103</v>
      </c>
      <c r="H37" s="38">
        <f>+'SR - Clase de Renta'!E41</f>
        <v>103</v>
      </c>
      <c r="I37" s="38">
        <f>+'SR - Clase de Renta'!F41</f>
        <v>103</v>
      </c>
      <c r="J37" s="38">
        <f>+'SR - Clase de Renta'!G41</f>
        <v>103</v>
      </c>
      <c r="K37" s="38">
        <f>+'SR - Clase de Renta'!H41</f>
        <v>103</v>
      </c>
      <c r="L37" s="38">
        <f>+'SR - Clase de Renta'!I41</f>
        <v>103</v>
      </c>
      <c r="M37" s="38">
        <f>+'SR - Clase de Renta'!J41</f>
        <v>103</v>
      </c>
      <c r="N37" s="38">
        <f>+'SR - Clase de Renta'!K41</f>
        <v>103</v>
      </c>
      <c r="O37" s="38">
        <f>+'SR - Clase de Renta'!L41</f>
        <v>103</v>
      </c>
      <c r="P37" s="38">
        <f>+'SR - Clase de Renta'!M41</f>
        <v>103</v>
      </c>
      <c r="Q37" s="38">
        <f>+'SR - Clase de Renta'!N41</f>
        <v>103</v>
      </c>
    </row>
    <row r="38" spans="1:17" x14ac:dyDescent="0.25">
      <c r="A38" s="40">
        <v>2023</v>
      </c>
      <c r="B38" s="36" t="s">
        <v>120</v>
      </c>
      <c r="C38" t="s">
        <v>50</v>
      </c>
      <c r="D38" t="s">
        <v>45</v>
      </c>
      <c r="E38" s="38">
        <f>+'SR - Clase de Renta'!B42</f>
        <v>60</v>
      </c>
      <c r="F38" s="38">
        <f>+'SR - Clase de Renta'!C42</f>
        <v>60</v>
      </c>
      <c r="G38" s="38">
        <f>+'SR - Clase de Renta'!D42</f>
        <v>69</v>
      </c>
      <c r="H38" s="38">
        <f>+'SR - Clase de Renta'!E42</f>
        <v>69</v>
      </c>
      <c r="I38" s="38">
        <f>+'SR - Clase de Renta'!F42</f>
        <v>69</v>
      </c>
      <c r="J38" s="38">
        <f>+'SR - Clase de Renta'!G42</f>
        <v>69</v>
      </c>
      <c r="K38" s="38">
        <f>+'SR - Clase de Renta'!H42</f>
        <v>69</v>
      </c>
      <c r="L38" s="38">
        <f>+'SR - Clase de Renta'!I42</f>
        <v>69</v>
      </c>
      <c r="M38" s="38">
        <f>+'SR - Clase de Renta'!J42</f>
        <v>70</v>
      </c>
      <c r="N38" s="38">
        <f>+'SR - Clase de Renta'!K42</f>
        <v>70</v>
      </c>
      <c r="O38" s="38">
        <f>+'SR - Clase de Renta'!L42</f>
        <v>70</v>
      </c>
      <c r="P38" s="38">
        <f>+'SR - Clase de Renta'!M42</f>
        <v>70</v>
      </c>
      <c r="Q38" s="38">
        <f>+'SR - Clase de Renta'!N42</f>
        <v>70</v>
      </c>
    </row>
    <row r="39" spans="1:17" x14ac:dyDescent="0.25">
      <c r="A39" s="40">
        <v>2023</v>
      </c>
      <c r="B39" s="36" t="s">
        <v>120</v>
      </c>
      <c r="C39" t="s">
        <v>50</v>
      </c>
      <c r="D39" t="s">
        <v>46</v>
      </c>
      <c r="E39" s="38">
        <f>+'SR - Clase de Renta'!B43</f>
        <v>98</v>
      </c>
      <c r="F39" s="38">
        <f>+'SR - Clase de Renta'!C43</f>
        <v>98</v>
      </c>
      <c r="G39" s="38">
        <f>+'SR - Clase de Renta'!D43</f>
        <v>98</v>
      </c>
      <c r="H39" s="38">
        <f>+'SR - Clase de Renta'!E43</f>
        <v>98</v>
      </c>
      <c r="I39" s="38">
        <f>+'SR - Clase de Renta'!F43</f>
        <v>98</v>
      </c>
      <c r="J39" s="38">
        <f>+'SR - Clase de Renta'!G43</f>
        <v>98</v>
      </c>
      <c r="K39" s="38">
        <f>+'SR - Clase de Renta'!H43</f>
        <v>98</v>
      </c>
      <c r="L39" s="38">
        <f>+'SR - Clase de Renta'!I43</f>
        <v>99</v>
      </c>
      <c r="M39" s="38">
        <f>+'SR - Clase de Renta'!J43</f>
        <v>99</v>
      </c>
      <c r="N39" s="38">
        <f>+'SR - Clase de Renta'!K43</f>
        <v>99</v>
      </c>
      <c r="O39" s="38">
        <f>+'SR - Clase de Renta'!L43</f>
        <v>99</v>
      </c>
      <c r="P39" s="38">
        <f>+'SR - Clase de Renta'!M43</f>
        <v>99</v>
      </c>
      <c r="Q39" s="38">
        <f>+'SR - Clase de Renta'!N43</f>
        <v>96</v>
      </c>
    </row>
    <row r="40" spans="1:17" x14ac:dyDescent="0.25">
      <c r="A40" s="40">
        <v>2023</v>
      </c>
      <c r="B40" s="36" t="s">
        <v>120</v>
      </c>
      <c r="C40" t="s">
        <v>50</v>
      </c>
      <c r="D40" t="s">
        <v>47</v>
      </c>
      <c r="E40" s="38">
        <f>+'SR - Clase de Renta'!B44</f>
        <v>97</v>
      </c>
      <c r="F40" s="38">
        <f>+'SR - Clase de Renta'!C44</f>
        <v>97</v>
      </c>
      <c r="G40" s="38">
        <f>+'SR - Clase de Renta'!D44</f>
        <v>97</v>
      </c>
      <c r="H40" s="38">
        <f>+'SR - Clase de Renta'!E44</f>
        <v>97</v>
      </c>
      <c r="I40" s="38">
        <f>+'SR - Clase de Renta'!F44</f>
        <v>97</v>
      </c>
      <c r="J40" s="38">
        <f>+'SR - Clase de Renta'!G44</f>
        <v>97</v>
      </c>
      <c r="K40" s="38">
        <f>+'SR - Clase de Renta'!H44</f>
        <v>97</v>
      </c>
      <c r="L40" s="38">
        <f>+'SR - Clase de Renta'!I44</f>
        <v>97</v>
      </c>
      <c r="M40" s="38">
        <f>+'SR - Clase de Renta'!J44</f>
        <v>97</v>
      </c>
      <c r="N40" s="38">
        <f>+'SR - Clase de Renta'!K44</f>
        <v>99</v>
      </c>
      <c r="O40" s="38">
        <f>+'SR - Clase de Renta'!L44</f>
        <v>97</v>
      </c>
      <c r="P40" s="38">
        <f>+'SR - Clase de Renta'!M44</f>
        <v>97</v>
      </c>
      <c r="Q40" s="38">
        <f>+'SR - Clase de Renta'!N44</f>
        <v>97</v>
      </c>
    </row>
    <row r="41" spans="1:17" x14ac:dyDescent="0.25">
      <c r="A41" s="40">
        <v>2023</v>
      </c>
      <c r="B41" s="36" t="s">
        <v>120</v>
      </c>
      <c r="C41" t="s">
        <v>50</v>
      </c>
      <c r="D41" t="s">
        <v>31</v>
      </c>
      <c r="E41" s="38">
        <f>+'SR - Clase de Renta'!B45</f>
        <v>102</v>
      </c>
      <c r="F41" s="38">
        <f>+'SR - Clase de Renta'!C45</f>
        <v>102</v>
      </c>
      <c r="G41" s="38">
        <f>+'SR - Clase de Renta'!D45</f>
        <v>102</v>
      </c>
      <c r="H41" s="38">
        <f>+'SR - Clase de Renta'!E45</f>
        <v>102</v>
      </c>
      <c r="I41" s="38">
        <f>+'SR - Clase de Renta'!F45</f>
        <v>102</v>
      </c>
      <c r="J41" s="38">
        <f>+'SR - Clase de Renta'!G45</f>
        <v>102</v>
      </c>
      <c r="K41" s="38">
        <f>+'SR - Clase de Renta'!H45</f>
        <v>102</v>
      </c>
      <c r="L41" s="38">
        <f>+'SR - Clase de Renta'!I45</f>
        <v>103</v>
      </c>
      <c r="M41" s="38">
        <f>+'SR - Clase de Renta'!J45</f>
        <v>103</v>
      </c>
      <c r="N41" s="38">
        <f>+'SR - Clase de Renta'!K45</f>
        <v>103</v>
      </c>
      <c r="O41" s="38">
        <f>+'SR - Clase de Renta'!L45</f>
        <v>103</v>
      </c>
      <c r="P41" s="38">
        <f>+'SR - Clase de Renta'!M45</f>
        <v>103</v>
      </c>
      <c r="Q41" s="38">
        <f>+'SR - Clase de Renta'!N45</f>
        <v>103</v>
      </c>
    </row>
    <row r="42" spans="1:17" x14ac:dyDescent="0.25">
      <c r="A42" s="40">
        <v>2023</v>
      </c>
      <c r="B42" s="36" t="s">
        <v>120</v>
      </c>
      <c r="C42" s="34" t="s">
        <v>51</v>
      </c>
      <c r="D42" t="s">
        <v>44</v>
      </c>
      <c r="E42" s="38">
        <f>+'SR - Clase de Renta'!B47</f>
        <v>20</v>
      </c>
      <c r="F42" s="38">
        <f>+'SR - Clase de Renta'!C47</f>
        <v>20</v>
      </c>
      <c r="G42" s="38">
        <f>+'SR - Clase de Renta'!D47</f>
        <v>20</v>
      </c>
      <c r="H42" s="38">
        <f>+'SR - Clase de Renta'!E47</f>
        <v>20</v>
      </c>
      <c r="I42" s="38">
        <f>+'SR - Clase de Renta'!F47</f>
        <v>20</v>
      </c>
      <c r="J42" s="38">
        <f>+'SR - Clase de Renta'!G47</f>
        <v>20</v>
      </c>
      <c r="K42" s="38">
        <f>+'SR - Clase de Renta'!H47</f>
        <v>20</v>
      </c>
      <c r="L42" s="38">
        <f>+'SR - Clase de Renta'!I47</f>
        <v>20</v>
      </c>
      <c r="M42" s="38">
        <f>+'SR - Clase de Renta'!J47</f>
        <v>20</v>
      </c>
      <c r="N42" s="38">
        <f>+'SR - Clase de Renta'!K47</f>
        <v>20</v>
      </c>
      <c r="O42" s="38">
        <f>+'SR - Clase de Renta'!L47</f>
        <v>21</v>
      </c>
      <c r="P42" s="38">
        <f>+'SR - Clase de Renta'!M47</f>
        <v>20</v>
      </c>
      <c r="Q42" s="38">
        <f>+'SR - Clase de Renta'!N47</f>
        <v>21</v>
      </c>
    </row>
    <row r="43" spans="1:17" x14ac:dyDescent="0.25">
      <c r="A43" s="40">
        <v>2023</v>
      </c>
      <c r="B43" s="36" t="s">
        <v>120</v>
      </c>
      <c r="C43" s="34" t="s">
        <v>51</v>
      </c>
      <c r="D43" t="s">
        <v>45</v>
      </c>
      <c r="E43" s="38">
        <f>+'SR - Clase de Renta'!B48</f>
        <v>1</v>
      </c>
      <c r="F43" s="38">
        <f>+'SR - Clase de Renta'!C48</f>
        <v>1</v>
      </c>
      <c r="G43" s="38">
        <f>+'SR - Clase de Renta'!D48</f>
        <v>1</v>
      </c>
      <c r="H43" s="38">
        <f>+'SR - Clase de Renta'!E48</f>
        <v>0</v>
      </c>
      <c r="I43" s="38">
        <f>+'SR - Clase de Renta'!F48</f>
        <v>0</v>
      </c>
      <c r="J43" s="38">
        <f>+'SR - Clase de Renta'!G48</f>
        <v>0</v>
      </c>
      <c r="K43" s="38">
        <f>+'SR - Clase de Renta'!H48</f>
        <v>0</v>
      </c>
      <c r="L43" s="38">
        <f>+'SR - Clase de Renta'!I48</f>
        <v>0</v>
      </c>
      <c r="M43" s="38">
        <f>+'SR - Clase de Renta'!J48</f>
        <v>0</v>
      </c>
      <c r="N43" s="38">
        <f>+'SR - Clase de Renta'!K48</f>
        <v>1</v>
      </c>
      <c r="O43" s="38">
        <f>+'SR - Clase de Renta'!L48</f>
        <v>1</v>
      </c>
      <c r="P43" s="38">
        <f>+'SR - Clase de Renta'!M48</f>
        <v>0</v>
      </c>
      <c r="Q43" s="38">
        <f>+'SR - Clase de Renta'!N48</f>
        <v>1</v>
      </c>
    </row>
    <row r="44" spans="1:17" x14ac:dyDescent="0.25">
      <c r="A44" s="40">
        <v>2023</v>
      </c>
      <c r="B44" s="36" t="s">
        <v>120</v>
      </c>
      <c r="C44" s="34" t="s">
        <v>51</v>
      </c>
      <c r="D44" t="s">
        <v>46</v>
      </c>
      <c r="E44" s="38">
        <f>+'SR - Clase de Renta'!B49</f>
        <v>81</v>
      </c>
      <c r="F44" s="38">
        <f>+'SR - Clase de Renta'!C49</f>
        <v>81</v>
      </c>
      <c r="G44" s="38">
        <f>+'SR - Clase de Renta'!D49</f>
        <v>81</v>
      </c>
      <c r="H44" s="38">
        <f>+'SR - Clase de Renta'!E49</f>
        <v>81</v>
      </c>
      <c r="I44" s="38">
        <f>+'SR - Clase de Renta'!F49</f>
        <v>81</v>
      </c>
      <c r="J44" s="38">
        <f>+'SR - Clase de Renta'!G49</f>
        <v>82</v>
      </c>
      <c r="K44" s="38">
        <f>+'SR - Clase de Renta'!H49</f>
        <v>82</v>
      </c>
      <c r="L44" s="38">
        <f>+'SR - Clase de Renta'!I49</f>
        <v>82</v>
      </c>
      <c r="M44" s="38">
        <f>+'SR - Clase de Renta'!J49</f>
        <v>82</v>
      </c>
      <c r="N44" s="38">
        <f>+'SR - Clase de Renta'!K49</f>
        <v>82</v>
      </c>
      <c r="O44" s="38">
        <f>+'SR - Clase de Renta'!L49</f>
        <v>82</v>
      </c>
      <c r="P44" s="38">
        <f>+'SR - Clase de Renta'!M49</f>
        <v>82</v>
      </c>
      <c r="Q44" s="38">
        <f>+'SR - Clase de Renta'!N49</f>
        <v>82</v>
      </c>
    </row>
    <row r="45" spans="1:17" x14ac:dyDescent="0.25">
      <c r="A45" s="40">
        <v>2023</v>
      </c>
      <c r="B45" s="36" t="s">
        <v>120</v>
      </c>
      <c r="C45" s="34" t="s">
        <v>51</v>
      </c>
      <c r="D45" t="s">
        <v>47</v>
      </c>
      <c r="E45" s="38">
        <f>+'SR - Clase de Renta'!B50</f>
        <v>83</v>
      </c>
      <c r="F45" s="38">
        <f>+'SR - Clase de Renta'!C50</f>
        <v>83</v>
      </c>
      <c r="G45" s="38">
        <f>+'SR - Clase de Renta'!D50</f>
        <v>84</v>
      </c>
      <c r="H45" s="38">
        <f>+'SR - Clase de Renta'!E50</f>
        <v>84</v>
      </c>
      <c r="I45" s="38">
        <f>+'SR - Clase de Renta'!F50</f>
        <v>84</v>
      </c>
      <c r="J45" s="38">
        <f>+'SR - Clase de Renta'!G50</f>
        <v>84</v>
      </c>
      <c r="K45" s="38">
        <f>+'SR - Clase de Renta'!H50</f>
        <v>84</v>
      </c>
      <c r="L45" s="38">
        <f>+'SR - Clase de Renta'!I50</f>
        <v>84</v>
      </c>
      <c r="M45" s="38">
        <f>+'SR - Clase de Renta'!J50</f>
        <v>84</v>
      </c>
      <c r="N45" s="38">
        <f>+'SR - Clase de Renta'!K50</f>
        <v>84</v>
      </c>
      <c r="O45" s="38">
        <f>+'SR - Clase de Renta'!L50</f>
        <v>84</v>
      </c>
      <c r="P45" s="38">
        <f>+'SR - Clase de Renta'!M50</f>
        <v>84</v>
      </c>
      <c r="Q45" s="38">
        <f>+'SR - Clase de Renta'!N50</f>
        <v>84</v>
      </c>
    </row>
    <row r="46" spans="1:17" x14ac:dyDescent="0.25">
      <c r="A46" s="40">
        <v>2023</v>
      </c>
      <c r="B46" s="36" t="s">
        <v>120</v>
      </c>
      <c r="C46" s="34" t="s">
        <v>51</v>
      </c>
      <c r="D46" t="s">
        <v>31</v>
      </c>
      <c r="E46" s="38">
        <f>+'SR - Clase de Renta'!B51</f>
        <v>50</v>
      </c>
      <c r="F46" s="38">
        <f>+'SR - Clase de Renta'!C51</f>
        <v>49</v>
      </c>
      <c r="G46" s="38">
        <f>+'SR - Clase de Renta'!D51</f>
        <v>50</v>
      </c>
      <c r="H46" s="38">
        <f>+'SR - Clase de Renta'!E51</f>
        <v>49</v>
      </c>
      <c r="I46" s="38">
        <f>+'SR - Clase de Renta'!F51</f>
        <v>49</v>
      </c>
      <c r="J46" s="38">
        <f>+'SR - Clase de Renta'!G51</f>
        <v>49</v>
      </c>
      <c r="K46" s="38">
        <f>+'SR - Clase de Renta'!H51</f>
        <v>49</v>
      </c>
      <c r="L46" s="38">
        <f>+'SR - Clase de Renta'!I51</f>
        <v>50</v>
      </c>
      <c r="M46" s="38">
        <f>+'SR - Clase de Renta'!J51</f>
        <v>51</v>
      </c>
      <c r="N46" s="38">
        <f>+'SR - Clase de Renta'!K51</f>
        <v>50</v>
      </c>
      <c r="O46" s="38">
        <f>+'SR - Clase de Renta'!L51</f>
        <v>50</v>
      </c>
      <c r="P46" s="38">
        <f>+'SR - Clase de Renta'!M51</f>
        <v>51</v>
      </c>
      <c r="Q46" s="38">
        <f>+'SR - Clase de Renta'!N51</f>
        <v>51</v>
      </c>
    </row>
    <row r="47" spans="1:17" x14ac:dyDescent="0.25">
      <c r="A47" s="40">
        <v>2023</v>
      </c>
      <c r="B47" s="36" t="s">
        <v>128</v>
      </c>
      <c r="C47" s="34" t="s">
        <v>53</v>
      </c>
      <c r="D47" t="s">
        <v>54</v>
      </c>
      <c r="E47" s="38">
        <f>+'SR - Sector'!B13</f>
        <v>14726</v>
      </c>
      <c r="F47" s="38">
        <f>+'SR - Sector'!C13</f>
        <v>14701</v>
      </c>
      <c r="G47" s="38">
        <f>+'SR - Sector'!D13</f>
        <v>14724</v>
      </c>
      <c r="H47" s="38">
        <f>+'SR - Sector'!E13</f>
        <v>14862</v>
      </c>
      <c r="I47" s="38">
        <f>+'SR - Sector'!F13</f>
        <v>14819</v>
      </c>
      <c r="J47" s="38">
        <f>+'SR - Sector'!G13</f>
        <v>14871</v>
      </c>
      <c r="K47" s="38">
        <f>+'SR - Sector'!H13</f>
        <v>14772</v>
      </c>
      <c r="L47" s="38">
        <f>+'SR - Sector'!I13</f>
        <v>14776</v>
      </c>
      <c r="M47" s="38">
        <f>+'SR - Sector'!J13</f>
        <v>14757</v>
      </c>
      <c r="N47" s="38">
        <f>+'SR - Sector'!K13</f>
        <v>14865</v>
      </c>
      <c r="O47" s="38">
        <f>+'SR - Sector'!L13</f>
        <v>14593</v>
      </c>
      <c r="P47" s="38">
        <f>+'SR - Sector'!M13</f>
        <v>14649</v>
      </c>
      <c r="Q47" s="38">
        <f>+'SR - Sector'!N13</f>
        <v>14522</v>
      </c>
    </row>
    <row r="48" spans="1:17" x14ac:dyDescent="0.25">
      <c r="A48" s="40">
        <v>2023</v>
      </c>
      <c r="B48" s="36" t="s">
        <v>128</v>
      </c>
      <c r="C48" s="34" t="s">
        <v>53</v>
      </c>
      <c r="D48" t="s">
        <v>55</v>
      </c>
      <c r="E48" s="38">
        <f>+'SR - Sector'!B14</f>
        <v>610</v>
      </c>
      <c r="F48" s="38">
        <f>+'SR - Sector'!C14</f>
        <v>617</v>
      </c>
      <c r="G48" s="38">
        <f>+'SR - Sector'!D14</f>
        <v>611</v>
      </c>
      <c r="H48" s="38">
        <f>+'SR - Sector'!E14</f>
        <v>618</v>
      </c>
      <c r="I48" s="38">
        <f>+'SR - Sector'!F14</f>
        <v>619</v>
      </c>
      <c r="J48" s="38">
        <f>+'SR - Sector'!G14</f>
        <v>620</v>
      </c>
      <c r="K48" s="38">
        <f>+'SR - Sector'!H14</f>
        <v>614</v>
      </c>
      <c r="L48" s="38">
        <f>+'SR - Sector'!I14</f>
        <v>613</v>
      </c>
      <c r="M48" s="38">
        <f>+'SR - Sector'!J14</f>
        <v>615</v>
      </c>
      <c r="N48" s="38">
        <f>+'SR - Sector'!K14</f>
        <v>617</v>
      </c>
      <c r="O48" s="38">
        <f>+'SR - Sector'!L14</f>
        <v>678</v>
      </c>
      <c r="P48" s="38">
        <f>+'SR - Sector'!M14</f>
        <v>686</v>
      </c>
      <c r="Q48" s="38">
        <f>+'SR - Sector'!N14</f>
        <v>677</v>
      </c>
    </row>
    <row r="49" spans="1:17" x14ac:dyDescent="0.25">
      <c r="A49" s="40">
        <v>2023</v>
      </c>
      <c r="B49" s="36" t="s">
        <v>128</v>
      </c>
      <c r="C49" s="34" t="s">
        <v>53</v>
      </c>
      <c r="D49" t="s">
        <v>56</v>
      </c>
      <c r="E49" s="38">
        <f>+'SR - Sector'!B15</f>
        <v>1063</v>
      </c>
      <c r="F49" s="38">
        <f>+'SR - Sector'!C15</f>
        <v>1066</v>
      </c>
      <c r="G49" s="38">
        <f>+'SR - Sector'!D15</f>
        <v>1074</v>
      </c>
      <c r="H49" s="38">
        <f>+'SR - Sector'!E15</f>
        <v>1075</v>
      </c>
      <c r="I49" s="38">
        <f>+'SR - Sector'!F15</f>
        <v>1072</v>
      </c>
      <c r="J49" s="38">
        <f>+'SR - Sector'!G15</f>
        <v>1069</v>
      </c>
      <c r="K49" s="38">
        <f>+'SR - Sector'!H15</f>
        <v>1062</v>
      </c>
      <c r="L49" s="38">
        <f>+'SR - Sector'!I15</f>
        <v>1063</v>
      </c>
      <c r="M49" s="38">
        <f>+'SR - Sector'!J15</f>
        <v>1062</v>
      </c>
      <c r="N49" s="38">
        <f>+'SR - Sector'!K15</f>
        <v>1069</v>
      </c>
      <c r="O49" s="38">
        <f>+'SR - Sector'!L15</f>
        <v>1143</v>
      </c>
      <c r="P49" s="38">
        <f>+'SR - Sector'!M15</f>
        <v>1150</v>
      </c>
      <c r="Q49" s="38">
        <f>+'SR - Sector'!N15</f>
        <v>1134</v>
      </c>
    </row>
    <row r="50" spans="1:17" x14ac:dyDescent="0.25">
      <c r="A50" s="40">
        <v>2023</v>
      </c>
      <c r="B50" s="36" t="s">
        <v>128</v>
      </c>
      <c r="C50" s="34" t="s">
        <v>53</v>
      </c>
      <c r="D50" t="s">
        <v>57</v>
      </c>
      <c r="E50" s="38">
        <f>+'SR - Sector'!B16</f>
        <v>797</v>
      </c>
      <c r="F50" s="38">
        <f>+'SR - Sector'!C16</f>
        <v>799</v>
      </c>
      <c r="G50" s="38">
        <f>+'SR - Sector'!D16</f>
        <v>801</v>
      </c>
      <c r="H50" s="38">
        <f>+'SR - Sector'!E16</f>
        <v>807</v>
      </c>
      <c r="I50" s="38">
        <f>+'SR - Sector'!F16</f>
        <v>807</v>
      </c>
      <c r="J50" s="38">
        <f>+'SR - Sector'!G16</f>
        <v>805</v>
      </c>
      <c r="K50" s="38">
        <f>+'SR - Sector'!H16</f>
        <v>802</v>
      </c>
      <c r="L50" s="38">
        <f>+'SR - Sector'!I16</f>
        <v>807</v>
      </c>
      <c r="M50" s="38">
        <f>+'SR - Sector'!J16</f>
        <v>810</v>
      </c>
      <c r="N50" s="38">
        <f>+'SR - Sector'!K16</f>
        <v>820</v>
      </c>
      <c r="O50" s="38">
        <f>+'SR - Sector'!L16</f>
        <v>870</v>
      </c>
      <c r="P50" s="38">
        <f>+'SR - Sector'!M16</f>
        <v>870</v>
      </c>
      <c r="Q50" s="38">
        <f>+'SR - Sector'!N16</f>
        <v>871</v>
      </c>
    </row>
    <row r="51" spans="1:17" x14ac:dyDescent="0.25">
      <c r="A51" s="40">
        <v>2023</v>
      </c>
      <c r="B51" s="36" t="s">
        <v>128</v>
      </c>
      <c r="C51" s="34" t="s">
        <v>53</v>
      </c>
      <c r="D51" t="s">
        <v>58</v>
      </c>
      <c r="E51" s="38">
        <f>+'SR - Sector'!B17</f>
        <v>3106</v>
      </c>
      <c r="F51" s="38">
        <f>+'SR - Sector'!C17</f>
        <v>3124</v>
      </c>
      <c r="G51" s="38">
        <f>+'SR - Sector'!D17</f>
        <v>3120</v>
      </c>
      <c r="H51" s="38">
        <f>+'SR - Sector'!E17</f>
        <v>3159</v>
      </c>
      <c r="I51" s="38">
        <f>+'SR - Sector'!F17</f>
        <v>3181</v>
      </c>
      <c r="J51" s="38">
        <f>+'SR - Sector'!G17</f>
        <v>3160</v>
      </c>
      <c r="K51" s="38">
        <f>+'SR - Sector'!H17</f>
        <v>3172</v>
      </c>
      <c r="L51" s="38">
        <f>+'SR - Sector'!I17</f>
        <v>3165</v>
      </c>
      <c r="M51" s="38">
        <f>+'SR - Sector'!J17</f>
        <v>3162</v>
      </c>
      <c r="N51" s="38">
        <f>+'SR - Sector'!K17</f>
        <v>3207</v>
      </c>
      <c r="O51" s="38">
        <f>+'SR - Sector'!L17</f>
        <v>3232</v>
      </c>
      <c r="P51" s="38">
        <f>+'SR - Sector'!M17</f>
        <v>3205</v>
      </c>
      <c r="Q51" s="38">
        <f>+'SR - Sector'!N17</f>
        <v>3180</v>
      </c>
    </row>
    <row r="52" spans="1:17" x14ac:dyDescent="0.25">
      <c r="A52" s="40">
        <v>2023</v>
      </c>
      <c r="B52" s="36" t="s">
        <v>128</v>
      </c>
      <c r="C52" s="34" t="s">
        <v>53</v>
      </c>
      <c r="D52" t="s">
        <v>59</v>
      </c>
      <c r="E52" s="38">
        <f>+'SR - Sector'!B18</f>
        <v>67</v>
      </c>
      <c r="F52" s="38">
        <f>+'SR - Sector'!C18</f>
        <v>68</v>
      </c>
      <c r="G52" s="38">
        <f>+'SR - Sector'!D18</f>
        <v>66</v>
      </c>
      <c r="H52" s="38">
        <f>+'SR - Sector'!E18</f>
        <v>67</v>
      </c>
      <c r="I52" s="38">
        <f>+'SR - Sector'!F18</f>
        <v>66</v>
      </c>
      <c r="J52" s="38">
        <f>+'SR - Sector'!G18</f>
        <v>69</v>
      </c>
      <c r="K52" s="38">
        <f>+'SR - Sector'!H18</f>
        <v>66</v>
      </c>
      <c r="L52" s="38">
        <f>+'SR - Sector'!I18</f>
        <v>67</v>
      </c>
      <c r="M52" s="38">
        <f>+'SR - Sector'!J18</f>
        <v>67</v>
      </c>
      <c r="N52" s="38">
        <f>+'SR - Sector'!K18</f>
        <v>67</v>
      </c>
      <c r="O52" s="38">
        <f>+'SR - Sector'!L18</f>
        <v>52</v>
      </c>
      <c r="P52" s="38">
        <f>+'SR - Sector'!M18</f>
        <v>52</v>
      </c>
      <c r="Q52" s="38">
        <f>+'SR - Sector'!N18</f>
        <v>52</v>
      </c>
    </row>
    <row r="53" spans="1:17" x14ac:dyDescent="0.25">
      <c r="A53" s="40">
        <v>2023</v>
      </c>
      <c r="B53" s="36" t="s">
        <v>128</v>
      </c>
      <c r="C53" s="34" t="s">
        <v>53</v>
      </c>
      <c r="D53" t="s">
        <v>60</v>
      </c>
      <c r="E53" s="38">
        <f>+'SR - Sector'!B19</f>
        <v>84</v>
      </c>
      <c r="F53" s="38">
        <f>+'SR - Sector'!C19</f>
        <v>84</v>
      </c>
      <c r="G53" s="38">
        <f>+'SR - Sector'!D19</f>
        <v>85</v>
      </c>
      <c r="H53" s="38">
        <f>+'SR - Sector'!E19</f>
        <v>87</v>
      </c>
      <c r="I53" s="38">
        <f>+'SR - Sector'!F19</f>
        <v>85</v>
      </c>
      <c r="J53" s="38">
        <f>+'SR - Sector'!G19</f>
        <v>88</v>
      </c>
      <c r="K53" s="38">
        <f>+'SR - Sector'!H19</f>
        <v>87</v>
      </c>
      <c r="L53" s="38">
        <f>+'SR - Sector'!I19</f>
        <v>88</v>
      </c>
      <c r="M53" s="38">
        <f>+'SR - Sector'!J19</f>
        <v>87</v>
      </c>
      <c r="N53" s="38">
        <f>+'SR - Sector'!K19</f>
        <v>89</v>
      </c>
      <c r="O53" s="38">
        <f>+'SR - Sector'!L19</f>
        <v>85</v>
      </c>
      <c r="P53" s="38">
        <f>+'SR - Sector'!M19</f>
        <v>91</v>
      </c>
      <c r="Q53" s="38">
        <f>+'SR - Sector'!N19</f>
        <v>90</v>
      </c>
    </row>
    <row r="54" spans="1:17" x14ac:dyDescent="0.25">
      <c r="A54" s="40">
        <v>2023</v>
      </c>
      <c r="B54" s="36" t="s">
        <v>128</v>
      </c>
      <c r="C54" s="34" t="s">
        <v>53</v>
      </c>
      <c r="D54" t="s">
        <v>61</v>
      </c>
      <c r="E54" s="38">
        <f>+'SR - Sector'!B20</f>
        <v>205</v>
      </c>
      <c r="F54" s="38">
        <f>+'SR - Sector'!C20</f>
        <v>204</v>
      </c>
      <c r="G54" s="38">
        <f>+'SR - Sector'!D20</f>
        <v>204</v>
      </c>
      <c r="H54" s="38">
        <f>+'SR - Sector'!E20</f>
        <v>204</v>
      </c>
      <c r="I54" s="38">
        <f>+'SR - Sector'!F20</f>
        <v>203</v>
      </c>
      <c r="J54" s="38">
        <f>+'SR - Sector'!G20</f>
        <v>206</v>
      </c>
      <c r="K54" s="38">
        <f>+'SR - Sector'!H20</f>
        <v>201</v>
      </c>
      <c r="L54" s="38">
        <f>+'SR - Sector'!I20</f>
        <v>200</v>
      </c>
      <c r="M54" s="38">
        <f>+'SR - Sector'!J20</f>
        <v>201</v>
      </c>
      <c r="N54" s="38">
        <f>+'SR - Sector'!K20</f>
        <v>199</v>
      </c>
      <c r="O54" s="38">
        <f>+'SR - Sector'!L20</f>
        <v>203</v>
      </c>
      <c r="P54" s="38">
        <f>+'SR - Sector'!M20</f>
        <v>207</v>
      </c>
      <c r="Q54" s="38">
        <f>+'SR - Sector'!N20</f>
        <v>200</v>
      </c>
    </row>
    <row r="55" spans="1:17" x14ac:dyDescent="0.25">
      <c r="A55" s="40">
        <v>2023</v>
      </c>
      <c r="B55" s="36" t="s">
        <v>128</v>
      </c>
      <c r="C55" s="34" t="s">
        <v>53</v>
      </c>
      <c r="D55" t="s">
        <v>62</v>
      </c>
      <c r="E55" s="38">
        <f>+'SR - Sector'!B21</f>
        <v>3097</v>
      </c>
      <c r="F55" s="38">
        <f>+'SR - Sector'!C21</f>
        <v>3108</v>
      </c>
      <c r="G55" s="38">
        <f>+'SR - Sector'!D21</f>
        <v>3104</v>
      </c>
      <c r="H55" s="38">
        <f>+'SR - Sector'!E21</f>
        <v>3126</v>
      </c>
      <c r="I55" s="38">
        <f>+'SR - Sector'!F21</f>
        <v>3119</v>
      </c>
      <c r="J55" s="38">
        <f>+'SR - Sector'!G21</f>
        <v>3142</v>
      </c>
      <c r="K55" s="38">
        <f>+'SR - Sector'!H21</f>
        <v>3118</v>
      </c>
      <c r="L55" s="38">
        <f>+'SR - Sector'!I21</f>
        <v>3132</v>
      </c>
      <c r="M55" s="38">
        <f>+'SR - Sector'!J21</f>
        <v>3131</v>
      </c>
      <c r="N55" s="38">
        <f>+'SR - Sector'!K21</f>
        <v>3146</v>
      </c>
      <c r="O55" s="38">
        <f>+'SR - Sector'!L21</f>
        <v>3831</v>
      </c>
      <c r="P55" s="38">
        <f>+'SR - Sector'!M21</f>
        <v>3848</v>
      </c>
      <c r="Q55" s="38">
        <f>+'SR - Sector'!N21</f>
        <v>3801</v>
      </c>
    </row>
    <row r="56" spans="1:17" x14ac:dyDescent="0.25">
      <c r="A56" s="40">
        <v>2023</v>
      </c>
      <c r="B56" s="36" t="s">
        <v>128</v>
      </c>
      <c r="C56" s="34" t="s">
        <v>53</v>
      </c>
      <c r="D56" t="s">
        <v>63</v>
      </c>
      <c r="E56" s="38">
        <f>+'SR - Sector'!B22</f>
        <v>5733</v>
      </c>
      <c r="F56" s="38">
        <f>+'SR - Sector'!C22</f>
        <v>5763</v>
      </c>
      <c r="G56" s="38">
        <f>+'SR - Sector'!D22</f>
        <v>5745</v>
      </c>
      <c r="H56" s="38">
        <f>+'SR - Sector'!E22</f>
        <v>5785</v>
      </c>
      <c r="I56" s="38">
        <f>+'SR - Sector'!F22</f>
        <v>5800</v>
      </c>
      <c r="J56" s="38">
        <f>+'SR - Sector'!G22</f>
        <v>5800</v>
      </c>
      <c r="K56" s="38">
        <f>+'SR - Sector'!H22</f>
        <v>5761</v>
      </c>
      <c r="L56" s="38">
        <f>+'SR - Sector'!I22</f>
        <v>5789</v>
      </c>
      <c r="M56" s="38">
        <f>+'SR - Sector'!J22</f>
        <v>5782</v>
      </c>
      <c r="N56" s="38">
        <f>+'SR - Sector'!K22</f>
        <v>5827</v>
      </c>
      <c r="O56" s="38">
        <f>+'SR - Sector'!L22</f>
        <v>6261</v>
      </c>
      <c r="P56" s="38">
        <f>+'SR - Sector'!M22</f>
        <v>6235</v>
      </c>
      <c r="Q56" s="38">
        <f>+'SR - Sector'!N22</f>
        <v>6192</v>
      </c>
    </row>
    <row r="57" spans="1:17" x14ac:dyDescent="0.25">
      <c r="A57" s="40">
        <v>2023</v>
      </c>
      <c r="B57" s="36" t="s">
        <v>128</v>
      </c>
      <c r="C57" s="34" t="s">
        <v>53</v>
      </c>
      <c r="D57" t="s">
        <v>64</v>
      </c>
      <c r="E57" s="38">
        <f>+'SR - Sector'!B23</f>
        <v>2793</v>
      </c>
      <c r="F57" s="38">
        <f>+'SR - Sector'!C23</f>
        <v>2790</v>
      </c>
      <c r="G57" s="38">
        <f>+'SR - Sector'!D23</f>
        <v>2791</v>
      </c>
      <c r="H57" s="38">
        <f>+'SR - Sector'!E23</f>
        <v>2810</v>
      </c>
      <c r="I57" s="38">
        <f>+'SR - Sector'!F23</f>
        <v>2800</v>
      </c>
      <c r="J57" s="38">
        <f>+'SR - Sector'!G23</f>
        <v>2823</v>
      </c>
      <c r="K57" s="38">
        <f>+'SR - Sector'!H23</f>
        <v>2795</v>
      </c>
      <c r="L57" s="38">
        <f>+'SR - Sector'!I23</f>
        <v>2805</v>
      </c>
      <c r="M57" s="38">
        <f>+'SR - Sector'!J23</f>
        <v>2804</v>
      </c>
      <c r="N57" s="38">
        <f>+'SR - Sector'!K23</f>
        <v>2821</v>
      </c>
      <c r="O57" s="38">
        <f>+'SR - Sector'!L23</f>
        <v>3036</v>
      </c>
      <c r="P57" s="38">
        <f>+'SR - Sector'!M23</f>
        <v>3059</v>
      </c>
      <c r="Q57" s="38">
        <f>+'SR - Sector'!N23</f>
        <v>3023</v>
      </c>
    </row>
    <row r="58" spans="1:17" x14ac:dyDescent="0.25">
      <c r="A58" s="40">
        <v>2023</v>
      </c>
      <c r="B58" s="36" t="s">
        <v>128</v>
      </c>
      <c r="C58" s="34" t="s">
        <v>53</v>
      </c>
      <c r="D58" t="s">
        <v>65</v>
      </c>
      <c r="E58" s="38">
        <f>+'SR - Sector'!B24</f>
        <v>16073</v>
      </c>
      <c r="F58" s="38">
        <f>+'SR - Sector'!C24</f>
        <v>16064</v>
      </c>
      <c r="G58" s="38">
        <f>+'SR - Sector'!D24</f>
        <v>16097</v>
      </c>
      <c r="H58" s="38">
        <f>+'SR - Sector'!E24</f>
        <v>16214</v>
      </c>
      <c r="I58" s="38">
        <f>+'SR - Sector'!F24</f>
        <v>16209</v>
      </c>
      <c r="J58" s="38">
        <f>+'SR - Sector'!G24</f>
        <v>16263</v>
      </c>
      <c r="K58" s="38">
        <f>+'SR - Sector'!H24</f>
        <v>16153</v>
      </c>
      <c r="L58" s="38">
        <f>+'SR - Sector'!I24</f>
        <v>16218</v>
      </c>
      <c r="M58" s="38">
        <f>+'SR - Sector'!J24</f>
        <v>16166</v>
      </c>
      <c r="N58" s="38">
        <f>+'SR - Sector'!K24</f>
        <v>16347</v>
      </c>
      <c r="O58" s="38">
        <f>+'SR - Sector'!L24</f>
        <v>14710</v>
      </c>
      <c r="P58" s="38">
        <f>+'SR - Sector'!M24</f>
        <v>14716</v>
      </c>
      <c r="Q58" s="38">
        <f>+'SR - Sector'!N24</f>
        <v>14585</v>
      </c>
    </row>
    <row r="59" spans="1:17" x14ac:dyDescent="0.25">
      <c r="A59" s="40">
        <v>2023</v>
      </c>
      <c r="B59" s="36" t="s">
        <v>128</v>
      </c>
      <c r="C59" s="34" t="s">
        <v>53</v>
      </c>
      <c r="D59" t="s">
        <v>66</v>
      </c>
      <c r="E59" s="38">
        <f>+'SR - Sector'!B25</f>
        <v>5802</v>
      </c>
      <c r="F59" s="38">
        <f>+'SR - Sector'!C25</f>
        <v>5800</v>
      </c>
      <c r="G59" s="38">
        <f>+'SR - Sector'!D25</f>
        <v>5781</v>
      </c>
      <c r="H59" s="38">
        <f>+'SR - Sector'!E25</f>
        <v>5825</v>
      </c>
      <c r="I59" s="38">
        <f>+'SR - Sector'!F25</f>
        <v>5800</v>
      </c>
      <c r="J59" s="38">
        <f>+'SR - Sector'!G25</f>
        <v>5840</v>
      </c>
      <c r="K59" s="38">
        <f>+'SR - Sector'!H25</f>
        <v>5759</v>
      </c>
      <c r="L59" s="38">
        <f>+'SR - Sector'!I25</f>
        <v>5771</v>
      </c>
      <c r="M59" s="38">
        <f>+'SR - Sector'!J25</f>
        <v>5772</v>
      </c>
      <c r="N59" s="38">
        <f>+'SR - Sector'!K25</f>
        <v>5779</v>
      </c>
      <c r="O59" s="38">
        <f>+'SR - Sector'!L25</f>
        <v>6079</v>
      </c>
      <c r="P59" s="38">
        <f>+'SR - Sector'!M25</f>
        <v>6164</v>
      </c>
      <c r="Q59" s="38">
        <f>+'SR - Sector'!N25</f>
        <v>6069</v>
      </c>
    </row>
    <row r="60" spans="1:17" x14ac:dyDescent="0.25">
      <c r="A60" s="40">
        <v>2023</v>
      </c>
      <c r="B60" s="36" t="s">
        <v>128</v>
      </c>
      <c r="C60" s="34" t="s">
        <v>53</v>
      </c>
      <c r="D60" t="s">
        <v>67</v>
      </c>
      <c r="E60" s="38">
        <f>+'SR - Sector'!B26</f>
        <v>2321</v>
      </c>
      <c r="F60" s="38">
        <f>+'SR - Sector'!C26</f>
        <v>2316</v>
      </c>
      <c r="G60" s="38">
        <f>+'SR - Sector'!D26</f>
        <v>2320</v>
      </c>
      <c r="H60" s="38">
        <f>+'SR - Sector'!E26</f>
        <v>2330</v>
      </c>
      <c r="I60" s="38">
        <f>+'SR - Sector'!F26</f>
        <v>2329</v>
      </c>
      <c r="J60" s="38">
        <f>+'SR - Sector'!G26</f>
        <v>2333</v>
      </c>
      <c r="K60" s="38">
        <f>+'SR - Sector'!H26</f>
        <v>2323</v>
      </c>
      <c r="L60" s="38">
        <f>+'SR - Sector'!I26</f>
        <v>2322</v>
      </c>
      <c r="M60" s="38">
        <f>+'SR - Sector'!J26</f>
        <v>2322</v>
      </c>
      <c r="N60" s="38">
        <f>+'SR - Sector'!K26</f>
        <v>2338</v>
      </c>
      <c r="O60" s="38">
        <f>+'SR - Sector'!L26</f>
        <v>2172</v>
      </c>
      <c r="P60" s="38">
        <f>+'SR - Sector'!M26</f>
        <v>2187</v>
      </c>
      <c r="Q60" s="38">
        <f>+'SR - Sector'!N26</f>
        <v>2170</v>
      </c>
    </row>
    <row r="61" spans="1:17" x14ac:dyDescent="0.25">
      <c r="A61" s="40">
        <v>2023</v>
      </c>
      <c r="B61" s="36" t="s">
        <v>128</v>
      </c>
      <c r="C61" s="34" t="s">
        <v>53</v>
      </c>
      <c r="D61" t="s">
        <v>68</v>
      </c>
      <c r="E61" s="38">
        <f>+'SR - Sector'!B27</f>
        <v>3267</v>
      </c>
      <c r="F61" s="38">
        <f>+'SR - Sector'!C27</f>
        <v>3270</v>
      </c>
      <c r="G61" s="38">
        <f>+'SR - Sector'!D27</f>
        <v>3260</v>
      </c>
      <c r="H61" s="38">
        <f>+'SR - Sector'!E27</f>
        <v>3281</v>
      </c>
      <c r="I61" s="38">
        <f>+'SR - Sector'!F27</f>
        <v>3276</v>
      </c>
      <c r="J61" s="38">
        <f>+'SR - Sector'!G27</f>
        <v>3295</v>
      </c>
      <c r="K61" s="38">
        <f>+'SR - Sector'!H27</f>
        <v>3264</v>
      </c>
      <c r="L61" s="38">
        <f>+'SR - Sector'!I27</f>
        <v>3270</v>
      </c>
      <c r="M61" s="38">
        <f>+'SR - Sector'!J27</f>
        <v>3255</v>
      </c>
      <c r="N61" s="38">
        <f>+'SR - Sector'!K27</f>
        <v>3298</v>
      </c>
      <c r="O61" s="38">
        <f>+'SR - Sector'!L27</f>
        <v>2869</v>
      </c>
      <c r="P61" s="38">
        <f>+'SR - Sector'!M27</f>
        <v>2890</v>
      </c>
      <c r="Q61" s="38">
        <f>+'SR - Sector'!N27</f>
        <v>2842</v>
      </c>
    </row>
    <row r="62" spans="1:17" x14ac:dyDescent="0.25">
      <c r="A62" s="40">
        <v>2023</v>
      </c>
      <c r="B62" s="36" t="s">
        <v>128</v>
      </c>
      <c r="C62" s="34" t="s">
        <v>53</v>
      </c>
      <c r="D62" t="s">
        <v>69</v>
      </c>
      <c r="E62" s="38">
        <f>+'SR - Sector'!B28</f>
        <v>4248</v>
      </c>
      <c r="F62" s="38">
        <f>+'SR - Sector'!C28</f>
        <v>4226</v>
      </c>
      <c r="G62" s="38">
        <f>+'SR - Sector'!D28</f>
        <v>4225</v>
      </c>
      <c r="H62" s="38">
        <f>+'SR - Sector'!E28</f>
        <v>4246</v>
      </c>
      <c r="I62" s="38">
        <f>+'SR - Sector'!F28</f>
        <v>4224</v>
      </c>
      <c r="J62" s="38">
        <f>+'SR - Sector'!G28</f>
        <v>4266</v>
      </c>
      <c r="K62" s="38">
        <f>+'SR - Sector'!H28</f>
        <v>4198</v>
      </c>
      <c r="L62" s="38">
        <f>+'SR - Sector'!I28</f>
        <v>4217</v>
      </c>
      <c r="M62" s="38">
        <f>+'SR - Sector'!J28</f>
        <v>4213</v>
      </c>
      <c r="N62" s="38">
        <f>+'SR - Sector'!K28</f>
        <v>4224</v>
      </c>
      <c r="O62" s="38">
        <f>+'SR - Sector'!L28</f>
        <v>4382</v>
      </c>
      <c r="P62" s="38">
        <f>+'SR - Sector'!M28</f>
        <v>4429</v>
      </c>
      <c r="Q62" s="38">
        <f>+'SR - Sector'!N28</f>
        <v>4358</v>
      </c>
    </row>
    <row r="63" spans="1:17" x14ac:dyDescent="0.25">
      <c r="A63" s="40">
        <v>2023</v>
      </c>
      <c r="B63" s="36" t="s">
        <v>128</v>
      </c>
      <c r="C63" s="34" t="s">
        <v>53</v>
      </c>
      <c r="D63" t="s">
        <v>70</v>
      </c>
      <c r="E63" s="38">
        <f>+'SR - Sector'!B29</f>
        <v>3586</v>
      </c>
      <c r="F63" s="38">
        <f>+'SR - Sector'!C29</f>
        <v>3579</v>
      </c>
      <c r="G63" s="38">
        <f>+'SR - Sector'!D29</f>
        <v>3578</v>
      </c>
      <c r="H63" s="38">
        <f>+'SR - Sector'!E29</f>
        <v>3591</v>
      </c>
      <c r="I63" s="38">
        <f>+'SR - Sector'!F29</f>
        <v>3593</v>
      </c>
      <c r="J63" s="38">
        <f>+'SR - Sector'!G29</f>
        <v>3605</v>
      </c>
      <c r="K63" s="38">
        <f>+'SR - Sector'!H29</f>
        <v>3572</v>
      </c>
      <c r="L63" s="38">
        <f>+'SR - Sector'!I29</f>
        <v>3577</v>
      </c>
      <c r="M63" s="38">
        <f>+'SR - Sector'!J29</f>
        <v>3575</v>
      </c>
      <c r="N63" s="38">
        <f>+'SR - Sector'!K29</f>
        <v>3615</v>
      </c>
      <c r="O63" s="38">
        <f>+'SR - Sector'!L29</f>
        <v>3681</v>
      </c>
      <c r="P63" s="38">
        <f>+'SR - Sector'!M29</f>
        <v>3726</v>
      </c>
      <c r="Q63" s="38">
        <f>+'SR - Sector'!N29</f>
        <v>3681</v>
      </c>
    </row>
    <row r="64" spans="1:17" x14ac:dyDescent="0.25">
      <c r="A64" s="40">
        <v>2023</v>
      </c>
      <c r="B64" s="36" t="s">
        <v>128</v>
      </c>
      <c r="C64" s="34" t="s">
        <v>53</v>
      </c>
      <c r="D64" t="s">
        <v>71</v>
      </c>
      <c r="E64" s="38">
        <f>+'SR - Sector'!B30</f>
        <v>6885</v>
      </c>
      <c r="F64" s="38">
        <f>+'SR - Sector'!C30</f>
        <v>7150</v>
      </c>
      <c r="G64" s="38">
        <f>+'SR - Sector'!D30</f>
        <v>7191</v>
      </c>
      <c r="H64" s="38">
        <f>+'SR - Sector'!E30</f>
        <v>7191</v>
      </c>
      <c r="I64" s="38">
        <f>+'SR - Sector'!F30</f>
        <v>7173</v>
      </c>
      <c r="J64" s="38">
        <f>+'SR - Sector'!G30</f>
        <v>7209</v>
      </c>
      <c r="K64" s="38">
        <f>+'SR - Sector'!H30</f>
        <v>7165</v>
      </c>
      <c r="L64" s="38">
        <f>+'SR - Sector'!I30</f>
        <v>7155</v>
      </c>
      <c r="M64" s="38">
        <f>+'SR - Sector'!J30</f>
        <v>7176</v>
      </c>
      <c r="N64" s="38">
        <f>+'SR - Sector'!K30</f>
        <v>7179</v>
      </c>
      <c r="O64" s="38">
        <f>+'SR - Sector'!L30</f>
        <v>7167</v>
      </c>
      <c r="P64" s="38">
        <f>+'SR - Sector'!M30</f>
        <v>7228</v>
      </c>
      <c r="Q64" s="38">
        <f>+'SR - Sector'!N30</f>
        <v>7155</v>
      </c>
    </row>
    <row r="65" spans="1:17" x14ac:dyDescent="0.25">
      <c r="A65" s="40">
        <v>2023</v>
      </c>
      <c r="B65" s="36" t="s">
        <v>128</v>
      </c>
      <c r="C65" s="34" t="s">
        <v>53</v>
      </c>
      <c r="D65" t="s">
        <v>72</v>
      </c>
      <c r="E65" s="38">
        <f>+'SR - Sector'!B31</f>
        <v>269</v>
      </c>
      <c r="F65" s="38">
        <f>+'SR - Sector'!C31</f>
        <v>268</v>
      </c>
      <c r="G65" s="38">
        <f>+'SR - Sector'!D31</f>
        <v>266</v>
      </c>
      <c r="H65" s="38">
        <f>+'SR - Sector'!E31</f>
        <v>266</v>
      </c>
      <c r="I65" s="38">
        <f>+'SR - Sector'!F31</f>
        <v>266</v>
      </c>
      <c r="J65" s="38">
        <f>+'SR - Sector'!G31</f>
        <v>270</v>
      </c>
      <c r="K65" s="38">
        <f>+'SR - Sector'!H31</f>
        <v>268</v>
      </c>
      <c r="L65" s="38">
        <f>+'SR - Sector'!I31</f>
        <v>270</v>
      </c>
      <c r="M65" s="38">
        <f>+'SR - Sector'!J31</f>
        <v>268</v>
      </c>
      <c r="N65" s="38">
        <f>+'SR - Sector'!K31</f>
        <v>269</v>
      </c>
      <c r="O65" s="38">
        <f>+'SR - Sector'!L31</f>
        <v>804</v>
      </c>
      <c r="P65" s="38">
        <f>+'SR - Sector'!M31</f>
        <v>808</v>
      </c>
      <c r="Q65" s="38">
        <f>+'SR - Sector'!N31</f>
        <v>798</v>
      </c>
    </row>
    <row r="66" spans="1:17" x14ac:dyDescent="0.25">
      <c r="A66" s="40">
        <v>2023</v>
      </c>
      <c r="B66" s="36" t="s">
        <v>128</v>
      </c>
      <c r="C66" s="34" t="s">
        <v>53</v>
      </c>
      <c r="D66" t="s">
        <v>73</v>
      </c>
      <c r="E66" s="38">
        <f>+'SR - Sector'!B32</f>
        <v>15902</v>
      </c>
      <c r="F66" s="38">
        <f>+'SR - Sector'!C32</f>
        <v>15916</v>
      </c>
      <c r="G66" s="38">
        <f>+'SR - Sector'!D32</f>
        <v>15931</v>
      </c>
      <c r="H66" s="38">
        <f>+'SR - Sector'!E32</f>
        <v>16005</v>
      </c>
      <c r="I66" s="38">
        <f>+'SR - Sector'!F32</f>
        <v>16005</v>
      </c>
      <c r="J66" s="38">
        <f>+'SR - Sector'!G32</f>
        <v>16062</v>
      </c>
      <c r="K66" s="38">
        <f>+'SR - Sector'!H32</f>
        <v>15955</v>
      </c>
      <c r="L66" s="38">
        <f>+'SR - Sector'!I32</f>
        <v>15968</v>
      </c>
      <c r="M66" s="38">
        <f>+'SR - Sector'!J32</f>
        <v>15949</v>
      </c>
      <c r="N66" s="38">
        <f>+'SR - Sector'!K32</f>
        <v>16089</v>
      </c>
      <c r="O66" s="38">
        <f>+'SR - Sector'!L32</f>
        <v>16186</v>
      </c>
      <c r="P66" s="38">
        <f>+'SR - Sector'!M32</f>
        <v>16210</v>
      </c>
      <c r="Q66" s="38">
        <f>+'SR - Sector'!N32</f>
        <v>16055</v>
      </c>
    </row>
    <row r="67" spans="1:17" x14ac:dyDescent="0.25">
      <c r="A67" s="40">
        <v>2023</v>
      </c>
      <c r="B67" s="36" t="s">
        <v>128</v>
      </c>
      <c r="C67" s="34" t="s">
        <v>53</v>
      </c>
      <c r="D67" t="s">
        <v>74</v>
      </c>
      <c r="E67" s="38">
        <f>+'SR - Sector'!B33</f>
        <v>61</v>
      </c>
      <c r="F67" s="38">
        <f>+'SR - Sector'!C33</f>
        <v>62</v>
      </c>
      <c r="G67" s="38">
        <f>+'SR - Sector'!D33</f>
        <v>62</v>
      </c>
      <c r="H67" s="38">
        <f>+'SR - Sector'!E33</f>
        <v>64</v>
      </c>
      <c r="I67" s="38">
        <f>+'SR - Sector'!F33</f>
        <v>62</v>
      </c>
      <c r="J67" s="38">
        <f>+'SR - Sector'!G33</f>
        <v>62</v>
      </c>
      <c r="K67" s="38">
        <f>+'SR - Sector'!H33</f>
        <v>62</v>
      </c>
      <c r="L67" s="38">
        <f>+'SR - Sector'!I33</f>
        <v>62</v>
      </c>
      <c r="M67" s="38">
        <f>+'SR - Sector'!J33</f>
        <v>62</v>
      </c>
      <c r="N67" s="38">
        <f>+'SR - Sector'!K33</f>
        <v>62</v>
      </c>
      <c r="O67" s="38">
        <f>+'SR - Sector'!L33</f>
        <v>62</v>
      </c>
      <c r="P67" s="38">
        <f>+'SR - Sector'!M33</f>
        <v>61</v>
      </c>
      <c r="Q67" s="38">
        <f>+'SR - Sector'!N33</f>
        <v>60</v>
      </c>
    </row>
    <row r="68" spans="1:17" x14ac:dyDescent="0.25">
      <c r="A68" s="40">
        <v>2023</v>
      </c>
      <c r="B68" s="36" t="s">
        <v>128</v>
      </c>
      <c r="C68" s="34" t="s">
        <v>53</v>
      </c>
      <c r="D68" t="s">
        <v>75</v>
      </c>
      <c r="E68" s="38">
        <f>+'SR - Sector'!B34</f>
        <v>2516</v>
      </c>
      <c r="F68" s="38">
        <f>+'SR - Sector'!C34</f>
        <v>2509</v>
      </c>
      <c r="G68" s="38">
        <f>+'SR - Sector'!D34</f>
        <v>2509</v>
      </c>
      <c r="H68" s="38">
        <f>+'SR - Sector'!E34</f>
        <v>2525</v>
      </c>
      <c r="I68" s="38">
        <f>+'SR - Sector'!F34</f>
        <v>2523</v>
      </c>
      <c r="J68" s="38">
        <f>+'SR - Sector'!G34</f>
        <v>2537</v>
      </c>
      <c r="K68" s="38">
        <f>+'SR - Sector'!H34</f>
        <v>2517</v>
      </c>
      <c r="L68" s="38">
        <f>+'SR - Sector'!I34</f>
        <v>2517</v>
      </c>
      <c r="M68" s="38">
        <f>+'SR - Sector'!J34</f>
        <v>2517</v>
      </c>
      <c r="N68" s="38">
        <f>+'SR - Sector'!K34</f>
        <v>2533</v>
      </c>
      <c r="O68" s="38">
        <f>+'SR - Sector'!L34</f>
        <v>2907</v>
      </c>
      <c r="P68" s="38">
        <f>+'SR - Sector'!M34</f>
        <v>2920</v>
      </c>
      <c r="Q68" s="38">
        <f>+'SR - Sector'!N34</f>
        <v>2901</v>
      </c>
    </row>
    <row r="69" spans="1:17" x14ac:dyDescent="0.25">
      <c r="A69" s="40">
        <v>2023</v>
      </c>
      <c r="B69" s="36" t="s">
        <v>128</v>
      </c>
      <c r="C69" s="34" t="s">
        <v>53</v>
      </c>
      <c r="D69" t="s">
        <v>76</v>
      </c>
      <c r="E69" s="38">
        <f>+'SR - Sector'!B35</f>
        <v>84</v>
      </c>
      <c r="F69" s="38">
        <f>+'SR - Sector'!C35</f>
        <v>86</v>
      </c>
      <c r="G69" s="38">
        <f>+'SR - Sector'!D35</f>
        <v>85</v>
      </c>
      <c r="H69" s="38">
        <f>+'SR - Sector'!E35</f>
        <v>85</v>
      </c>
      <c r="I69" s="38">
        <f>+'SR - Sector'!F35</f>
        <v>85</v>
      </c>
      <c r="J69" s="38">
        <f>+'SR - Sector'!G35</f>
        <v>85</v>
      </c>
      <c r="K69" s="38">
        <f>+'SR - Sector'!H35</f>
        <v>85</v>
      </c>
      <c r="L69" s="38">
        <f>+'SR - Sector'!I35</f>
        <v>85</v>
      </c>
      <c r="M69" s="38">
        <f>+'SR - Sector'!J35</f>
        <v>85</v>
      </c>
      <c r="N69" s="38">
        <f>+'SR - Sector'!K35</f>
        <v>85</v>
      </c>
      <c r="O69" s="38">
        <f>+'SR - Sector'!L35</f>
        <v>75</v>
      </c>
      <c r="P69" s="38">
        <f>+'SR - Sector'!M35</f>
        <v>76</v>
      </c>
      <c r="Q69" s="38">
        <f>+'SR - Sector'!N35</f>
        <v>75</v>
      </c>
    </row>
    <row r="70" spans="1:17" x14ac:dyDescent="0.25">
      <c r="A70" s="40">
        <v>2023</v>
      </c>
      <c r="B70" s="36" t="s">
        <v>128</v>
      </c>
      <c r="C70" s="34" t="s">
        <v>53</v>
      </c>
      <c r="D70" t="s">
        <v>77</v>
      </c>
      <c r="E70" s="38">
        <f>+'SR - Sector'!B36</f>
        <v>120</v>
      </c>
      <c r="F70" s="38">
        <f>+'SR - Sector'!C36</f>
        <v>120</v>
      </c>
      <c r="G70" s="38">
        <f>+'SR - Sector'!D36</f>
        <v>118</v>
      </c>
      <c r="H70" s="38">
        <f>+'SR - Sector'!E36</f>
        <v>119</v>
      </c>
      <c r="I70" s="38">
        <f>+'SR - Sector'!F36</f>
        <v>118</v>
      </c>
      <c r="J70" s="38">
        <f>+'SR - Sector'!G36</f>
        <v>119</v>
      </c>
      <c r="K70" s="38">
        <f>+'SR - Sector'!H36</f>
        <v>119</v>
      </c>
      <c r="L70" s="38">
        <f>+'SR - Sector'!I36</f>
        <v>119</v>
      </c>
      <c r="M70" s="38">
        <f>+'SR - Sector'!J36</f>
        <v>118</v>
      </c>
      <c r="N70" s="38">
        <f>+'SR - Sector'!K36</f>
        <v>118</v>
      </c>
      <c r="O70" s="38">
        <f>+'SR - Sector'!L36</f>
        <v>107</v>
      </c>
      <c r="P70" s="38">
        <f>+'SR - Sector'!M36</f>
        <v>106</v>
      </c>
      <c r="Q70" s="38">
        <f>+'SR - Sector'!N36</f>
        <v>106</v>
      </c>
    </row>
    <row r="71" spans="1:17" x14ac:dyDescent="0.25">
      <c r="A71" s="40">
        <v>2023</v>
      </c>
      <c r="B71" s="36" t="s">
        <v>128</v>
      </c>
      <c r="C71" s="34" t="s">
        <v>53</v>
      </c>
      <c r="D71" t="s">
        <v>78</v>
      </c>
      <c r="E71" s="38">
        <f>+'SR - Sector'!B37</f>
        <v>1779</v>
      </c>
      <c r="F71" s="38">
        <f>+'SR - Sector'!C37</f>
        <v>1781</v>
      </c>
      <c r="G71" s="38">
        <f>+'SR - Sector'!D37</f>
        <v>1771</v>
      </c>
      <c r="H71" s="38">
        <f>+'SR - Sector'!E37</f>
        <v>1783</v>
      </c>
      <c r="I71" s="38">
        <f>+'SR - Sector'!F37</f>
        <v>1786</v>
      </c>
      <c r="J71" s="38">
        <f>+'SR - Sector'!G37</f>
        <v>1792</v>
      </c>
      <c r="K71" s="38">
        <f>+'SR - Sector'!H37</f>
        <v>1777</v>
      </c>
      <c r="L71" s="38">
        <f>+'SR - Sector'!I37</f>
        <v>1786</v>
      </c>
      <c r="M71" s="38">
        <f>+'SR - Sector'!J37</f>
        <v>1790</v>
      </c>
      <c r="N71" s="38">
        <f>+'SR - Sector'!K37</f>
        <v>1799</v>
      </c>
      <c r="O71" s="38">
        <f>+'SR - Sector'!L37</f>
        <v>1583</v>
      </c>
      <c r="P71" s="38">
        <f>+'SR - Sector'!M37</f>
        <v>1605</v>
      </c>
      <c r="Q71" s="38">
        <f>+'SR - Sector'!N37</f>
        <v>1588</v>
      </c>
    </row>
    <row r="72" spans="1:17" x14ac:dyDescent="0.25">
      <c r="A72" s="40">
        <v>2023</v>
      </c>
      <c r="B72" s="36" t="s">
        <v>128</v>
      </c>
      <c r="C72" s="34" t="s">
        <v>53</v>
      </c>
      <c r="D72" t="s">
        <v>79</v>
      </c>
      <c r="E72" s="38">
        <f>+'SR - Sector'!B38</f>
        <v>29216</v>
      </c>
      <c r="F72" s="38">
        <f>+'SR - Sector'!C38</f>
        <v>29509</v>
      </c>
      <c r="G72" s="38">
        <f>+'SR - Sector'!D38</f>
        <v>29751</v>
      </c>
      <c r="H72" s="38">
        <f>+'SR - Sector'!E38</f>
        <v>30081</v>
      </c>
      <c r="I72" s="38">
        <f>+'SR - Sector'!F38</f>
        <v>30022</v>
      </c>
      <c r="J72" s="38">
        <f>+'SR - Sector'!G38</f>
        <v>30159</v>
      </c>
      <c r="K72" s="38">
        <f>+'SR - Sector'!H38</f>
        <v>30029</v>
      </c>
      <c r="L72" s="38">
        <f>+'SR - Sector'!I38</f>
        <v>30130</v>
      </c>
      <c r="M72" s="38">
        <f>+'SR - Sector'!J38</f>
        <v>30110</v>
      </c>
      <c r="N72" s="38">
        <f>+'SR - Sector'!K38</f>
        <v>30291</v>
      </c>
      <c r="O72" s="38">
        <f>+'SR - Sector'!L38</f>
        <v>30015</v>
      </c>
      <c r="P72" s="38">
        <f>+'SR - Sector'!M38</f>
        <v>30196</v>
      </c>
      <c r="Q72" s="38">
        <f>+'SR - Sector'!N38</f>
        <v>29884</v>
      </c>
    </row>
    <row r="73" spans="1:17" x14ac:dyDescent="0.25">
      <c r="A73" s="40">
        <v>2023</v>
      </c>
      <c r="B73" s="36" t="s">
        <v>128</v>
      </c>
      <c r="C73" s="34" t="s">
        <v>53</v>
      </c>
      <c r="D73" t="s">
        <v>80</v>
      </c>
      <c r="E73" s="38">
        <f>+'SR - Sector'!B39</f>
        <v>149</v>
      </c>
      <c r="F73" s="38">
        <f>+'SR - Sector'!C39</f>
        <v>145</v>
      </c>
      <c r="G73" s="38">
        <f>+'SR - Sector'!D39</f>
        <v>144</v>
      </c>
      <c r="H73" s="38">
        <f>+'SR - Sector'!E39</f>
        <v>145</v>
      </c>
      <c r="I73" s="38">
        <f>+'SR - Sector'!F39</f>
        <v>145</v>
      </c>
      <c r="J73" s="38">
        <f>+'SR - Sector'!G39</f>
        <v>145</v>
      </c>
      <c r="K73" s="38">
        <f>+'SR - Sector'!H39</f>
        <v>143</v>
      </c>
      <c r="L73" s="38">
        <f>+'SR - Sector'!I39</f>
        <v>145</v>
      </c>
      <c r="M73" s="38">
        <f>+'SR - Sector'!J39</f>
        <v>144</v>
      </c>
      <c r="N73" s="38">
        <f>+'SR - Sector'!K39</f>
        <v>145</v>
      </c>
      <c r="O73" s="38">
        <f>+'SR - Sector'!L39</f>
        <v>289</v>
      </c>
      <c r="P73" s="38">
        <f>+'SR - Sector'!M39</f>
        <v>291</v>
      </c>
      <c r="Q73" s="38">
        <f>+'SR - Sector'!N39</f>
        <v>287</v>
      </c>
    </row>
    <row r="74" spans="1:17" x14ac:dyDescent="0.25">
      <c r="A74" s="40">
        <v>2023</v>
      </c>
      <c r="B74" s="36" t="s">
        <v>128</v>
      </c>
      <c r="C74" s="34" t="s">
        <v>53</v>
      </c>
      <c r="D74" t="s">
        <v>81</v>
      </c>
      <c r="E74" s="38">
        <f>+'SR - Sector'!B40</f>
        <v>964</v>
      </c>
      <c r="F74" s="38">
        <f>+'SR - Sector'!C40</f>
        <v>961</v>
      </c>
      <c r="G74" s="38">
        <f>+'SR - Sector'!D40</f>
        <v>972</v>
      </c>
      <c r="H74" s="38">
        <f>+'SR - Sector'!E40</f>
        <v>964</v>
      </c>
      <c r="I74" s="38">
        <f>+'SR - Sector'!F40</f>
        <v>962</v>
      </c>
      <c r="J74" s="38">
        <f>+'SR - Sector'!G40</f>
        <v>967</v>
      </c>
      <c r="K74" s="38">
        <f>+'SR - Sector'!H40</f>
        <v>958</v>
      </c>
      <c r="L74" s="38">
        <f>+'SR - Sector'!I40</f>
        <v>957</v>
      </c>
      <c r="M74" s="38">
        <f>+'SR - Sector'!J40</f>
        <v>959</v>
      </c>
      <c r="N74" s="38">
        <f>+'SR - Sector'!K40</f>
        <v>961</v>
      </c>
      <c r="O74" s="38">
        <f>+'SR - Sector'!L40</f>
        <v>1093</v>
      </c>
      <c r="P74" s="38">
        <f>+'SR - Sector'!M40</f>
        <v>1095</v>
      </c>
      <c r="Q74" s="38">
        <f>+'SR - Sector'!N40</f>
        <v>1087</v>
      </c>
    </row>
    <row r="75" spans="1:17" x14ac:dyDescent="0.25">
      <c r="A75" s="40">
        <v>2023</v>
      </c>
      <c r="B75" s="36" t="s">
        <v>128</v>
      </c>
      <c r="C75" s="34" t="s">
        <v>53</v>
      </c>
      <c r="D75" t="s">
        <v>82</v>
      </c>
      <c r="E75" s="38">
        <f>+'SR - Sector'!B41</f>
        <v>6492</v>
      </c>
      <c r="F75" s="38">
        <f>+'SR - Sector'!C41</f>
        <v>6479</v>
      </c>
      <c r="G75" s="38">
        <f>+'SR - Sector'!D41</f>
        <v>6482</v>
      </c>
      <c r="H75" s="38">
        <f>+'SR - Sector'!E41</f>
        <v>6497</v>
      </c>
      <c r="I75" s="38">
        <f>+'SR - Sector'!F41</f>
        <v>6470</v>
      </c>
      <c r="J75" s="38">
        <f>+'SR - Sector'!G41</f>
        <v>6549</v>
      </c>
      <c r="K75" s="38">
        <f>+'SR - Sector'!H41</f>
        <v>6447</v>
      </c>
      <c r="L75" s="38">
        <f>+'SR - Sector'!I41</f>
        <v>6446</v>
      </c>
      <c r="M75" s="38">
        <f>+'SR - Sector'!J41</f>
        <v>6453</v>
      </c>
      <c r="N75" s="38">
        <f>+'SR - Sector'!K41</f>
        <v>6490</v>
      </c>
      <c r="O75" s="38">
        <f>+'SR - Sector'!L41</f>
        <v>6441</v>
      </c>
      <c r="P75" s="38">
        <f>+'SR - Sector'!M41</f>
        <v>6533</v>
      </c>
      <c r="Q75" s="38">
        <f>+'SR - Sector'!N41</f>
        <v>6433</v>
      </c>
    </row>
    <row r="76" spans="1:17" x14ac:dyDescent="0.25">
      <c r="A76" s="40">
        <v>2023</v>
      </c>
      <c r="B76" s="36" t="s">
        <v>128</v>
      </c>
      <c r="C76" s="34" t="s">
        <v>53</v>
      </c>
      <c r="D76" t="s">
        <v>83</v>
      </c>
      <c r="E76" s="38">
        <f>+'SR - Sector'!B42</f>
        <v>6060</v>
      </c>
      <c r="F76" s="38">
        <f>+'SR - Sector'!C42</f>
        <v>6052</v>
      </c>
      <c r="G76" s="38">
        <f>+'SR - Sector'!D42</f>
        <v>6065</v>
      </c>
      <c r="H76" s="38">
        <f>+'SR - Sector'!E42</f>
        <v>6137</v>
      </c>
      <c r="I76" s="38">
        <f>+'SR - Sector'!F42</f>
        <v>6129</v>
      </c>
      <c r="J76" s="38">
        <f>+'SR - Sector'!G42</f>
        <v>6152</v>
      </c>
      <c r="K76" s="38">
        <f>+'SR - Sector'!H42</f>
        <v>6102</v>
      </c>
      <c r="L76" s="38">
        <f>+'SR - Sector'!I42</f>
        <v>6124</v>
      </c>
      <c r="M76" s="38">
        <f>+'SR - Sector'!J42</f>
        <v>6077</v>
      </c>
      <c r="N76" s="38">
        <f>+'SR - Sector'!K42</f>
        <v>6131</v>
      </c>
      <c r="O76" s="38">
        <f>+'SR - Sector'!L42</f>
        <v>5966</v>
      </c>
      <c r="P76" s="38">
        <f>+'SR - Sector'!M42</f>
        <v>6013</v>
      </c>
      <c r="Q76" s="38">
        <f>+'SR - Sector'!N42</f>
        <v>5930</v>
      </c>
    </row>
    <row r="77" spans="1:17" x14ac:dyDescent="0.25">
      <c r="A77" s="40">
        <v>2023</v>
      </c>
      <c r="B77" s="36" t="s">
        <v>128</v>
      </c>
      <c r="C77" s="34" t="s">
        <v>53</v>
      </c>
      <c r="D77" t="s">
        <v>84</v>
      </c>
      <c r="E77" s="38">
        <f>+'SR - Sector'!B43</f>
        <v>807</v>
      </c>
      <c r="F77" s="38">
        <f>+'SR - Sector'!C43</f>
        <v>795</v>
      </c>
      <c r="G77" s="38">
        <f>+'SR - Sector'!D43</f>
        <v>795</v>
      </c>
      <c r="H77" s="38">
        <f>+'SR - Sector'!E43</f>
        <v>803</v>
      </c>
      <c r="I77" s="38">
        <f>+'SR - Sector'!F43</f>
        <v>799</v>
      </c>
      <c r="J77" s="38">
        <f>+'SR - Sector'!G43</f>
        <v>806</v>
      </c>
      <c r="K77" s="38">
        <f>+'SR - Sector'!H43</f>
        <v>798</v>
      </c>
      <c r="L77" s="38">
        <f>+'SR - Sector'!I43</f>
        <v>797</v>
      </c>
      <c r="M77" s="38">
        <f>+'SR - Sector'!J43</f>
        <v>796</v>
      </c>
      <c r="N77" s="38">
        <f>+'SR - Sector'!K43</f>
        <v>804</v>
      </c>
      <c r="O77" s="38">
        <f>+'SR - Sector'!L43</f>
        <v>838</v>
      </c>
      <c r="P77" s="38">
        <f>+'SR - Sector'!M43</f>
        <v>844</v>
      </c>
      <c r="Q77" s="38">
        <f>+'SR - Sector'!N43</f>
        <v>826</v>
      </c>
    </row>
    <row r="78" spans="1:17" x14ac:dyDescent="0.25">
      <c r="A78" s="40">
        <v>2023</v>
      </c>
      <c r="B78" s="36" t="s">
        <v>128</v>
      </c>
      <c r="C78" s="34" t="s">
        <v>53</v>
      </c>
      <c r="D78" t="s">
        <v>85</v>
      </c>
      <c r="E78" s="38">
        <f>+'SR - Sector'!B44</f>
        <v>8521</v>
      </c>
      <c r="F78" s="38">
        <f>+'SR - Sector'!C44</f>
        <v>8612</v>
      </c>
      <c r="G78" s="38">
        <f>+'SR - Sector'!D44</f>
        <v>8635</v>
      </c>
      <c r="H78" s="38">
        <f>+'SR - Sector'!E44</f>
        <v>8765</v>
      </c>
      <c r="I78" s="38">
        <f>+'SR - Sector'!F44</f>
        <v>8735</v>
      </c>
      <c r="J78" s="38">
        <f>+'SR - Sector'!G44</f>
        <v>8779</v>
      </c>
      <c r="K78" s="38">
        <f>+'SR - Sector'!H44</f>
        <v>8736</v>
      </c>
      <c r="L78" s="38">
        <f>+'SR - Sector'!I44</f>
        <v>8772</v>
      </c>
      <c r="M78" s="38">
        <f>+'SR - Sector'!J44</f>
        <v>8773</v>
      </c>
      <c r="N78" s="38">
        <f>+'SR - Sector'!K44</f>
        <v>8844</v>
      </c>
      <c r="O78" s="38">
        <f>+'SR - Sector'!L44</f>
        <v>8507</v>
      </c>
      <c r="P78" s="38">
        <f>+'SR - Sector'!M44</f>
        <v>8606</v>
      </c>
      <c r="Q78" s="38">
        <f>+'SR - Sector'!N44</f>
        <v>8516</v>
      </c>
    </row>
    <row r="79" spans="1:17" x14ac:dyDescent="0.25">
      <c r="A79" s="40">
        <v>2023</v>
      </c>
      <c r="B79" s="36" t="s">
        <v>128</v>
      </c>
      <c r="C79" s="34" t="s">
        <v>53</v>
      </c>
      <c r="D79" t="s">
        <v>86</v>
      </c>
      <c r="E79" s="38">
        <f>+'SR - Sector'!B45</f>
        <v>8</v>
      </c>
      <c r="F79" s="38">
        <f>+'SR - Sector'!C45</f>
        <v>8</v>
      </c>
      <c r="G79" s="38">
        <f>+'SR - Sector'!D45</f>
        <v>8</v>
      </c>
      <c r="H79" s="38">
        <f>+'SR - Sector'!E45</f>
        <v>8</v>
      </c>
      <c r="I79" s="38">
        <f>+'SR - Sector'!F45</f>
        <v>8</v>
      </c>
      <c r="J79" s="38">
        <f>+'SR - Sector'!G45</f>
        <v>8</v>
      </c>
      <c r="K79" s="38">
        <f>+'SR - Sector'!H45</f>
        <v>8</v>
      </c>
      <c r="L79" s="38">
        <f>+'SR - Sector'!I45</f>
        <v>8</v>
      </c>
      <c r="M79" s="38">
        <f>+'SR - Sector'!J45</f>
        <v>8</v>
      </c>
      <c r="N79" s="38">
        <f>+'SR - Sector'!K45</f>
        <v>8</v>
      </c>
      <c r="O79" s="38">
        <f>+'SR - Sector'!L45</f>
        <v>35</v>
      </c>
      <c r="P79" s="38">
        <f>+'SR - Sector'!M45</f>
        <v>34</v>
      </c>
      <c r="Q79" s="38">
        <f>+'SR - Sector'!N45</f>
        <v>35</v>
      </c>
    </row>
    <row r="80" spans="1:17" x14ac:dyDescent="0.25">
      <c r="A80" s="40">
        <v>2023</v>
      </c>
      <c r="B80" s="36" t="s">
        <v>128</v>
      </c>
      <c r="C80" s="34" t="s">
        <v>53</v>
      </c>
      <c r="D80" t="s">
        <v>87</v>
      </c>
      <c r="E80" s="38">
        <f>+'SR - Sector'!B46</f>
        <v>129</v>
      </c>
      <c r="F80" s="38">
        <f>+'SR - Sector'!C46</f>
        <v>138</v>
      </c>
      <c r="G80" s="38">
        <f>+'SR - Sector'!D46</f>
        <v>130</v>
      </c>
      <c r="H80" s="38">
        <f>+'SR - Sector'!E46</f>
        <v>131</v>
      </c>
      <c r="I80" s="38">
        <f>+'SR - Sector'!F46</f>
        <v>133</v>
      </c>
      <c r="J80" s="38">
        <f>+'SR - Sector'!G46</f>
        <v>129</v>
      </c>
      <c r="K80" s="38">
        <f>+'SR - Sector'!H46</f>
        <v>137</v>
      </c>
      <c r="L80" s="38">
        <f>+'SR - Sector'!I46</f>
        <v>133</v>
      </c>
      <c r="M80" s="38">
        <f>+'SR - Sector'!J46</f>
        <v>134</v>
      </c>
      <c r="N80" s="38">
        <f>+'SR - Sector'!K46</f>
        <v>134</v>
      </c>
      <c r="O80" s="38">
        <f>+'SR - Sector'!L46</f>
        <v>105</v>
      </c>
      <c r="P80" s="38">
        <f>+'SR - Sector'!M46</f>
        <v>104</v>
      </c>
      <c r="Q80" s="38">
        <f>+'SR - Sector'!N46</f>
        <v>105</v>
      </c>
    </row>
    <row r="81" spans="1:17" x14ac:dyDescent="0.25">
      <c r="A81" s="40">
        <v>2023</v>
      </c>
      <c r="B81" s="36" t="s">
        <v>128</v>
      </c>
      <c r="C81" s="34" t="s">
        <v>53</v>
      </c>
      <c r="D81" t="s">
        <v>88</v>
      </c>
      <c r="E81" s="38">
        <f>+'SR - Sector'!B47</f>
        <v>185</v>
      </c>
      <c r="F81" s="38">
        <f>+'SR - Sector'!C47</f>
        <v>185</v>
      </c>
      <c r="G81" s="38">
        <f>+'SR - Sector'!D47</f>
        <v>183</v>
      </c>
      <c r="H81" s="38">
        <f>+'SR - Sector'!E47</f>
        <v>186</v>
      </c>
      <c r="I81" s="38">
        <f>+'SR - Sector'!F47</f>
        <v>186</v>
      </c>
      <c r="J81" s="38">
        <f>+'SR - Sector'!G47</f>
        <v>189</v>
      </c>
      <c r="K81" s="38">
        <f>+'SR - Sector'!H47</f>
        <v>187</v>
      </c>
      <c r="L81" s="38">
        <f>+'SR - Sector'!I47</f>
        <v>186</v>
      </c>
      <c r="M81" s="38">
        <f>+'SR - Sector'!J47</f>
        <v>188</v>
      </c>
      <c r="N81" s="38">
        <f>+'SR - Sector'!K47</f>
        <v>187</v>
      </c>
      <c r="O81" s="38">
        <f>+'SR - Sector'!L47</f>
        <v>116</v>
      </c>
      <c r="P81" s="38">
        <f>+'SR - Sector'!M47</f>
        <v>117</v>
      </c>
      <c r="Q81" s="38">
        <f>+'SR - Sector'!N47</f>
        <v>114</v>
      </c>
    </row>
    <row r="82" spans="1:17" x14ac:dyDescent="0.25">
      <c r="A82" s="40">
        <v>2023</v>
      </c>
      <c r="B82" s="36" t="s">
        <v>128</v>
      </c>
      <c r="C82" s="34" t="s">
        <v>53</v>
      </c>
      <c r="D82" t="s">
        <v>89</v>
      </c>
      <c r="E82" s="38">
        <f>+'SR - Sector'!B48</f>
        <v>63</v>
      </c>
      <c r="F82" s="38">
        <f>+'SR - Sector'!C48</f>
        <v>62</v>
      </c>
      <c r="G82" s="38">
        <f>+'SR - Sector'!D48</f>
        <v>63</v>
      </c>
      <c r="H82" s="38">
        <f>+'SR - Sector'!E48</f>
        <v>62</v>
      </c>
      <c r="I82" s="38">
        <f>+'SR - Sector'!F48</f>
        <v>63</v>
      </c>
      <c r="J82" s="38">
        <f>+'SR - Sector'!G48</f>
        <v>63</v>
      </c>
      <c r="K82" s="38">
        <f>+'SR - Sector'!H48</f>
        <v>63</v>
      </c>
      <c r="L82" s="38">
        <f>+'SR - Sector'!I48</f>
        <v>63</v>
      </c>
      <c r="M82" s="38">
        <f>+'SR - Sector'!J48</f>
        <v>64</v>
      </c>
      <c r="N82" s="38">
        <f>+'SR - Sector'!K48</f>
        <v>65</v>
      </c>
      <c r="O82" s="38">
        <f>+'SR - Sector'!L48</f>
        <v>158</v>
      </c>
      <c r="P82" s="38">
        <f>+'SR - Sector'!M48</f>
        <v>156</v>
      </c>
      <c r="Q82" s="38">
        <f>+'SR - Sector'!N48</f>
        <v>154</v>
      </c>
    </row>
    <row r="83" spans="1:17" x14ac:dyDescent="0.25">
      <c r="A83" s="40">
        <v>2023</v>
      </c>
      <c r="B83" s="36" t="s">
        <v>128</v>
      </c>
      <c r="C83" s="34" t="s">
        <v>53</v>
      </c>
      <c r="D83" t="s">
        <v>90</v>
      </c>
      <c r="E83" s="38">
        <f>+'SR - Sector'!B49</f>
        <v>3219</v>
      </c>
      <c r="F83" s="38">
        <f>+'SR - Sector'!C49</f>
        <v>3237</v>
      </c>
      <c r="G83" s="38">
        <f>+'SR - Sector'!D49</f>
        <v>3244</v>
      </c>
      <c r="H83" s="38">
        <f>+'SR - Sector'!E49</f>
        <v>3253</v>
      </c>
      <c r="I83" s="38">
        <f>+'SR - Sector'!F49</f>
        <v>3264</v>
      </c>
      <c r="J83" s="38">
        <f>+'SR - Sector'!G49</f>
        <v>3278</v>
      </c>
      <c r="K83" s="38">
        <f>+'SR - Sector'!H49</f>
        <v>3246</v>
      </c>
      <c r="L83" s="38">
        <f>+'SR - Sector'!I49</f>
        <v>3268</v>
      </c>
      <c r="M83" s="38">
        <f>+'SR - Sector'!J49</f>
        <v>3250</v>
      </c>
      <c r="N83" s="38">
        <f>+'SR - Sector'!K49</f>
        <v>3285</v>
      </c>
      <c r="O83" s="38">
        <f>+'SR - Sector'!L49</f>
        <v>3344</v>
      </c>
      <c r="P83" s="38">
        <f>+'SR - Sector'!M49</f>
        <v>3362</v>
      </c>
      <c r="Q83" s="38">
        <f>+'SR - Sector'!N49</f>
        <v>3326</v>
      </c>
    </row>
    <row r="84" spans="1:17" x14ac:dyDescent="0.25">
      <c r="A84" s="40">
        <v>2023</v>
      </c>
      <c r="B84" s="36" t="s">
        <v>128</v>
      </c>
      <c r="C84" s="34" t="s">
        <v>53</v>
      </c>
      <c r="D84" t="s">
        <v>91</v>
      </c>
      <c r="E84" s="38">
        <f>+'SR - Sector'!B50</f>
        <v>484</v>
      </c>
      <c r="F84" s="38">
        <f>+'SR - Sector'!C50</f>
        <v>486</v>
      </c>
      <c r="G84" s="38">
        <f>+'SR - Sector'!D50</f>
        <v>486</v>
      </c>
      <c r="H84" s="38">
        <f>+'SR - Sector'!E50</f>
        <v>488</v>
      </c>
      <c r="I84" s="38">
        <f>+'SR - Sector'!F50</f>
        <v>485</v>
      </c>
      <c r="J84" s="38">
        <f>+'SR - Sector'!G50</f>
        <v>489</v>
      </c>
      <c r="K84" s="38">
        <f>+'SR - Sector'!H50</f>
        <v>481</v>
      </c>
      <c r="L84" s="38">
        <f>+'SR - Sector'!I50</f>
        <v>480</v>
      </c>
      <c r="M84" s="38">
        <f>+'SR - Sector'!J50</f>
        <v>479</v>
      </c>
      <c r="N84" s="38">
        <f>+'SR - Sector'!K50</f>
        <v>484</v>
      </c>
      <c r="O84" s="38">
        <f>+'SR - Sector'!L50</f>
        <v>545</v>
      </c>
      <c r="P84" s="38">
        <f>+'SR - Sector'!M50</f>
        <v>554</v>
      </c>
      <c r="Q84" s="38">
        <f>+'SR - Sector'!N50</f>
        <v>544</v>
      </c>
    </row>
    <row r="85" spans="1:17" x14ac:dyDescent="0.25">
      <c r="A85" s="40">
        <v>2023</v>
      </c>
      <c r="B85" s="36" t="s">
        <v>128</v>
      </c>
      <c r="C85" s="34" t="s">
        <v>53</v>
      </c>
      <c r="D85" t="s">
        <v>92</v>
      </c>
      <c r="E85" s="38">
        <f>+'SR - Sector'!B51</f>
        <v>3134</v>
      </c>
      <c r="F85" s="38">
        <f>+'SR - Sector'!C51</f>
        <v>3123</v>
      </c>
      <c r="G85" s="38">
        <f>+'SR - Sector'!D51</f>
        <v>3139</v>
      </c>
      <c r="H85" s="38">
        <f>+'SR - Sector'!E51</f>
        <v>3154</v>
      </c>
      <c r="I85" s="38">
        <f>+'SR - Sector'!F51</f>
        <v>3135</v>
      </c>
      <c r="J85" s="38">
        <f>+'SR - Sector'!G51</f>
        <v>3168</v>
      </c>
      <c r="K85" s="38">
        <f>+'SR - Sector'!H51</f>
        <v>3130</v>
      </c>
      <c r="L85" s="38">
        <f>+'SR - Sector'!I51</f>
        <v>3139</v>
      </c>
      <c r="M85" s="38">
        <f>+'SR - Sector'!J51</f>
        <v>3141</v>
      </c>
      <c r="N85" s="38">
        <f>+'SR - Sector'!K51</f>
        <v>3147</v>
      </c>
      <c r="O85" s="38">
        <f>+'SR - Sector'!L51</f>
        <v>3236</v>
      </c>
      <c r="P85" s="38">
        <f>+'SR - Sector'!M51</f>
        <v>3263</v>
      </c>
      <c r="Q85" s="38">
        <f>+'SR - Sector'!N51</f>
        <v>3222</v>
      </c>
    </row>
    <row r="86" spans="1:17" x14ac:dyDescent="0.25">
      <c r="A86" s="40">
        <v>2023</v>
      </c>
      <c r="B86" s="36" t="s">
        <v>129</v>
      </c>
      <c r="C86" s="34" t="s">
        <v>126</v>
      </c>
      <c r="D86" s="34" t="s">
        <v>121</v>
      </c>
      <c r="E86" s="38">
        <f>+'SR - Regional'!B13</f>
        <v>724</v>
      </c>
      <c r="F86" s="38">
        <f>+'SR - Regional'!C13</f>
        <v>715</v>
      </c>
      <c r="G86" s="38">
        <f>+'SR - Regional'!D13</f>
        <v>716</v>
      </c>
      <c r="H86" s="38">
        <f>+'SR - Regional'!E13</f>
        <v>722</v>
      </c>
      <c r="I86" s="38">
        <f>+'SR - Regional'!F13</f>
        <v>715</v>
      </c>
      <c r="J86" s="38">
        <f>+'SR - Regional'!G13</f>
        <v>740</v>
      </c>
      <c r="K86" s="38">
        <f>+'SR - Regional'!H13</f>
        <v>711</v>
      </c>
      <c r="L86" s="38">
        <f>+'SR - Regional'!I13</f>
        <v>720</v>
      </c>
      <c r="M86" s="38">
        <f>+'SR - Regional'!J13</f>
        <v>717</v>
      </c>
      <c r="N86" s="38">
        <f>+'SR - Regional'!K13</f>
        <v>722</v>
      </c>
      <c r="O86" s="38">
        <f>+'SR - Regional'!L13</f>
        <v>718</v>
      </c>
      <c r="P86" s="38">
        <f>+'SR - Regional'!M13</f>
        <v>734</v>
      </c>
      <c r="Q86" s="38">
        <f>+'SR - Regional'!N13</f>
        <v>720</v>
      </c>
    </row>
    <row r="87" spans="1:17" x14ac:dyDescent="0.25">
      <c r="A87" s="40">
        <v>2023</v>
      </c>
      <c r="B87" s="36" t="s">
        <v>129</v>
      </c>
      <c r="C87" s="34" t="s">
        <v>126</v>
      </c>
      <c r="D87" t="s">
        <v>96</v>
      </c>
      <c r="E87" s="38">
        <f>+'SR - Regional'!B14</f>
        <v>29360</v>
      </c>
      <c r="F87" s="38">
        <f>+'SR - Regional'!C14</f>
        <v>29519</v>
      </c>
      <c r="G87" s="38">
        <f>+'SR - Regional'!D14</f>
        <v>29587</v>
      </c>
      <c r="H87" s="38">
        <f>+'SR - Regional'!E14</f>
        <v>29814</v>
      </c>
      <c r="I87" s="38">
        <f>+'SR - Regional'!F14</f>
        <v>29896</v>
      </c>
      <c r="J87" s="38">
        <f>+'SR - Regional'!G14</f>
        <v>29984</v>
      </c>
      <c r="K87" s="38">
        <f>+'SR - Regional'!H14</f>
        <v>29800</v>
      </c>
      <c r="L87" s="38">
        <f>+'SR - Regional'!I14</f>
        <v>29811</v>
      </c>
      <c r="M87" s="38">
        <f>+'SR - Regional'!J14</f>
        <v>29821</v>
      </c>
      <c r="N87" s="38">
        <f>+'SR - Regional'!K14</f>
        <v>30008</v>
      </c>
      <c r="O87" s="38">
        <f>+'SR - Regional'!L14</f>
        <v>30050</v>
      </c>
      <c r="P87" s="38">
        <f>+'SR - Regional'!M14</f>
        <v>30187</v>
      </c>
      <c r="Q87" s="38">
        <f>+'SR - Regional'!N14</f>
        <v>29864</v>
      </c>
    </row>
    <row r="88" spans="1:17" x14ac:dyDescent="0.25">
      <c r="A88" s="40">
        <v>2023</v>
      </c>
      <c r="B88" s="36" t="s">
        <v>129</v>
      </c>
      <c r="C88" s="34" t="s">
        <v>126</v>
      </c>
      <c r="D88" s="34" t="s">
        <v>123</v>
      </c>
      <c r="E88" s="38">
        <f>+'SR - Regional'!B15</f>
        <v>59271</v>
      </c>
      <c r="F88" s="38">
        <f>+'SR - Regional'!C15</f>
        <v>59558</v>
      </c>
      <c r="G88" s="38">
        <f>+'SR - Regional'!D15</f>
        <v>59605</v>
      </c>
      <c r="H88" s="38">
        <f>+'SR - Regional'!E15</f>
        <v>60112</v>
      </c>
      <c r="I88" s="38">
        <f>+'SR - Regional'!F15</f>
        <v>60096</v>
      </c>
      <c r="J88" s="38">
        <f>+'SR - Regional'!G15</f>
        <v>60182</v>
      </c>
      <c r="K88" s="38">
        <f>+'SR - Regional'!H15</f>
        <v>59761</v>
      </c>
      <c r="L88" s="38">
        <f>+'SR - Regional'!I15</f>
        <v>60855</v>
      </c>
      <c r="M88" s="38">
        <f>+'SR - Regional'!J15</f>
        <v>60827</v>
      </c>
      <c r="N88" s="38">
        <f>+'SR - Regional'!K15</f>
        <v>61285</v>
      </c>
      <c r="O88" s="38">
        <f>+'SR - Regional'!L15</f>
        <v>61298</v>
      </c>
      <c r="P88" s="38">
        <f>+'SR - Regional'!M15</f>
        <v>61630</v>
      </c>
      <c r="Q88" s="38">
        <f>+'SR - Regional'!N15</f>
        <v>61051</v>
      </c>
    </row>
    <row r="89" spans="1:17" x14ac:dyDescent="0.25">
      <c r="A89" s="40">
        <v>2023</v>
      </c>
      <c r="B89" s="36" t="s">
        <v>129</v>
      </c>
      <c r="C89" s="34" t="s">
        <v>126</v>
      </c>
      <c r="D89" t="s">
        <v>98</v>
      </c>
      <c r="E89" s="38">
        <f>+'SR - Regional'!B16</f>
        <v>10435</v>
      </c>
      <c r="F89" s="38">
        <f>+'SR - Regional'!C16</f>
        <v>10413</v>
      </c>
      <c r="G89" s="38">
        <f>+'SR - Regional'!D16</f>
        <v>10472</v>
      </c>
      <c r="H89" s="38">
        <f>+'SR - Regional'!E16</f>
        <v>10532</v>
      </c>
      <c r="I89" s="38">
        <f>+'SR - Regional'!F16</f>
        <v>10510</v>
      </c>
      <c r="J89" s="38">
        <f>+'SR - Regional'!G16</f>
        <v>10602</v>
      </c>
      <c r="K89" s="38">
        <f>+'SR - Regional'!H16</f>
        <v>10479</v>
      </c>
      <c r="L89" s="38">
        <f>+'SR - Regional'!I16</f>
        <v>10494</v>
      </c>
      <c r="M89" s="38">
        <f>+'SR - Regional'!J16</f>
        <v>10491</v>
      </c>
      <c r="N89" s="38">
        <f>+'SR - Regional'!K16</f>
        <v>10542</v>
      </c>
      <c r="O89" s="38">
        <f>+'SR - Regional'!L16</f>
        <v>10521</v>
      </c>
      <c r="P89" s="38">
        <f>+'SR - Regional'!M16</f>
        <v>10624</v>
      </c>
      <c r="Q89" s="38">
        <f>+'SR - Regional'!N16</f>
        <v>10483</v>
      </c>
    </row>
    <row r="90" spans="1:17" x14ac:dyDescent="0.25">
      <c r="A90" s="40">
        <v>2023</v>
      </c>
      <c r="B90" s="36" t="s">
        <v>129</v>
      </c>
      <c r="C90" s="34" t="s">
        <v>126</v>
      </c>
      <c r="D90" t="s">
        <v>99</v>
      </c>
      <c r="E90" s="38">
        <f>+'SR - Regional'!B17</f>
        <v>8551</v>
      </c>
      <c r="F90" s="38">
        <f>+'SR - Regional'!C17</f>
        <v>8552</v>
      </c>
      <c r="G90" s="38">
        <f>+'SR - Regional'!D17</f>
        <v>8592</v>
      </c>
      <c r="H90" s="38">
        <f>+'SR - Regional'!E17</f>
        <v>8641</v>
      </c>
      <c r="I90" s="38">
        <f>+'SR - Regional'!F17</f>
        <v>8613</v>
      </c>
      <c r="J90" s="38">
        <f>+'SR - Regional'!G17</f>
        <v>8729</v>
      </c>
      <c r="K90" s="38">
        <f>+'SR - Regional'!H17</f>
        <v>8642</v>
      </c>
      <c r="L90" s="38">
        <f>+'SR - Regional'!I17</f>
        <v>8659</v>
      </c>
      <c r="M90" s="38">
        <f>+'SR - Regional'!J17</f>
        <v>8636</v>
      </c>
      <c r="N90" s="38">
        <f>+'SR - Regional'!K17</f>
        <v>8690</v>
      </c>
      <c r="O90" s="38">
        <f>+'SR - Regional'!L17</f>
        <v>8666</v>
      </c>
      <c r="P90" s="38">
        <f>+'SR - Regional'!M17</f>
        <v>8759</v>
      </c>
      <c r="Q90" s="38">
        <f>+'SR - Regional'!N17</f>
        <v>8635</v>
      </c>
    </row>
    <row r="91" spans="1:17" x14ac:dyDescent="0.25">
      <c r="A91" s="40">
        <v>2023</v>
      </c>
      <c r="B91" s="36" t="s">
        <v>129</v>
      </c>
      <c r="C91" s="34" t="s">
        <v>126</v>
      </c>
      <c r="D91" s="34" t="s">
        <v>122</v>
      </c>
      <c r="E91" s="38">
        <f>+'SR - Regional'!B19</f>
        <v>29375</v>
      </c>
      <c r="F91" s="38">
        <f>+'SR - Regional'!C19</f>
        <v>29541</v>
      </c>
      <c r="G91" s="38">
        <f>+'SR - Regional'!D19</f>
        <v>29587</v>
      </c>
      <c r="H91" s="38">
        <f>+'SR - Regional'!E19</f>
        <v>29829</v>
      </c>
      <c r="I91" s="38">
        <f>+'SR - Regional'!F19</f>
        <v>29527</v>
      </c>
      <c r="J91" s="38">
        <f>+'SR - Regional'!G19</f>
        <v>29753</v>
      </c>
      <c r="K91" s="38">
        <f>+'SR - Regional'!H19</f>
        <v>29526</v>
      </c>
      <c r="L91" s="38">
        <f>+'SR - Regional'!I19</f>
        <v>29666</v>
      </c>
      <c r="M91" s="38">
        <f>+'SR - Regional'!J19</f>
        <v>29542</v>
      </c>
      <c r="N91" s="38">
        <f>+'SR - Regional'!K19</f>
        <v>29776</v>
      </c>
      <c r="O91" s="38">
        <f>+'SR - Regional'!L19</f>
        <v>29813</v>
      </c>
      <c r="P91" s="38">
        <f>+'SR - Regional'!M19</f>
        <v>29929</v>
      </c>
      <c r="Q91" s="38">
        <f>+'SR - Regional'!N19</f>
        <v>29558</v>
      </c>
    </row>
    <row r="92" spans="1:17" x14ac:dyDescent="0.25">
      <c r="A92" s="40">
        <v>2023</v>
      </c>
      <c r="B92" s="36" t="s">
        <v>129</v>
      </c>
      <c r="C92" s="34" t="s">
        <v>126</v>
      </c>
      <c r="D92" s="34" t="s">
        <v>124</v>
      </c>
      <c r="E92" s="38">
        <f>+'SR - Regional'!B20</f>
        <v>6787</v>
      </c>
      <c r="F92" s="38">
        <f>+'SR - Regional'!C20</f>
        <v>6813</v>
      </c>
      <c r="G92" s="38">
        <f>+'SR - Regional'!D20</f>
        <v>6856</v>
      </c>
      <c r="H92" s="38">
        <f>+'SR - Regional'!E20</f>
        <v>6876</v>
      </c>
      <c r="I92" s="38">
        <f>+'SR - Regional'!F20</f>
        <v>6925</v>
      </c>
      <c r="J92" s="38">
        <f>+'SR - Regional'!G20</f>
        <v>6940</v>
      </c>
      <c r="K92" s="38">
        <f>+'SR - Regional'!H20</f>
        <v>6948</v>
      </c>
      <c r="L92" s="38">
        <f>+'SR - Regional'!I20</f>
        <v>6941</v>
      </c>
      <c r="M92" s="38">
        <f>+'SR - Regional'!J20</f>
        <v>6944</v>
      </c>
      <c r="N92" s="38">
        <f>+'SR - Regional'!K20</f>
        <v>7001</v>
      </c>
      <c r="O92" s="38">
        <f>+'SR - Regional'!L20</f>
        <v>6976</v>
      </c>
      <c r="P92" s="38">
        <f>+'SR - Regional'!M20</f>
        <v>7016</v>
      </c>
      <c r="Q92" s="38">
        <f>+'SR - Regional'!N20</f>
        <v>6959</v>
      </c>
    </row>
    <row r="93" spans="1:17" x14ac:dyDescent="0.25">
      <c r="A93" s="40">
        <v>2023</v>
      </c>
      <c r="B93" s="36" t="s">
        <v>129</v>
      </c>
      <c r="C93" s="34" t="s">
        <v>126</v>
      </c>
      <c r="D93" t="s">
        <v>103</v>
      </c>
      <c r="E93" s="38">
        <f>+'SR - Regional'!B21</f>
        <v>6976</v>
      </c>
      <c r="F93" s="38">
        <f>+'SR - Regional'!C21</f>
        <v>6989</v>
      </c>
      <c r="G93" s="38">
        <f>+'SR - Regional'!D21</f>
        <v>7024</v>
      </c>
      <c r="H93" s="38">
        <f>+'SR - Regional'!E21</f>
        <v>7083</v>
      </c>
      <c r="I93" s="38">
        <f>+'SR - Regional'!F21</f>
        <v>7075</v>
      </c>
      <c r="J93" s="38">
        <f>+'SR - Regional'!G21</f>
        <v>7117</v>
      </c>
      <c r="K93" s="38">
        <f>+'SR - Regional'!H21</f>
        <v>7085</v>
      </c>
      <c r="L93" s="38">
        <f>+'SR - Regional'!I21</f>
        <v>7091</v>
      </c>
      <c r="M93" s="38">
        <f>+'SR - Regional'!J21</f>
        <v>7097</v>
      </c>
      <c r="N93" s="38">
        <f>+'SR - Regional'!K21</f>
        <v>7157</v>
      </c>
      <c r="O93" s="38">
        <f>+'SR - Regional'!L21</f>
        <v>7147</v>
      </c>
      <c r="P93" s="38">
        <f>+'SR - Regional'!M21</f>
        <v>7182</v>
      </c>
      <c r="Q93" s="38">
        <f>+'SR - Regional'!N21</f>
        <v>7120</v>
      </c>
    </row>
    <row r="94" spans="1:17" x14ac:dyDescent="0.25">
      <c r="A94" s="40">
        <v>2023</v>
      </c>
      <c r="B94" s="36" t="s">
        <v>129</v>
      </c>
      <c r="C94" s="34" t="s">
        <v>126</v>
      </c>
      <c r="D94" s="34" t="s">
        <v>125</v>
      </c>
      <c r="E94" s="38">
        <f>+'SR - Regional'!B18+'SR - Regional'!B22</f>
        <v>3146</v>
      </c>
      <c r="F94" s="38">
        <f>+'SR - Regional'!C18+'SR - Regional'!C22</f>
        <v>3163</v>
      </c>
      <c r="G94" s="38">
        <f>+'SR - Regional'!D18+'SR - Regional'!D22</f>
        <v>3177</v>
      </c>
      <c r="H94" s="38">
        <f>+'SR - Regional'!E18+'SR - Regional'!E22</f>
        <v>3190</v>
      </c>
      <c r="I94" s="38">
        <f>+'SR - Regional'!F18+'SR - Regional'!F22</f>
        <v>3199</v>
      </c>
      <c r="J94" s="38">
        <f>+'SR - Regional'!G18+'SR - Regional'!G22</f>
        <v>3225</v>
      </c>
      <c r="K94" s="38">
        <f>+'SR - Regional'!H18+'SR - Regional'!H22</f>
        <v>3180</v>
      </c>
      <c r="L94" s="38">
        <f>+'SR - Regional'!I18+'SR - Regional'!I22</f>
        <v>2253</v>
      </c>
      <c r="M94" s="38">
        <f>+'SR - Regional'!J18+'SR - Regional'!J22</f>
        <v>2247</v>
      </c>
      <c r="N94" s="38">
        <f>+'SR - Regional'!K18+'SR - Regional'!K22</f>
        <v>2257</v>
      </c>
      <c r="O94" s="38">
        <f>+'SR - Regional'!L18+'SR - Regional'!L22</f>
        <v>2267</v>
      </c>
      <c r="P94" s="38">
        <f>+'SR - Regional'!M18+'SR - Regional'!M22</f>
        <v>2285</v>
      </c>
      <c r="Q94" s="38">
        <f>+'SR - Regional'!N18+'SR - Regional'!N22</f>
        <v>2258</v>
      </c>
    </row>
    <row r="95" spans="1:17" x14ac:dyDescent="0.25">
      <c r="A95" s="33"/>
    </row>
    <row r="96" spans="1:17" x14ac:dyDescent="0.25">
      <c r="A96" s="33"/>
    </row>
    <row r="97" spans="1:1" x14ac:dyDescent="0.25">
      <c r="A97" s="33"/>
    </row>
    <row r="98" spans="1:1" x14ac:dyDescent="0.25">
      <c r="A98" s="33"/>
    </row>
    <row r="99" spans="1:1" x14ac:dyDescent="0.25">
      <c r="A99" s="33"/>
    </row>
    <row r="100" spans="1:1" x14ac:dyDescent="0.25">
      <c r="A100" s="33"/>
    </row>
    <row r="101" spans="1:1" x14ac:dyDescent="0.25">
      <c r="A101" s="33"/>
    </row>
    <row r="102" spans="1:1" x14ac:dyDescent="0.25">
      <c r="A102" s="33"/>
    </row>
    <row r="103" spans="1:1" x14ac:dyDescent="0.25">
      <c r="A103" s="33"/>
    </row>
    <row r="104" spans="1:1" x14ac:dyDescent="0.25">
      <c r="A104" s="33"/>
    </row>
    <row r="105" spans="1:1" x14ac:dyDescent="0.25">
      <c r="A105" s="33"/>
    </row>
    <row r="106" spans="1:1" x14ac:dyDescent="0.25">
      <c r="A106" s="33"/>
    </row>
    <row r="107" spans="1:1" x14ac:dyDescent="0.25">
      <c r="A107" s="33"/>
    </row>
    <row r="108" spans="1:1" x14ac:dyDescent="0.25">
      <c r="A108" s="33"/>
    </row>
    <row r="109" spans="1:1" x14ac:dyDescent="0.25">
      <c r="A109" s="33"/>
    </row>
    <row r="110" spans="1:1" x14ac:dyDescent="0.25">
      <c r="A110" s="33"/>
    </row>
    <row r="111" spans="1:1" x14ac:dyDescent="0.25">
      <c r="A111" s="33"/>
    </row>
    <row r="112" spans="1:1" x14ac:dyDescent="0.25">
      <c r="A112" s="33"/>
    </row>
    <row r="113" spans="1:1" x14ac:dyDescent="0.25">
      <c r="A113" s="33"/>
    </row>
    <row r="114" spans="1:1" x14ac:dyDescent="0.25">
      <c r="A114" s="33"/>
    </row>
    <row r="115" spans="1:1" x14ac:dyDescent="0.25">
      <c r="A115" s="33"/>
    </row>
    <row r="116" spans="1:1" x14ac:dyDescent="0.25">
      <c r="A116" s="33"/>
    </row>
    <row r="117" spans="1:1" x14ac:dyDescent="0.25">
      <c r="A117" s="33"/>
    </row>
    <row r="118" spans="1:1" x14ac:dyDescent="0.25">
      <c r="A118" s="33"/>
    </row>
    <row r="119" spans="1:1" x14ac:dyDescent="0.25">
      <c r="A119" s="33"/>
    </row>
    <row r="120" spans="1:1" x14ac:dyDescent="0.25">
      <c r="A120" s="33"/>
    </row>
    <row r="121" spans="1:1" x14ac:dyDescent="0.25">
      <c r="A121" s="33"/>
    </row>
    <row r="122" spans="1:1" x14ac:dyDescent="0.25">
      <c r="A122" s="33"/>
    </row>
    <row r="123" spans="1:1" x14ac:dyDescent="0.25">
      <c r="A123" s="33"/>
    </row>
    <row r="124" spans="1:1" x14ac:dyDescent="0.25">
      <c r="A124" s="33"/>
    </row>
    <row r="125" spans="1:1" x14ac:dyDescent="0.25">
      <c r="A125" s="33"/>
    </row>
    <row r="126" spans="1:1" x14ac:dyDescent="0.25">
      <c r="A126" s="33"/>
    </row>
    <row r="127" spans="1:1" x14ac:dyDescent="0.25">
      <c r="A127" s="33"/>
    </row>
    <row r="128" spans="1:1" x14ac:dyDescent="0.25">
      <c r="A128" s="33"/>
    </row>
    <row r="129" spans="1:1" x14ac:dyDescent="0.25">
      <c r="A129" s="33"/>
    </row>
    <row r="130" spans="1:1" x14ac:dyDescent="0.25">
      <c r="A130" s="33"/>
    </row>
    <row r="131" spans="1:1" x14ac:dyDescent="0.25">
      <c r="A131" s="33"/>
    </row>
    <row r="132" spans="1:1" x14ac:dyDescent="0.25">
      <c r="A132" s="33"/>
    </row>
    <row r="133" spans="1:1" x14ac:dyDescent="0.25">
      <c r="A133" s="33"/>
    </row>
    <row r="134" spans="1:1" x14ac:dyDescent="0.25">
      <c r="A134" s="33"/>
    </row>
    <row r="135" spans="1:1" x14ac:dyDescent="0.25">
      <c r="A135" s="33"/>
    </row>
    <row r="136" spans="1:1" x14ac:dyDescent="0.25">
      <c r="A136" s="33"/>
    </row>
    <row r="137" spans="1:1" x14ac:dyDescent="0.25">
      <c r="A137" s="33"/>
    </row>
    <row r="138" spans="1:1" x14ac:dyDescent="0.25">
      <c r="A138" s="33"/>
    </row>
    <row r="139" spans="1:1" x14ac:dyDescent="0.25">
      <c r="A139" s="33"/>
    </row>
    <row r="140" spans="1:1" x14ac:dyDescent="0.25">
      <c r="A140" s="33"/>
    </row>
    <row r="141" spans="1:1" x14ac:dyDescent="0.25">
      <c r="A141" s="33"/>
    </row>
    <row r="142" spans="1:1" x14ac:dyDescent="0.25">
      <c r="A142" s="33"/>
    </row>
    <row r="143" spans="1:1" x14ac:dyDescent="0.25">
      <c r="A143" s="33"/>
    </row>
    <row r="144" spans="1:1" x14ac:dyDescent="0.25">
      <c r="A144" s="33"/>
    </row>
    <row r="145" spans="1:1" x14ac:dyDescent="0.25">
      <c r="A145" s="33"/>
    </row>
    <row r="146" spans="1:1" x14ac:dyDescent="0.25">
      <c r="A146" s="33"/>
    </row>
    <row r="147" spans="1:1" x14ac:dyDescent="0.25">
      <c r="A147" s="33"/>
    </row>
    <row r="148" spans="1:1" x14ac:dyDescent="0.25">
      <c r="A148" s="33"/>
    </row>
    <row r="149" spans="1:1" x14ac:dyDescent="0.25">
      <c r="A149" s="33"/>
    </row>
    <row r="150" spans="1:1" x14ac:dyDescent="0.25">
      <c r="A150" s="33"/>
    </row>
    <row r="151" spans="1:1" x14ac:dyDescent="0.25">
      <c r="A151" s="33"/>
    </row>
    <row r="152" spans="1:1" x14ac:dyDescent="0.25">
      <c r="A152" s="33"/>
    </row>
    <row r="153" spans="1:1" x14ac:dyDescent="0.25">
      <c r="A153" s="33"/>
    </row>
    <row r="154" spans="1:1" x14ac:dyDescent="0.25">
      <c r="A154" s="33"/>
    </row>
    <row r="155" spans="1:1" x14ac:dyDescent="0.25">
      <c r="A155" s="33"/>
    </row>
    <row r="156" spans="1:1" x14ac:dyDescent="0.25">
      <c r="A156" s="33"/>
    </row>
    <row r="157" spans="1:1" x14ac:dyDescent="0.25">
      <c r="A157" s="33"/>
    </row>
    <row r="158" spans="1:1" x14ac:dyDescent="0.25">
      <c r="A158" s="33"/>
    </row>
    <row r="159" spans="1:1" x14ac:dyDescent="0.25">
      <c r="A159" s="33"/>
    </row>
    <row r="160" spans="1:1" x14ac:dyDescent="0.25">
      <c r="A160" s="33"/>
    </row>
    <row r="161" spans="1:1" x14ac:dyDescent="0.25">
      <c r="A161" s="33"/>
    </row>
    <row r="162" spans="1:1" x14ac:dyDescent="0.25">
      <c r="A162" s="33"/>
    </row>
    <row r="163" spans="1:1" x14ac:dyDescent="0.25">
      <c r="A163" s="33"/>
    </row>
    <row r="164" spans="1:1" x14ac:dyDescent="0.25">
      <c r="A164" s="33"/>
    </row>
    <row r="165" spans="1:1" x14ac:dyDescent="0.25">
      <c r="A165" s="33"/>
    </row>
    <row r="166" spans="1:1" x14ac:dyDescent="0.25">
      <c r="A166" s="33"/>
    </row>
    <row r="167" spans="1:1" x14ac:dyDescent="0.25">
      <c r="A167" s="33"/>
    </row>
    <row r="168" spans="1:1" x14ac:dyDescent="0.25">
      <c r="A168" s="33"/>
    </row>
    <row r="169" spans="1:1" x14ac:dyDescent="0.25">
      <c r="A169" s="33"/>
    </row>
    <row r="170" spans="1:1" x14ac:dyDescent="0.25">
      <c r="A170" s="33"/>
    </row>
    <row r="171" spans="1:1" x14ac:dyDescent="0.25">
      <c r="A171" s="33"/>
    </row>
    <row r="172" spans="1:1" x14ac:dyDescent="0.25">
      <c r="A172" s="33"/>
    </row>
    <row r="173" spans="1:1" x14ac:dyDescent="0.25">
      <c r="A173" s="33"/>
    </row>
    <row r="174" spans="1:1" x14ac:dyDescent="0.25">
      <c r="A174" s="33"/>
    </row>
    <row r="175" spans="1:1" x14ac:dyDescent="0.25">
      <c r="A175" s="33"/>
    </row>
    <row r="176" spans="1:1" x14ac:dyDescent="0.25">
      <c r="A176" s="33"/>
    </row>
    <row r="177" spans="1:1" x14ac:dyDescent="0.25">
      <c r="A177" s="33"/>
    </row>
    <row r="178" spans="1:1" x14ac:dyDescent="0.25">
      <c r="A178" s="33"/>
    </row>
    <row r="179" spans="1:1" x14ac:dyDescent="0.25">
      <c r="A179" s="33"/>
    </row>
    <row r="180" spans="1:1" x14ac:dyDescent="0.25">
      <c r="A180" s="33"/>
    </row>
    <row r="181" spans="1:1" x14ac:dyDescent="0.25">
      <c r="A181" s="33"/>
    </row>
    <row r="182" spans="1:1" x14ac:dyDescent="0.25">
      <c r="A182" s="33"/>
    </row>
    <row r="183" spans="1:1" x14ac:dyDescent="0.25">
      <c r="A183" s="33"/>
    </row>
    <row r="184" spans="1:1" x14ac:dyDescent="0.25">
      <c r="A184" s="33"/>
    </row>
    <row r="185" spans="1:1" x14ac:dyDescent="0.25">
      <c r="A185" s="33"/>
    </row>
    <row r="186" spans="1:1" x14ac:dyDescent="0.25">
      <c r="A186" s="33"/>
    </row>
    <row r="187" spans="1:1" x14ac:dyDescent="0.25">
      <c r="A187" s="33"/>
    </row>
    <row r="188" spans="1:1" x14ac:dyDescent="0.25">
      <c r="A188" s="33"/>
    </row>
    <row r="189" spans="1:1" x14ac:dyDescent="0.25">
      <c r="A189" s="33"/>
    </row>
    <row r="190" spans="1:1" x14ac:dyDescent="0.25">
      <c r="A190" s="33"/>
    </row>
    <row r="191" spans="1:1" x14ac:dyDescent="0.25">
      <c r="A191" s="33"/>
    </row>
    <row r="192" spans="1:1" x14ac:dyDescent="0.25">
      <c r="A192" s="33"/>
    </row>
    <row r="193" spans="1:1" x14ac:dyDescent="0.25">
      <c r="A193" s="33"/>
    </row>
    <row r="194" spans="1:1" x14ac:dyDescent="0.25">
      <c r="A194" s="33"/>
    </row>
    <row r="195" spans="1:1" x14ac:dyDescent="0.25">
      <c r="A195" s="33"/>
    </row>
    <row r="196" spans="1:1" x14ac:dyDescent="0.25">
      <c r="A196" s="33"/>
    </row>
    <row r="197" spans="1:1" x14ac:dyDescent="0.25">
      <c r="A197" s="33"/>
    </row>
    <row r="198" spans="1:1" x14ac:dyDescent="0.25">
      <c r="A198" s="33"/>
    </row>
    <row r="199" spans="1:1" x14ac:dyDescent="0.25">
      <c r="A199" s="33"/>
    </row>
    <row r="200" spans="1:1" x14ac:dyDescent="0.25">
      <c r="A200" s="33"/>
    </row>
    <row r="201" spans="1:1" x14ac:dyDescent="0.25">
      <c r="A201" s="33"/>
    </row>
    <row r="202" spans="1:1" x14ac:dyDescent="0.25">
      <c r="A202" s="33"/>
    </row>
    <row r="203" spans="1:1" x14ac:dyDescent="0.25">
      <c r="A203" s="33"/>
    </row>
    <row r="204" spans="1:1" x14ac:dyDescent="0.25">
      <c r="A204" s="33"/>
    </row>
    <row r="205" spans="1:1" x14ac:dyDescent="0.25">
      <c r="A205" s="33"/>
    </row>
    <row r="206" spans="1:1" x14ac:dyDescent="0.25">
      <c r="A206" s="33"/>
    </row>
    <row r="207" spans="1:1" x14ac:dyDescent="0.25">
      <c r="A207" s="33"/>
    </row>
    <row r="208" spans="1:1" x14ac:dyDescent="0.25">
      <c r="A208" s="33"/>
    </row>
    <row r="209" spans="1:1" x14ac:dyDescent="0.25">
      <c r="A209" s="33"/>
    </row>
    <row r="210" spans="1:1" x14ac:dyDescent="0.25">
      <c r="A210" s="33"/>
    </row>
    <row r="211" spans="1:1" x14ac:dyDescent="0.25">
      <c r="A211" s="33"/>
    </row>
    <row r="212" spans="1:1" x14ac:dyDescent="0.25">
      <c r="A212" s="33"/>
    </row>
    <row r="213" spans="1:1" x14ac:dyDescent="0.25">
      <c r="A213" s="33"/>
    </row>
    <row r="214" spans="1:1" x14ac:dyDescent="0.25">
      <c r="A214" s="33"/>
    </row>
    <row r="215" spans="1:1" x14ac:dyDescent="0.25">
      <c r="A215" s="33"/>
    </row>
    <row r="216" spans="1:1" x14ac:dyDescent="0.25">
      <c r="A216" s="33"/>
    </row>
    <row r="217" spans="1:1" x14ac:dyDescent="0.25">
      <c r="A217" s="33"/>
    </row>
    <row r="218" spans="1:1" x14ac:dyDescent="0.25">
      <c r="A218" s="33"/>
    </row>
    <row r="219" spans="1:1" x14ac:dyDescent="0.25">
      <c r="A219" s="33"/>
    </row>
    <row r="220" spans="1:1" x14ac:dyDescent="0.25">
      <c r="A220" s="33"/>
    </row>
    <row r="221" spans="1:1" x14ac:dyDescent="0.25">
      <c r="A221" s="33"/>
    </row>
    <row r="222" spans="1:1" x14ac:dyDescent="0.25">
      <c r="A222" s="33"/>
    </row>
    <row r="223" spans="1:1" x14ac:dyDescent="0.25">
      <c r="A223" s="33"/>
    </row>
    <row r="224" spans="1:1" x14ac:dyDescent="0.25">
      <c r="A224" s="33"/>
    </row>
    <row r="225" spans="1:1" x14ac:dyDescent="0.25">
      <c r="A225" s="33"/>
    </row>
    <row r="226" spans="1:1" x14ac:dyDescent="0.25">
      <c r="A226" s="33"/>
    </row>
    <row r="227" spans="1:1" x14ac:dyDescent="0.25">
      <c r="A227" s="33"/>
    </row>
    <row r="228" spans="1:1" x14ac:dyDescent="0.25">
      <c r="A228" s="33"/>
    </row>
    <row r="229" spans="1:1" x14ac:dyDescent="0.25">
      <c r="A229" s="33"/>
    </row>
    <row r="230" spans="1:1" x14ac:dyDescent="0.25">
      <c r="A230" s="33"/>
    </row>
    <row r="231" spans="1:1" x14ac:dyDescent="0.25">
      <c r="A231" s="33"/>
    </row>
    <row r="232" spans="1:1" x14ac:dyDescent="0.25">
      <c r="A232" s="33"/>
    </row>
    <row r="233" spans="1:1" x14ac:dyDescent="0.25">
      <c r="A233" s="33"/>
    </row>
    <row r="234" spans="1:1" x14ac:dyDescent="0.25">
      <c r="A234" s="33"/>
    </row>
    <row r="235" spans="1:1" x14ac:dyDescent="0.25">
      <c r="A235" s="33"/>
    </row>
    <row r="236" spans="1:1" x14ac:dyDescent="0.25">
      <c r="A236" s="33"/>
    </row>
    <row r="237" spans="1:1" x14ac:dyDescent="0.25">
      <c r="A237" s="33"/>
    </row>
    <row r="238" spans="1:1" x14ac:dyDescent="0.25">
      <c r="A238" s="33"/>
    </row>
    <row r="239" spans="1:1" x14ac:dyDescent="0.25">
      <c r="A239" s="33"/>
    </row>
    <row r="240" spans="1:1" x14ac:dyDescent="0.25">
      <c r="A240" s="33"/>
    </row>
    <row r="241" spans="1:1" x14ac:dyDescent="0.25">
      <c r="A241" s="33"/>
    </row>
    <row r="242" spans="1:1" x14ac:dyDescent="0.25">
      <c r="A242" s="33"/>
    </row>
    <row r="243" spans="1:1" x14ac:dyDescent="0.25">
      <c r="A243" s="33"/>
    </row>
    <row r="244" spans="1:1" x14ac:dyDescent="0.25">
      <c r="A244" s="33"/>
    </row>
    <row r="245" spans="1:1" x14ac:dyDescent="0.25">
      <c r="A245" s="33"/>
    </row>
    <row r="246" spans="1:1" x14ac:dyDescent="0.25">
      <c r="A246" s="33"/>
    </row>
    <row r="247" spans="1:1" x14ac:dyDescent="0.25">
      <c r="A247" s="33"/>
    </row>
    <row r="248" spans="1:1" x14ac:dyDescent="0.25">
      <c r="A248" s="33"/>
    </row>
    <row r="249" spans="1:1" x14ac:dyDescent="0.25">
      <c r="A249" s="33"/>
    </row>
    <row r="250" spans="1:1" x14ac:dyDescent="0.25">
      <c r="A250" s="33"/>
    </row>
    <row r="251" spans="1:1" x14ac:dyDescent="0.25">
      <c r="A251" s="33"/>
    </row>
    <row r="252" spans="1:1" x14ac:dyDescent="0.25">
      <c r="A252" s="33"/>
    </row>
    <row r="253" spans="1:1" x14ac:dyDescent="0.25">
      <c r="A253" s="33"/>
    </row>
    <row r="254" spans="1:1" x14ac:dyDescent="0.25">
      <c r="A254" s="33"/>
    </row>
    <row r="255" spans="1:1" x14ac:dyDescent="0.25">
      <c r="A255" s="33"/>
    </row>
    <row r="256" spans="1:1" x14ac:dyDescent="0.25">
      <c r="A256" s="33"/>
    </row>
    <row r="257" spans="1:1" x14ac:dyDescent="0.25">
      <c r="A257" s="33"/>
    </row>
    <row r="258" spans="1:1" x14ac:dyDescent="0.25">
      <c r="A258" s="33"/>
    </row>
    <row r="259" spans="1:1" x14ac:dyDescent="0.25">
      <c r="A259" s="33"/>
    </row>
    <row r="260" spans="1:1" x14ac:dyDescent="0.25">
      <c r="A260" s="33"/>
    </row>
    <row r="261" spans="1:1" x14ac:dyDescent="0.25">
      <c r="A261" s="33"/>
    </row>
    <row r="262" spans="1:1" x14ac:dyDescent="0.25">
      <c r="A262" s="33"/>
    </row>
    <row r="263" spans="1:1" x14ac:dyDescent="0.25">
      <c r="A263" s="33"/>
    </row>
    <row r="264" spans="1:1" x14ac:dyDescent="0.25">
      <c r="A264" s="33"/>
    </row>
    <row r="265" spans="1:1" x14ac:dyDescent="0.25">
      <c r="A265" s="33"/>
    </row>
    <row r="266" spans="1:1" x14ac:dyDescent="0.25">
      <c r="A266" s="33"/>
    </row>
    <row r="267" spans="1:1" x14ac:dyDescent="0.25">
      <c r="A267" s="33"/>
    </row>
    <row r="268" spans="1:1" x14ac:dyDescent="0.25">
      <c r="A268" s="33"/>
    </row>
    <row r="269" spans="1:1" x14ac:dyDescent="0.25">
      <c r="A269" s="33"/>
    </row>
    <row r="270" spans="1:1" x14ac:dyDescent="0.25">
      <c r="A270" s="33"/>
    </row>
    <row r="271" spans="1:1" x14ac:dyDescent="0.25">
      <c r="A271" s="33"/>
    </row>
    <row r="272" spans="1:1" x14ac:dyDescent="0.25">
      <c r="A272" s="33"/>
    </row>
    <row r="273" spans="1:1" x14ac:dyDescent="0.25">
      <c r="A273" s="33"/>
    </row>
    <row r="274" spans="1:1" x14ac:dyDescent="0.25">
      <c r="A274" s="33"/>
    </row>
    <row r="275" spans="1:1" x14ac:dyDescent="0.25">
      <c r="A275" s="33"/>
    </row>
    <row r="276" spans="1:1" x14ac:dyDescent="0.25">
      <c r="A276" s="33"/>
    </row>
    <row r="277" spans="1:1" x14ac:dyDescent="0.25">
      <c r="A277" s="33"/>
    </row>
    <row r="278" spans="1:1" x14ac:dyDescent="0.25">
      <c r="A278" s="33"/>
    </row>
    <row r="279" spans="1:1" x14ac:dyDescent="0.25">
      <c r="A279" s="33"/>
    </row>
    <row r="280" spans="1:1" x14ac:dyDescent="0.25">
      <c r="A280" s="33"/>
    </row>
    <row r="281" spans="1:1" x14ac:dyDescent="0.25">
      <c r="A281" s="33"/>
    </row>
    <row r="282" spans="1:1" x14ac:dyDescent="0.25">
      <c r="A282" s="33"/>
    </row>
    <row r="283" spans="1:1" x14ac:dyDescent="0.25">
      <c r="A283" s="33"/>
    </row>
    <row r="284" spans="1:1" x14ac:dyDescent="0.25">
      <c r="A284" s="33"/>
    </row>
    <row r="285" spans="1:1" x14ac:dyDescent="0.25">
      <c r="A285" s="33"/>
    </row>
    <row r="286" spans="1:1" x14ac:dyDescent="0.25">
      <c r="A286" s="33"/>
    </row>
    <row r="287" spans="1:1" x14ac:dyDescent="0.25">
      <c r="A287" s="33"/>
    </row>
    <row r="288" spans="1:1" x14ac:dyDescent="0.25">
      <c r="A288" s="33"/>
    </row>
    <row r="289" spans="1:1" x14ac:dyDescent="0.25">
      <c r="A289" s="33"/>
    </row>
    <row r="290" spans="1:1" x14ac:dyDescent="0.25">
      <c r="A290" s="33"/>
    </row>
    <row r="291" spans="1:1" x14ac:dyDescent="0.25">
      <c r="A291" s="33"/>
    </row>
    <row r="292" spans="1:1" x14ac:dyDescent="0.25">
      <c r="A292" s="33"/>
    </row>
    <row r="293" spans="1:1" x14ac:dyDescent="0.25">
      <c r="A293" s="33"/>
    </row>
    <row r="294" spans="1:1" x14ac:dyDescent="0.25">
      <c r="A294" s="33"/>
    </row>
    <row r="295" spans="1:1" x14ac:dyDescent="0.25">
      <c r="A295" s="33"/>
    </row>
    <row r="296" spans="1:1" x14ac:dyDescent="0.25">
      <c r="A296" s="33"/>
    </row>
    <row r="297" spans="1:1" x14ac:dyDescent="0.25">
      <c r="A297" s="33"/>
    </row>
    <row r="298" spans="1:1" x14ac:dyDescent="0.25">
      <c r="A298" s="33"/>
    </row>
    <row r="299" spans="1:1" x14ac:dyDescent="0.25">
      <c r="A299" s="33"/>
    </row>
    <row r="300" spans="1:1" x14ac:dyDescent="0.25">
      <c r="A300" s="33"/>
    </row>
    <row r="301" spans="1:1" x14ac:dyDescent="0.25">
      <c r="A301" s="33"/>
    </row>
    <row r="302" spans="1:1" x14ac:dyDescent="0.25">
      <c r="A302" s="33"/>
    </row>
    <row r="303" spans="1:1" x14ac:dyDescent="0.25">
      <c r="A303" s="33"/>
    </row>
    <row r="304" spans="1:1" x14ac:dyDescent="0.25">
      <c r="A304" s="33"/>
    </row>
    <row r="305" spans="1:1" x14ac:dyDescent="0.25">
      <c r="A305" s="33"/>
    </row>
    <row r="306" spans="1:1" x14ac:dyDescent="0.25">
      <c r="A306" s="33"/>
    </row>
    <row r="307" spans="1:1" x14ac:dyDescent="0.25">
      <c r="A307" s="33"/>
    </row>
    <row r="308" spans="1:1" x14ac:dyDescent="0.25">
      <c r="A308" s="33"/>
    </row>
    <row r="309" spans="1:1" x14ac:dyDescent="0.25">
      <c r="A309" s="33"/>
    </row>
    <row r="310" spans="1:1" x14ac:dyDescent="0.25">
      <c r="A310" s="33"/>
    </row>
    <row r="311" spans="1:1" x14ac:dyDescent="0.25">
      <c r="A311" s="33"/>
    </row>
    <row r="312" spans="1:1" x14ac:dyDescent="0.25">
      <c r="A312" s="33"/>
    </row>
    <row r="313" spans="1:1" x14ac:dyDescent="0.25">
      <c r="A313" s="33"/>
    </row>
    <row r="314" spans="1:1" x14ac:dyDescent="0.25">
      <c r="A314" s="33"/>
    </row>
    <row r="315" spans="1:1" x14ac:dyDescent="0.25">
      <c r="A315" s="33"/>
    </row>
    <row r="316" spans="1:1" x14ac:dyDescent="0.25">
      <c r="A316" s="33"/>
    </row>
    <row r="317" spans="1:1" x14ac:dyDescent="0.25">
      <c r="A317" s="33"/>
    </row>
    <row r="318" spans="1:1" x14ac:dyDescent="0.25">
      <c r="A318" s="33"/>
    </row>
    <row r="319" spans="1:1" x14ac:dyDescent="0.25">
      <c r="A319" s="33"/>
    </row>
    <row r="320" spans="1:1" x14ac:dyDescent="0.25">
      <c r="A320" s="33"/>
    </row>
    <row r="321" spans="1:1" x14ac:dyDescent="0.25">
      <c r="A321" s="33"/>
    </row>
    <row r="322" spans="1:1" x14ac:dyDescent="0.25">
      <c r="A322" s="33"/>
    </row>
    <row r="323" spans="1:1" x14ac:dyDescent="0.25">
      <c r="A323" s="33"/>
    </row>
    <row r="324" spans="1:1" x14ac:dyDescent="0.25">
      <c r="A324" s="33"/>
    </row>
    <row r="325" spans="1:1" x14ac:dyDescent="0.25">
      <c r="A325" s="33"/>
    </row>
    <row r="326" spans="1:1" x14ac:dyDescent="0.25">
      <c r="A326" s="33"/>
    </row>
    <row r="327" spans="1:1" x14ac:dyDescent="0.25">
      <c r="A327" s="33"/>
    </row>
    <row r="328" spans="1:1" x14ac:dyDescent="0.25">
      <c r="A328" s="33"/>
    </row>
    <row r="329" spans="1:1" x14ac:dyDescent="0.25">
      <c r="A329" s="33"/>
    </row>
    <row r="330" spans="1:1" x14ac:dyDescent="0.25">
      <c r="A330" s="33"/>
    </row>
    <row r="331" spans="1:1" x14ac:dyDescent="0.25">
      <c r="A331" s="33"/>
    </row>
    <row r="332" spans="1:1" x14ac:dyDescent="0.25">
      <c r="A332" s="33"/>
    </row>
    <row r="333" spans="1:1" x14ac:dyDescent="0.25">
      <c r="A333" s="33"/>
    </row>
    <row r="334" spans="1:1" x14ac:dyDescent="0.25">
      <c r="A334" s="33"/>
    </row>
    <row r="335" spans="1:1" x14ac:dyDescent="0.25">
      <c r="A335" s="33"/>
    </row>
    <row r="336" spans="1:1" x14ac:dyDescent="0.25">
      <c r="A336" s="33"/>
    </row>
    <row r="337" spans="1:1" x14ac:dyDescent="0.25">
      <c r="A337" s="33"/>
    </row>
    <row r="338" spans="1:1" x14ac:dyDescent="0.25">
      <c r="A338" s="33"/>
    </row>
    <row r="339" spans="1:1" x14ac:dyDescent="0.25">
      <c r="A339" s="33"/>
    </row>
    <row r="340" spans="1:1" x14ac:dyDescent="0.25">
      <c r="A340" s="33"/>
    </row>
    <row r="341" spans="1:1" x14ac:dyDescent="0.25">
      <c r="A341" s="33"/>
    </row>
    <row r="342" spans="1:1" x14ac:dyDescent="0.25">
      <c r="A342" s="33"/>
    </row>
    <row r="343" spans="1:1" x14ac:dyDescent="0.25">
      <c r="A343" s="33"/>
    </row>
    <row r="344" spans="1:1" x14ac:dyDescent="0.25">
      <c r="A344" s="33"/>
    </row>
    <row r="345" spans="1:1" x14ac:dyDescent="0.25">
      <c r="A345" s="33"/>
    </row>
    <row r="346" spans="1:1" x14ac:dyDescent="0.25">
      <c r="A346" s="33"/>
    </row>
    <row r="347" spans="1:1" x14ac:dyDescent="0.25">
      <c r="A347" s="33"/>
    </row>
    <row r="348" spans="1:1" x14ac:dyDescent="0.25">
      <c r="A348" s="33"/>
    </row>
    <row r="349" spans="1:1" x14ac:dyDescent="0.25">
      <c r="A349" s="33"/>
    </row>
    <row r="350" spans="1:1" x14ac:dyDescent="0.25">
      <c r="A350" s="33"/>
    </row>
    <row r="351" spans="1:1" x14ac:dyDescent="0.25">
      <c r="A351" s="33"/>
    </row>
    <row r="352" spans="1:1" x14ac:dyDescent="0.25">
      <c r="A352" s="33"/>
    </row>
    <row r="353" spans="1:1" x14ac:dyDescent="0.25">
      <c r="A353" s="33"/>
    </row>
    <row r="354" spans="1:1" x14ac:dyDescent="0.25">
      <c r="A354" s="33"/>
    </row>
    <row r="355" spans="1:1" x14ac:dyDescent="0.25">
      <c r="A355" s="33"/>
    </row>
    <row r="356" spans="1:1" x14ac:dyDescent="0.25">
      <c r="A356" s="33"/>
    </row>
    <row r="357" spans="1:1" x14ac:dyDescent="0.25">
      <c r="A357" s="33"/>
    </row>
    <row r="358" spans="1:1" x14ac:dyDescent="0.25">
      <c r="A358" s="33"/>
    </row>
    <row r="359" spans="1:1" x14ac:dyDescent="0.25">
      <c r="A359" s="33"/>
    </row>
    <row r="360" spans="1:1" x14ac:dyDescent="0.25">
      <c r="A360" s="33"/>
    </row>
    <row r="361" spans="1:1" x14ac:dyDescent="0.25">
      <c r="A361" s="33"/>
    </row>
    <row r="362" spans="1:1" x14ac:dyDescent="0.25">
      <c r="A362" s="33"/>
    </row>
    <row r="363" spans="1:1" x14ac:dyDescent="0.25">
      <c r="A363" s="33"/>
    </row>
    <row r="364" spans="1:1" x14ac:dyDescent="0.25">
      <c r="A364" s="33"/>
    </row>
    <row r="365" spans="1:1" x14ac:dyDescent="0.25">
      <c r="A365" s="33"/>
    </row>
    <row r="366" spans="1:1" x14ac:dyDescent="0.25">
      <c r="A366" s="33"/>
    </row>
    <row r="367" spans="1:1" x14ac:dyDescent="0.25">
      <c r="A367" s="33"/>
    </row>
    <row r="368" spans="1:1" x14ac:dyDescent="0.25">
      <c r="A368" s="33"/>
    </row>
    <row r="369" spans="1:1" x14ac:dyDescent="0.25">
      <c r="A369" s="33"/>
    </row>
    <row r="370" spans="1:1" x14ac:dyDescent="0.25">
      <c r="A370" s="33"/>
    </row>
    <row r="371" spans="1:1" x14ac:dyDescent="0.25">
      <c r="A371" s="33"/>
    </row>
    <row r="372" spans="1:1" x14ac:dyDescent="0.25">
      <c r="A372" s="33"/>
    </row>
    <row r="373" spans="1:1" x14ac:dyDescent="0.25">
      <c r="A373" s="33"/>
    </row>
    <row r="374" spans="1:1" x14ac:dyDescent="0.25">
      <c r="A374" s="33"/>
    </row>
    <row r="375" spans="1:1" x14ac:dyDescent="0.25">
      <c r="A375" s="33"/>
    </row>
    <row r="376" spans="1:1" x14ac:dyDescent="0.25">
      <c r="A376" s="33"/>
    </row>
    <row r="377" spans="1:1" x14ac:dyDescent="0.25">
      <c r="A377" s="33"/>
    </row>
    <row r="378" spans="1:1" x14ac:dyDescent="0.25">
      <c r="A378" s="33"/>
    </row>
    <row r="379" spans="1:1" x14ac:dyDescent="0.25">
      <c r="A379" s="33"/>
    </row>
    <row r="380" spans="1:1" x14ac:dyDescent="0.25">
      <c r="A380" s="33"/>
    </row>
    <row r="381" spans="1:1" x14ac:dyDescent="0.25">
      <c r="A381" s="33"/>
    </row>
    <row r="382" spans="1:1" x14ac:dyDescent="0.25">
      <c r="A382" s="33"/>
    </row>
    <row r="383" spans="1:1" x14ac:dyDescent="0.25">
      <c r="A383" s="33"/>
    </row>
    <row r="384" spans="1:1" x14ac:dyDescent="0.25">
      <c r="A384" s="33"/>
    </row>
    <row r="385" spans="1:1" x14ac:dyDescent="0.25">
      <c r="A385" s="33"/>
    </row>
    <row r="386" spans="1:1" x14ac:dyDescent="0.25">
      <c r="A386" s="33"/>
    </row>
    <row r="387" spans="1:1" x14ac:dyDescent="0.25">
      <c r="A387" s="33"/>
    </row>
    <row r="388" spans="1:1" x14ac:dyDescent="0.25">
      <c r="A388" s="33"/>
    </row>
    <row r="389" spans="1:1" x14ac:dyDescent="0.25">
      <c r="A389" s="33"/>
    </row>
    <row r="390" spans="1:1" x14ac:dyDescent="0.25">
      <c r="A390" s="33"/>
    </row>
    <row r="391" spans="1:1" x14ac:dyDescent="0.25">
      <c r="A391" s="33"/>
    </row>
    <row r="392" spans="1:1" x14ac:dyDescent="0.25">
      <c r="A392" s="33"/>
    </row>
    <row r="393" spans="1:1" x14ac:dyDescent="0.25">
      <c r="A393" s="33"/>
    </row>
    <row r="394" spans="1:1" x14ac:dyDescent="0.25">
      <c r="A394" s="33"/>
    </row>
    <row r="395" spans="1:1" x14ac:dyDescent="0.25">
      <c r="A395" s="33"/>
    </row>
    <row r="396" spans="1:1" x14ac:dyDescent="0.25">
      <c r="A396" s="33"/>
    </row>
    <row r="397" spans="1:1" x14ac:dyDescent="0.25">
      <c r="A397" s="33"/>
    </row>
    <row r="398" spans="1:1" x14ac:dyDescent="0.25">
      <c r="A398" s="33"/>
    </row>
    <row r="399" spans="1:1" x14ac:dyDescent="0.25">
      <c r="A399" s="33"/>
    </row>
    <row r="400" spans="1:1" x14ac:dyDescent="0.25">
      <c r="A400" s="33"/>
    </row>
    <row r="401" spans="1:1" x14ac:dyDescent="0.25">
      <c r="A401" s="33"/>
    </row>
    <row r="402" spans="1:1" x14ac:dyDescent="0.25">
      <c r="A402" s="33"/>
    </row>
    <row r="403" spans="1:1" x14ac:dyDescent="0.25">
      <c r="A403" s="33"/>
    </row>
    <row r="404" spans="1:1" x14ac:dyDescent="0.25">
      <c r="A404" s="33"/>
    </row>
    <row r="405" spans="1:1" x14ac:dyDescent="0.25">
      <c r="A405" s="33"/>
    </row>
    <row r="406" spans="1:1" x14ac:dyDescent="0.25">
      <c r="A406" s="33"/>
    </row>
    <row r="407" spans="1:1" x14ac:dyDescent="0.25">
      <c r="A407" s="33"/>
    </row>
    <row r="408" spans="1:1" x14ac:dyDescent="0.25">
      <c r="A408" s="33"/>
    </row>
    <row r="409" spans="1:1" x14ac:dyDescent="0.25">
      <c r="A409" s="33"/>
    </row>
    <row r="410" spans="1:1" x14ac:dyDescent="0.25">
      <c r="A410" s="33"/>
    </row>
    <row r="411" spans="1:1" x14ac:dyDescent="0.25">
      <c r="A411" s="33"/>
    </row>
    <row r="412" spans="1:1" x14ac:dyDescent="0.25">
      <c r="A412" s="33"/>
    </row>
    <row r="413" spans="1:1" x14ac:dyDescent="0.25">
      <c r="A413" s="33"/>
    </row>
    <row r="414" spans="1:1" x14ac:dyDescent="0.25">
      <c r="A414" s="33"/>
    </row>
    <row r="415" spans="1:1" x14ac:dyDescent="0.25">
      <c r="A415" s="33"/>
    </row>
    <row r="416" spans="1:1" x14ac:dyDescent="0.25">
      <c r="A416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T1000"/>
  <sheetViews>
    <sheetView workbookViewId="0">
      <selection activeCell="W19" sqref="W19"/>
    </sheetView>
  </sheetViews>
  <sheetFormatPr baseColWidth="10" defaultColWidth="14.42578125" defaultRowHeight="15" customHeight="1" x14ac:dyDescent="0.25"/>
  <cols>
    <col min="1" max="1" width="25.28515625" customWidth="1"/>
    <col min="2" max="2" width="19.140625" customWidth="1"/>
    <col min="3" max="15" width="7.28515625" customWidth="1"/>
    <col min="16" max="20" width="10.7109375" customWidth="1"/>
  </cols>
  <sheetData>
    <row r="6" spans="1:20" x14ac:dyDescent="0.25">
      <c r="A6" s="49" t="s">
        <v>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1"/>
    </row>
    <row r="7" spans="1:20" x14ac:dyDescent="0.25">
      <c r="A7" s="49" t="s">
        <v>1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</row>
    <row r="9" spans="1:20" x14ac:dyDescent="0.25">
      <c r="A9" s="49" t="s">
        <v>2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1"/>
      <c r="Q9" s="1"/>
      <c r="R9" s="1"/>
      <c r="S9" s="1"/>
      <c r="T9" s="1"/>
    </row>
    <row r="10" spans="1:20" x14ac:dyDescent="0.25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Q10" s="1"/>
      <c r="R10" s="1"/>
      <c r="S10" s="1"/>
      <c r="T10" s="1"/>
    </row>
    <row r="11" spans="1:20" x14ac:dyDescent="0.25">
      <c r="A11" s="2"/>
      <c r="B11" s="3" t="s">
        <v>3</v>
      </c>
      <c r="C11" s="54">
        <v>2023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6"/>
      <c r="P11" s="4"/>
    </row>
    <row r="12" spans="1:20" x14ac:dyDescent="0.25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20" x14ac:dyDescent="0.25">
      <c r="A13" s="10" t="s">
        <v>20</v>
      </c>
      <c r="B13" s="11" t="s">
        <v>21</v>
      </c>
      <c r="C13" s="79">
        <v>24551</v>
      </c>
      <c r="D13" s="79">
        <v>24414</v>
      </c>
      <c r="E13" s="79">
        <v>24622</v>
      </c>
      <c r="F13" s="79">
        <v>24964</v>
      </c>
      <c r="G13" s="79">
        <v>24659</v>
      </c>
      <c r="H13" s="79">
        <v>25305</v>
      </c>
      <c r="I13" s="79">
        <v>24604</v>
      </c>
      <c r="J13" s="79">
        <v>24883</v>
      </c>
      <c r="K13" s="79">
        <v>25178</v>
      </c>
      <c r="L13" s="79">
        <v>25358</v>
      </c>
      <c r="M13" s="79">
        <v>24770</v>
      </c>
      <c r="N13" s="79">
        <v>25814</v>
      </c>
      <c r="O13" s="79">
        <v>25410</v>
      </c>
      <c r="P13" s="80">
        <f t="shared" ref="P13:P14" si="0">SUM(C13:O13)</f>
        <v>324532</v>
      </c>
      <c r="R13" s="1"/>
    </row>
    <row r="14" spans="1:20" x14ac:dyDescent="0.25">
      <c r="A14" s="10"/>
      <c r="B14" s="11" t="s">
        <v>22</v>
      </c>
      <c r="C14" s="79">
        <v>124288</v>
      </c>
      <c r="D14" s="79">
        <v>124799</v>
      </c>
      <c r="E14" s="79">
        <v>124916</v>
      </c>
      <c r="F14" s="79">
        <v>125749</v>
      </c>
      <c r="G14" s="79">
        <v>125832</v>
      </c>
      <c r="H14" s="79">
        <v>125884</v>
      </c>
      <c r="I14" s="79">
        <v>125469</v>
      </c>
      <c r="J14" s="79">
        <v>125564</v>
      </c>
      <c r="K14" s="79">
        <v>125087</v>
      </c>
      <c r="L14" s="79">
        <v>126022</v>
      </c>
      <c r="M14" s="79">
        <v>126641</v>
      </c>
      <c r="N14" s="79">
        <v>126439</v>
      </c>
      <c r="O14" s="79">
        <v>125205</v>
      </c>
      <c r="P14" s="80">
        <f t="shared" si="0"/>
        <v>1631895</v>
      </c>
      <c r="R14" s="1"/>
    </row>
    <row r="15" spans="1:20" x14ac:dyDescent="0.25">
      <c r="A15" s="47" t="s">
        <v>23</v>
      </c>
      <c r="B15" s="44"/>
      <c r="C15" s="81">
        <f t="shared" ref="C15:P15" si="1">SUM(C13:C14)</f>
        <v>148839</v>
      </c>
      <c r="D15" s="81">
        <f t="shared" si="1"/>
        <v>149213</v>
      </c>
      <c r="E15" s="81">
        <f t="shared" si="1"/>
        <v>149538</v>
      </c>
      <c r="F15" s="81">
        <f t="shared" si="1"/>
        <v>150713</v>
      </c>
      <c r="G15" s="81">
        <f t="shared" si="1"/>
        <v>150491</v>
      </c>
      <c r="H15" s="81">
        <f t="shared" si="1"/>
        <v>151189</v>
      </c>
      <c r="I15" s="81">
        <f t="shared" si="1"/>
        <v>150073</v>
      </c>
      <c r="J15" s="81">
        <f t="shared" si="1"/>
        <v>150447</v>
      </c>
      <c r="K15" s="81">
        <f t="shared" si="1"/>
        <v>150265</v>
      </c>
      <c r="L15" s="81">
        <f t="shared" si="1"/>
        <v>151380</v>
      </c>
      <c r="M15" s="81">
        <f t="shared" si="1"/>
        <v>151411</v>
      </c>
      <c r="N15" s="81">
        <f t="shared" si="1"/>
        <v>152253</v>
      </c>
      <c r="O15" s="81">
        <f t="shared" si="1"/>
        <v>150615</v>
      </c>
      <c r="P15" s="80">
        <f t="shared" si="1"/>
        <v>1956427</v>
      </c>
      <c r="Q15" s="1"/>
      <c r="R15" s="1"/>
      <c r="S15" s="1"/>
      <c r="T15" s="1"/>
    </row>
    <row r="16" spans="1:20" x14ac:dyDescent="0.25">
      <c r="A16" s="10" t="s">
        <v>24</v>
      </c>
      <c r="B16" s="11" t="s">
        <v>21</v>
      </c>
      <c r="C16" s="79">
        <v>676</v>
      </c>
      <c r="D16" s="79">
        <v>664</v>
      </c>
      <c r="E16" s="79">
        <v>678</v>
      </c>
      <c r="F16" s="79">
        <v>676</v>
      </c>
      <c r="G16" s="79">
        <v>664</v>
      </c>
      <c r="H16" s="79">
        <v>687</v>
      </c>
      <c r="I16" s="79">
        <v>668</v>
      </c>
      <c r="J16" s="79">
        <v>658</v>
      </c>
      <c r="K16" s="79">
        <v>674</v>
      </c>
      <c r="L16" s="79">
        <v>680</v>
      </c>
      <c r="M16" s="79">
        <v>671</v>
      </c>
      <c r="N16" s="79">
        <v>695</v>
      </c>
      <c r="O16" s="79">
        <v>678</v>
      </c>
      <c r="P16" s="80">
        <f t="shared" ref="P16:P17" si="2">SUM(C16:O16)</f>
        <v>8769</v>
      </c>
      <c r="R16" s="1"/>
    </row>
    <row r="17" spans="1:20" x14ac:dyDescent="0.25">
      <c r="A17" s="10"/>
      <c r="B17" s="11" t="s">
        <v>22</v>
      </c>
      <c r="C17" s="79">
        <v>5110</v>
      </c>
      <c r="D17" s="79">
        <v>5386</v>
      </c>
      <c r="E17" s="79">
        <v>5400</v>
      </c>
      <c r="F17" s="79">
        <v>5410</v>
      </c>
      <c r="G17" s="79">
        <v>5401</v>
      </c>
      <c r="H17" s="79">
        <v>5396</v>
      </c>
      <c r="I17" s="79">
        <v>5391</v>
      </c>
      <c r="J17" s="79">
        <v>5385</v>
      </c>
      <c r="K17" s="79">
        <v>5383</v>
      </c>
      <c r="L17" s="79">
        <v>5378</v>
      </c>
      <c r="M17" s="79">
        <v>5374</v>
      </c>
      <c r="N17" s="79">
        <v>5398</v>
      </c>
      <c r="O17" s="79">
        <v>5355</v>
      </c>
      <c r="P17" s="80">
        <f t="shared" si="2"/>
        <v>69767</v>
      </c>
      <c r="R17" s="1"/>
    </row>
    <row r="18" spans="1:20" x14ac:dyDescent="0.25">
      <c r="A18" s="47" t="s">
        <v>23</v>
      </c>
      <c r="B18" s="44"/>
      <c r="C18" s="81">
        <f t="shared" ref="C18:P18" si="3">SUM(C16:C17)</f>
        <v>5786</v>
      </c>
      <c r="D18" s="81">
        <f t="shared" si="3"/>
        <v>6050</v>
      </c>
      <c r="E18" s="81">
        <f t="shared" si="3"/>
        <v>6078</v>
      </c>
      <c r="F18" s="81">
        <f t="shared" si="3"/>
        <v>6086</v>
      </c>
      <c r="G18" s="81">
        <f t="shared" si="3"/>
        <v>6065</v>
      </c>
      <c r="H18" s="81">
        <f t="shared" si="3"/>
        <v>6083</v>
      </c>
      <c r="I18" s="81">
        <f t="shared" si="3"/>
        <v>6059</v>
      </c>
      <c r="J18" s="81">
        <f t="shared" si="3"/>
        <v>6043</v>
      </c>
      <c r="K18" s="81">
        <f t="shared" si="3"/>
        <v>6057</v>
      </c>
      <c r="L18" s="81">
        <f t="shared" si="3"/>
        <v>6058</v>
      </c>
      <c r="M18" s="81">
        <f t="shared" si="3"/>
        <v>6045</v>
      </c>
      <c r="N18" s="81">
        <f t="shared" si="3"/>
        <v>6093</v>
      </c>
      <c r="O18" s="81">
        <f t="shared" si="3"/>
        <v>6033</v>
      </c>
      <c r="P18" s="80">
        <f t="shared" si="3"/>
        <v>78536</v>
      </c>
      <c r="Q18" s="1"/>
      <c r="R18" s="1"/>
      <c r="S18" s="1"/>
      <c r="T18" s="1"/>
    </row>
    <row r="19" spans="1:20" x14ac:dyDescent="0.25">
      <c r="A19" s="45" t="s">
        <v>19</v>
      </c>
      <c r="B19" s="46"/>
      <c r="C19" s="12">
        <f t="shared" ref="C19:P19" si="4">C15+C18</f>
        <v>154625</v>
      </c>
      <c r="D19" s="12">
        <f t="shared" si="4"/>
        <v>155263</v>
      </c>
      <c r="E19" s="12">
        <f t="shared" si="4"/>
        <v>155616</v>
      </c>
      <c r="F19" s="12">
        <f t="shared" si="4"/>
        <v>156799</v>
      </c>
      <c r="G19" s="12">
        <f t="shared" si="4"/>
        <v>156556</v>
      </c>
      <c r="H19" s="12">
        <f t="shared" si="4"/>
        <v>157272</v>
      </c>
      <c r="I19" s="12">
        <f t="shared" si="4"/>
        <v>156132</v>
      </c>
      <c r="J19" s="12">
        <f t="shared" si="4"/>
        <v>156490</v>
      </c>
      <c r="K19" s="12">
        <f t="shared" si="4"/>
        <v>156322</v>
      </c>
      <c r="L19" s="12">
        <f t="shared" si="4"/>
        <v>157438</v>
      </c>
      <c r="M19" s="12">
        <f t="shared" si="4"/>
        <v>157456</v>
      </c>
      <c r="N19" s="12">
        <f t="shared" si="4"/>
        <v>158346</v>
      </c>
      <c r="O19" s="12">
        <f t="shared" si="4"/>
        <v>156648</v>
      </c>
      <c r="P19" s="12">
        <f t="shared" si="4"/>
        <v>2034963</v>
      </c>
    </row>
    <row r="20" spans="1:20" x14ac:dyDescent="0.25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"/>
      <c r="Q20" s="1"/>
      <c r="R20" s="1"/>
      <c r="S20" s="1"/>
      <c r="T20" s="1"/>
    </row>
    <row r="21" spans="1:2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0" ht="15.75" customHeight="1" x14ac:dyDescent="0.25">
      <c r="A22" s="49" t="s">
        <v>25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1"/>
    </row>
    <row r="23" spans="1:20" ht="15.75" customHeight="1" x14ac:dyDescent="0.25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</row>
    <row r="24" spans="1:20" ht="15.75" customHeight="1" x14ac:dyDescent="0.25">
      <c r="A24" s="2"/>
      <c r="B24" s="3" t="s">
        <v>3</v>
      </c>
      <c r="C24" s="54">
        <v>2023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  <c r="P24" s="4"/>
    </row>
    <row r="25" spans="1:20" ht="15.75" customHeight="1" x14ac:dyDescent="0.25">
      <c r="A25" s="5" t="s">
        <v>4</v>
      </c>
      <c r="B25" s="6" t="s">
        <v>5</v>
      </c>
      <c r="C25" s="15" t="s">
        <v>7</v>
      </c>
      <c r="D25" s="15" t="s">
        <v>8</v>
      </c>
      <c r="E25" s="15" t="s">
        <v>9</v>
      </c>
      <c r="F25" s="15" t="s">
        <v>10</v>
      </c>
      <c r="G25" s="15" t="s">
        <v>11</v>
      </c>
      <c r="H25" s="15" t="s">
        <v>12</v>
      </c>
      <c r="I25" s="15" t="s">
        <v>13</v>
      </c>
      <c r="J25" s="15" t="s">
        <v>14</v>
      </c>
      <c r="K25" s="15" t="s">
        <v>15</v>
      </c>
      <c r="L25" s="15" t="s">
        <v>16</v>
      </c>
      <c r="M25" s="15" t="s">
        <v>17</v>
      </c>
      <c r="N25" s="15" t="s">
        <v>18</v>
      </c>
      <c r="O25" s="16" t="s">
        <v>6</v>
      </c>
      <c r="P25" s="57" t="s">
        <v>19</v>
      </c>
    </row>
    <row r="26" spans="1:20" ht="15.75" customHeight="1" x14ac:dyDescent="0.25">
      <c r="A26" s="59" t="s">
        <v>20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8"/>
    </row>
    <row r="27" spans="1:20" ht="15.75" customHeight="1" x14ac:dyDescent="0.25">
      <c r="A27" s="48" t="s">
        <v>26</v>
      </c>
      <c r="B27" s="11" t="s">
        <v>22</v>
      </c>
      <c r="C27" s="79">
        <v>2318</v>
      </c>
      <c r="D27" s="79">
        <v>2833</v>
      </c>
      <c r="E27" s="79">
        <v>2694</v>
      </c>
      <c r="F27" s="79">
        <v>2612</v>
      </c>
      <c r="G27" s="79">
        <v>1838</v>
      </c>
      <c r="H27" s="79">
        <v>1032</v>
      </c>
      <c r="I27" s="79">
        <v>660</v>
      </c>
      <c r="J27" s="79">
        <v>1221</v>
      </c>
      <c r="K27" s="79">
        <v>1044</v>
      </c>
      <c r="L27" s="79">
        <v>1162</v>
      </c>
      <c r="M27" s="79">
        <v>1524</v>
      </c>
      <c r="N27" s="82"/>
      <c r="O27" s="79">
        <v>1853</v>
      </c>
      <c r="P27" s="80">
        <f t="shared" ref="P27:P28" si="5">SUM(C27:O27)</f>
        <v>20791</v>
      </c>
    </row>
    <row r="28" spans="1:20" ht="15.75" customHeight="1" x14ac:dyDescent="0.25">
      <c r="A28" s="42"/>
      <c r="B28" s="11" t="s">
        <v>21</v>
      </c>
      <c r="C28" s="79">
        <v>453</v>
      </c>
      <c r="D28" s="79">
        <v>503</v>
      </c>
      <c r="E28" s="79">
        <v>497</v>
      </c>
      <c r="F28" s="79">
        <v>481</v>
      </c>
      <c r="G28" s="79">
        <v>16</v>
      </c>
      <c r="H28" s="79">
        <v>397</v>
      </c>
      <c r="I28" s="79">
        <v>123</v>
      </c>
      <c r="J28" s="79">
        <v>496</v>
      </c>
      <c r="K28" s="79">
        <v>533</v>
      </c>
      <c r="L28" s="79">
        <v>463</v>
      </c>
      <c r="M28" s="79">
        <v>72</v>
      </c>
      <c r="N28" s="82"/>
      <c r="O28" s="79">
        <v>487</v>
      </c>
      <c r="P28" s="80">
        <f t="shared" si="5"/>
        <v>4521</v>
      </c>
    </row>
    <row r="29" spans="1:20" ht="15.75" customHeight="1" x14ac:dyDescent="0.25">
      <c r="A29" s="62" t="s">
        <v>23</v>
      </c>
      <c r="B29" s="44"/>
      <c r="C29" s="81">
        <f t="shared" ref="C29:P29" si="6">SUM(C27:C28)</f>
        <v>2771</v>
      </c>
      <c r="D29" s="81">
        <f t="shared" si="6"/>
        <v>3336</v>
      </c>
      <c r="E29" s="81">
        <f t="shared" si="6"/>
        <v>3191</v>
      </c>
      <c r="F29" s="81">
        <f t="shared" si="6"/>
        <v>3093</v>
      </c>
      <c r="G29" s="81">
        <f t="shared" si="6"/>
        <v>1854</v>
      </c>
      <c r="H29" s="81">
        <f t="shared" si="6"/>
        <v>1429</v>
      </c>
      <c r="I29" s="81">
        <f t="shared" si="6"/>
        <v>783</v>
      </c>
      <c r="J29" s="81">
        <f t="shared" si="6"/>
        <v>1717</v>
      </c>
      <c r="K29" s="81">
        <f t="shared" si="6"/>
        <v>1577</v>
      </c>
      <c r="L29" s="81">
        <f t="shared" si="6"/>
        <v>1625</v>
      </c>
      <c r="M29" s="81">
        <f t="shared" si="6"/>
        <v>1596</v>
      </c>
      <c r="N29" s="82"/>
      <c r="O29" s="81">
        <f t="shared" ref="O29:P29" si="7">SUM(O27:O28)</f>
        <v>2340</v>
      </c>
      <c r="P29" s="80">
        <f t="shared" si="7"/>
        <v>25312</v>
      </c>
      <c r="Q29" s="1"/>
      <c r="R29" s="1"/>
      <c r="S29" s="1"/>
      <c r="T29" s="1"/>
    </row>
    <row r="30" spans="1:20" ht="15.75" customHeight="1" x14ac:dyDescent="0.25">
      <c r="A30" s="41" t="s">
        <v>27</v>
      </c>
      <c r="B30" s="11" t="s">
        <v>22</v>
      </c>
      <c r="C30" s="79">
        <v>456</v>
      </c>
      <c r="D30" s="79">
        <v>476</v>
      </c>
      <c r="E30" s="79">
        <v>440</v>
      </c>
      <c r="F30" s="79">
        <v>440</v>
      </c>
      <c r="G30" s="79">
        <v>44</v>
      </c>
      <c r="H30" s="79">
        <v>462</v>
      </c>
      <c r="I30" s="79">
        <v>132</v>
      </c>
      <c r="J30" s="79">
        <v>580</v>
      </c>
      <c r="K30" s="79">
        <v>502</v>
      </c>
      <c r="L30" s="79">
        <v>428</v>
      </c>
      <c r="M30" s="79">
        <v>182</v>
      </c>
      <c r="N30" s="82"/>
      <c r="O30" s="79">
        <v>506</v>
      </c>
      <c r="P30" s="80">
        <f t="shared" ref="P30:P31" si="8">SUM(C30:O30)</f>
        <v>4648</v>
      </c>
    </row>
    <row r="31" spans="1:20" ht="15.75" customHeight="1" x14ac:dyDescent="0.25">
      <c r="A31" s="42"/>
      <c r="B31" s="11" t="s">
        <v>21</v>
      </c>
      <c r="C31" s="79">
        <v>5</v>
      </c>
      <c r="D31" s="79">
        <v>4</v>
      </c>
      <c r="E31" s="79">
        <v>6</v>
      </c>
      <c r="F31" s="79">
        <v>1</v>
      </c>
      <c r="G31" s="79">
        <v>0</v>
      </c>
      <c r="H31" s="79">
        <v>3</v>
      </c>
      <c r="I31" s="79">
        <v>0</v>
      </c>
      <c r="J31" s="79">
        <v>3</v>
      </c>
      <c r="K31" s="79">
        <v>0</v>
      </c>
      <c r="L31" s="79">
        <v>1</v>
      </c>
      <c r="M31" s="79">
        <v>1</v>
      </c>
      <c r="N31" s="82"/>
      <c r="O31" s="79">
        <v>0</v>
      </c>
      <c r="P31" s="80">
        <f t="shared" si="8"/>
        <v>24</v>
      </c>
    </row>
    <row r="32" spans="1:20" ht="15.75" customHeight="1" x14ac:dyDescent="0.25">
      <c r="A32" s="43" t="s">
        <v>23</v>
      </c>
      <c r="B32" s="44"/>
      <c r="C32" s="81">
        <f t="shared" ref="C32:P32" si="9">SUM(C30:C31)</f>
        <v>461</v>
      </c>
      <c r="D32" s="81">
        <f t="shared" si="9"/>
        <v>480</v>
      </c>
      <c r="E32" s="81">
        <f t="shared" si="9"/>
        <v>446</v>
      </c>
      <c r="F32" s="81">
        <f t="shared" si="9"/>
        <v>441</v>
      </c>
      <c r="G32" s="81">
        <f t="shared" si="9"/>
        <v>44</v>
      </c>
      <c r="H32" s="81">
        <f t="shared" si="9"/>
        <v>465</v>
      </c>
      <c r="I32" s="81">
        <f t="shared" si="9"/>
        <v>132</v>
      </c>
      <c r="J32" s="81">
        <f t="shared" si="9"/>
        <v>583</v>
      </c>
      <c r="K32" s="81">
        <f t="shared" si="9"/>
        <v>502</v>
      </c>
      <c r="L32" s="81">
        <f t="shared" si="9"/>
        <v>429</v>
      </c>
      <c r="M32" s="81">
        <f t="shared" si="9"/>
        <v>183</v>
      </c>
      <c r="N32" s="82"/>
      <c r="O32" s="81">
        <f t="shared" ref="O32:P32" si="10">SUM(O30:O31)</f>
        <v>506</v>
      </c>
      <c r="P32" s="80">
        <f t="shared" si="10"/>
        <v>4672</v>
      </c>
      <c r="Q32" s="1"/>
      <c r="R32" s="1"/>
      <c r="S32" s="1"/>
      <c r="T32" s="1"/>
    </row>
    <row r="33" spans="1:20" ht="15.75" customHeight="1" x14ac:dyDescent="0.25">
      <c r="A33" s="59" t="s">
        <v>24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3"/>
      <c r="P33" s="17"/>
    </row>
    <row r="34" spans="1:20" ht="15.75" customHeight="1" x14ac:dyDescent="0.25">
      <c r="A34" s="48" t="s">
        <v>26</v>
      </c>
      <c r="B34" s="11" t="s">
        <v>22</v>
      </c>
      <c r="C34" s="79">
        <v>2</v>
      </c>
      <c r="D34" s="79">
        <v>544</v>
      </c>
      <c r="E34" s="79">
        <v>40</v>
      </c>
      <c r="F34" s="79">
        <v>6</v>
      </c>
      <c r="G34" s="79">
        <v>10</v>
      </c>
      <c r="H34" s="79">
        <v>2</v>
      </c>
      <c r="I34" s="79">
        <v>0</v>
      </c>
      <c r="J34" s="79">
        <v>2</v>
      </c>
      <c r="K34" s="79">
        <v>2</v>
      </c>
      <c r="L34" s="79">
        <v>2</v>
      </c>
      <c r="M34" s="79">
        <v>0</v>
      </c>
      <c r="N34" s="82"/>
      <c r="O34" s="79">
        <v>0</v>
      </c>
      <c r="P34" s="80">
        <f t="shared" ref="P34:P35" si="11">SUM(C34:O34)</f>
        <v>610</v>
      </c>
    </row>
    <row r="35" spans="1:20" ht="15.75" customHeight="1" x14ac:dyDescent="0.25">
      <c r="A35" s="42"/>
      <c r="B35" s="11" t="s">
        <v>21</v>
      </c>
      <c r="C35" s="79">
        <v>10</v>
      </c>
      <c r="D35" s="79">
        <v>8</v>
      </c>
      <c r="E35" s="79">
        <v>10</v>
      </c>
      <c r="F35" s="79">
        <v>4</v>
      </c>
      <c r="G35" s="79">
        <v>0</v>
      </c>
      <c r="H35" s="79">
        <v>5</v>
      </c>
      <c r="I35" s="79">
        <v>1</v>
      </c>
      <c r="J35" s="79">
        <v>0</v>
      </c>
      <c r="K35" s="79">
        <v>13</v>
      </c>
      <c r="L35" s="79">
        <v>18</v>
      </c>
      <c r="M35" s="79">
        <v>1</v>
      </c>
      <c r="N35" s="82"/>
      <c r="O35" s="79">
        <v>12</v>
      </c>
      <c r="P35" s="80">
        <f t="shared" si="11"/>
        <v>82</v>
      </c>
    </row>
    <row r="36" spans="1:20" ht="15.75" customHeight="1" x14ac:dyDescent="0.25">
      <c r="A36" s="62" t="s">
        <v>23</v>
      </c>
      <c r="B36" s="44"/>
      <c r="C36" s="81">
        <f t="shared" ref="C36:P36" si="12">SUM(C34:C35)</f>
        <v>12</v>
      </c>
      <c r="D36" s="81">
        <f t="shared" si="12"/>
        <v>552</v>
      </c>
      <c r="E36" s="81">
        <f t="shared" si="12"/>
        <v>50</v>
      </c>
      <c r="F36" s="81">
        <f t="shared" si="12"/>
        <v>10</v>
      </c>
      <c r="G36" s="81">
        <f t="shared" si="12"/>
        <v>10</v>
      </c>
      <c r="H36" s="81">
        <f t="shared" si="12"/>
        <v>7</v>
      </c>
      <c r="I36" s="81">
        <f t="shared" si="12"/>
        <v>1</v>
      </c>
      <c r="J36" s="81">
        <f t="shared" si="12"/>
        <v>2</v>
      </c>
      <c r="K36" s="81">
        <f t="shared" si="12"/>
        <v>15</v>
      </c>
      <c r="L36" s="81">
        <f t="shared" si="12"/>
        <v>20</v>
      </c>
      <c r="M36" s="81">
        <f t="shared" si="12"/>
        <v>1</v>
      </c>
      <c r="N36" s="82"/>
      <c r="O36" s="81">
        <f t="shared" ref="O36:P36" si="13">SUM(O34:O35)</f>
        <v>12</v>
      </c>
      <c r="P36" s="80">
        <f t="shared" si="13"/>
        <v>692</v>
      </c>
      <c r="Q36" s="1"/>
      <c r="R36" s="1"/>
      <c r="S36" s="1"/>
      <c r="T36" s="1"/>
    </row>
    <row r="37" spans="1:20" ht="15.75" customHeight="1" x14ac:dyDescent="0.25">
      <c r="A37" s="41" t="s">
        <v>27</v>
      </c>
      <c r="B37" s="11" t="s">
        <v>22</v>
      </c>
      <c r="C37" s="79">
        <v>8</v>
      </c>
      <c r="D37" s="79">
        <v>8</v>
      </c>
      <c r="E37" s="79">
        <v>6</v>
      </c>
      <c r="F37" s="79">
        <v>0</v>
      </c>
      <c r="G37" s="79">
        <v>0</v>
      </c>
      <c r="H37" s="79">
        <v>0</v>
      </c>
      <c r="I37" s="79">
        <v>4</v>
      </c>
      <c r="J37" s="79">
        <v>2</v>
      </c>
      <c r="K37" s="79">
        <v>10</v>
      </c>
      <c r="L37" s="79">
        <v>12</v>
      </c>
      <c r="M37" s="79">
        <v>0</v>
      </c>
      <c r="N37" s="82"/>
      <c r="O37" s="79">
        <v>14</v>
      </c>
      <c r="P37" s="80">
        <f t="shared" ref="P37:P38" si="14">SUM(C37:O37)</f>
        <v>64</v>
      </c>
    </row>
    <row r="38" spans="1:20" ht="15.75" customHeight="1" x14ac:dyDescent="0.25">
      <c r="A38" s="42"/>
      <c r="B38" s="11" t="s">
        <v>21</v>
      </c>
      <c r="C38" s="79">
        <v>0</v>
      </c>
      <c r="D38" s="79">
        <v>0</v>
      </c>
      <c r="E38" s="79">
        <v>0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82"/>
      <c r="O38" s="79">
        <v>0</v>
      </c>
      <c r="P38" s="80">
        <f t="shared" si="14"/>
        <v>0</v>
      </c>
    </row>
    <row r="39" spans="1:20" ht="15.75" customHeight="1" x14ac:dyDescent="0.25">
      <c r="A39" s="43" t="s">
        <v>23</v>
      </c>
      <c r="B39" s="44"/>
      <c r="C39" s="81">
        <f t="shared" ref="C39:P39" si="15">SUM(C37:C38)</f>
        <v>8</v>
      </c>
      <c r="D39" s="81">
        <f t="shared" si="15"/>
        <v>8</v>
      </c>
      <c r="E39" s="81">
        <f t="shared" si="15"/>
        <v>6</v>
      </c>
      <c r="F39" s="81">
        <f t="shared" si="15"/>
        <v>0</v>
      </c>
      <c r="G39" s="81">
        <f t="shared" si="15"/>
        <v>0</v>
      </c>
      <c r="H39" s="81">
        <f t="shared" si="15"/>
        <v>0</v>
      </c>
      <c r="I39" s="81">
        <f t="shared" si="15"/>
        <v>4</v>
      </c>
      <c r="J39" s="81">
        <f t="shared" si="15"/>
        <v>2</v>
      </c>
      <c r="K39" s="81">
        <f t="shared" si="15"/>
        <v>10</v>
      </c>
      <c r="L39" s="81">
        <f t="shared" si="15"/>
        <v>12</v>
      </c>
      <c r="M39" s="81">
        <f t="shared" si="15"/>
        <v>0</v>
      </c>
      <c r="N39" s="82"/>
      <c r="O39" s="81">
        <f t="shared" ref="O39:P39" si="16">SUM(O37:O38)</f>
        <v>14</v>
      </c>
      <c r="P39" s="80">
        <f t="shared" si="16"/>
        <v>64</v>
      </c>
      <c r="Q39" s="1"/>
      <c r="R39" s="1"/>
      <c r="S39" s="1"/>
      <c r="T39" s="1"/>
    </row>
    <row r="40" spans="1:20" ht="15.75" customHeight="1" x14ac:dyDescent="0.25">
      <c r="A40" s="45" t="s">
        <v>19</v>
      </c>
      <c r="B40" s="46"/>
      <c r="C40" s="12">
        <f t="shared" ref="C40:P40" si="17">C29+C32+C36+C39</f>
        <v>3252</v>
      </c>
      <c r="D40" s="12">
        <f t="shared" si="17"/>
        <v>4376</v>
      </c>
      <c r="E40" s="12">
        <f t="shared" si="17"/>
        <v>3693</v>
      </c>
      <c r="F40" s="12">
        <f t="shared" si="17"/>
        <v>3544</v>
      </c>
      <c r="G40" s="12">
        <f t="shared" si="17"/>
        <v>1908</v>
      </c>
      <c r="H40" s="12">
        <f t="shared" si="17"/>
        <v>1901</v>
      </c>
      <c r="I40" s="12">
        <f t="shared" si="17"/>
        <v>920</v>
      </c>
      <c r="J40" s="12">
        <f t="shared" si="17"/>
        <v>2304</v>
      </c>
      <c r="K40" s="12">
        <f t="shared" si="17"/>
        <v>2104</v>
      </c>
      <c r="L40" s="12">
        <f t="shared" si="17"/>
        <v>2086</v>
      </c>
      <c r="M40" s="12">
        <f t="shared" si="17"/>
        <v>1780</v>
      </c>
      <c r="N40" s="12">
        <f t="shared" si="17"/>
        <v>0</v>
      </c>
      <c r="O40" s="12">
        <f t="shared" si="17"/>
        <v>2872</v>
      </c>
      <c r="P40" s="18">
        <f t="shared" si="17"/>
        <v>30740</v>
      </c>
    </row>
    <row r="41" spans="1:20" ht="15.75" customHeight="1" x14ac:dyDescent="0.25"/>
    <row r="42" spans="1:20" ht="15.75" customHeight="1" x14ac:dyDescent="0.25"/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A34:A35"/>
    <mergeCell ref="A36:B36"/>
    <mergeCell ref="A6:P6"/>
    <mergeCell ref="A7:P7"/>
    <mergeCell ref="A9:P9"/>
    <mergeCell ref="A10:O10"/>
    <mergeCell ref="C11:O11"/>
    <mergeCell ref="A37:A38"/>
    <mergeCell ref="A39:B39"/>
    <mergeCell ref="A40:B40"/>
    <mergeCell ref="A15:B15"/>
    <mergeCell ref="A18:B18"/>
    <mergeCell ref="A27:A28"/>
    <mergeCell ref="A30:A31"/>
    <mergeCell ref="A32:B32"/>
    <mergeCell ref="A19:B19"/>
    <mergeCell ref="A22:P22"/>
    <mergeCell ref="A23:O23"/>
    <mergeCell ref="C24:O24"/>
    <mergeCell ref="P25:P26"/>
    <mergeCell ref="A26:O26"/>
    <mergeCell ref="A29:B29"/>
    <mergeCell ref="A33:O33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S1000"/>
  <sheetViews>
    <sheetView workbookViewId="0">
      <selection activeCell="T28" sqref="T28"/>
    </sheetView>
  </sheetViews>
  <sheetFormatPr baseColWidth="10" defaultColWidth="14.42578125" defaultRowHeight="15" customHeight="1" x14ac:dyDescent="0.25"/>
  <cols>
    <col min="1" max="1" width="18.140625" customWidth="1"/>
    <col min="2" max="2" width="12" customWidth="1"/>
    <col min="3" max="14" width="7" customWidth="1"/>
    <col min="15" max="15" width="8" customWidth="1"/>
    <col min="16" max="19" width="10.7109375" customWidth="1"/>
  </cols>
  <sheetData>
    <row r="6" spans="1:17" x14ac:dyDescent="0.25">
      <c r="A6" s="49" t="s">
        <v>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1"/>
      <c r="Q6" s="35"/>
    </row>
    <row r="7" spans="1:17" x14ac:dyDescent="0.25">
      <c r="A7" s="49" t="s">
        <v>1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1"/>
      <c r="Q7" s="35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35"/>
    </row>
    <row r="9" spans="1:17" x14ac:dyDescent="0.25">
      <c r="A9" s="49" t="s">
        <v>28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1"/>
      <c r="Q9" s="35"/>
    </row>
    <row r="10" spans="1:17" x14ac:dyDescent="0.25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Q10" s="35"/>
    </row>
    <row r="11" spans="1:17" x14ac:dyDescent="0.25">
      <c r="A11" s="64" t="s">
        <v>3</v>
      </c>
      <c r="B11" s="65"/>
      <c r="C11" s="54">
        <v>2023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6"/>
      <c r="P11" s="4"/>
      <c r="Q11" s="35"/>
    </row>
    <row r="12" spans="1:17" x14ac:dyDescent="0.25">
      <c r="A12" s="64" t="s">
        <v>29</v>
      </c>
      <c r="B12" s="65"/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  <c r="Q12" s="35"/>
    </row>
    <row r="13" spans="1:17" x14ac:dyDescent="0.25">
      <c r="A13" s="69" t="s">
        <v>30</v>
      </c>
      <c r="B13" s="65"/>
      <c r="C13" s="79">
        <v>25227</v>
      </c>
      <c r="D13" s="79">
        <v>25078</v>
      </c>
      <c r="E13" s="79">
        <v>25300</v>
      </c>
      <c r="F13" s="79">
        <v>25640</v>
      </c>
      <c r="G13" s="79">
        <v>25323</v>
      </c>
      <c r="H13" s="79">
        <v>25992</v>
      </c>
      <c r="I13" s="79">
        <v>25272</v>
      </c>
      <c r="J13" s="79">
        <v>25541</v>
      </c>
      <c r="K13" s="79">
        <v>25852</v>
      </c>
      <c r="L13" s="79">
        <v>26038</v>
      </c>
      <c r="M13" s="79">
        <v>25441</v>
      </c>
      <c r="N13" s="79">
        <v>26509</v>
      </c>
      <c r="O13" s="79">
        <v>26088</v>
      </c>
      <c r="P13" s="80">
        <f t="shared" ref="P13:P14" si="0">SUM(C13:O13)</f>
        <v>333301</v>
      </c>
      <c r="Q13" s="35"/>
    </row>
    <row r="14" spans="1:17" x14ac:dyDescent="0.25">
      <c r="A14" s="69" t="s">
        <v>31</v>
      </c>
      <c r="B14" s="65"/>
      <c r="C14" s="79">
        <v>129398</v>
      </c>
      <c r="D14" s="79">
        <v>130185</v>
      </c>
      <c r="E14" s="79">
        <v>130316</v>
      </c>
      <c r="F14" s="79">
        <v>131159</v>
      </c>
      <c r="G14" s="79">
        <v>131231</v>
      </c>
      <c r="H14" s="79">
        <v>131280</v>
      </c>
      <c r="I14" s="79">
        <v>130860</v>
      </c>
      <c r="J14" s="79">
        <v>130949</v>
      </c>
      <c r="K14" s="79">
        <v>130470</v>
      </c>
      <c r="L14" s="79">
        <v>131400</v>
      </c>
      <c r="M14" s="79">
        <v>132015</v>
      </c>
      <c r="N14" s="79">
        <v>131837</v>
      </c>
      <c r="O14" s="79">
        <v>130560</v>
      </c>
      <c r="P14" s="80">
        <f t="shared" si="0"/>
        <v>1701660</v>
      </c>
      <c r="Q14" s="35"/>
    </row>
    <row r="15" spans="1:17" x14ac:dyDescent="0.25">
      <c r="A15" s="69" t="s">
        <v>19</v>
      </c>
      <c r="B15" s="65"/>
      <c r="C15" s="12">
        <f t="shared" ref="C15:P15" si="1">SUM(C13:C14)</f>
        <v>154625</v>
      </c>
      <c r="D15" s="12">
        <f t="shared" si="1"/>
        <v>155263</v>
      </c>
      <c r="E15" s="12">
        <f t="shared" si="1"/>
        <v>155616</v>
      </c>
      <c r="F15" s="12">
        <f t="shared" si="1"/>
        <v>156799</v>
      </c>
      <c r="G15" s="12">
        <f t="shared" si="1"/>
        <v>156554</v>
      </c>
      <c r="H15" s="12">
        <f t="shared" si="1"/>
        <v>157272</v>
      </c>
      <c r="I15" s="12">
        <f t="shared" si="1"/>
        <v>156132</v>
      </c>
      <c r="J15" s="12">
        <f t="shared" si="1"/>
        <v>156490</v>
      </c>
      <c r="K15" s="12">
        <f t="shared" si="1"/>
        <v>156322</v>
      </c>
      <c r="L15" s="12">
        <f t="shared" si="1"/>
        <v>157438</v>
      </c>
      <c r="M15" s="12">
        <f t="shared" si="1"/>
        <v>157456</v>
      </c>
      <c r="N15" s="12">
        <f t="shared" si="1"/>
        <v>158346</v>
      </c>
      <c r="O15" s="12">
        <f t="shared" si="1"/>
        <v>156648</v>
      </c>
      <c r="P15" s="18">
        <f t="shared" si="1"/>
        <v>2034961</v>
      </c>
      <c r="Q15" s="35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8" spans="1:19" x14ac:dyDescent="0.25">
      <c r="A18" s="49" t="s">
        <v>32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1"/>
    </row>
    <row r="19" spans="1:19" x14ac:dyDescent="0.25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1:19" x14ac:dyDescent="0.25">
      <c r="A20" s="3"/>
      <c r="B20" s="19" t="s">
        <v>3</v>
      </c>
      <c r="C20" s="70">
        <v>2023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1"/>
    </row>
    <row r="21" spans="1:19" ht="15.75" customHeight="1" x14ac:dyDescent="0.25">
      <c r="A21" s="5" t="s">
        <v>29</v>
      </c>
      <c r="B21" s="20" t="s">
        <v>33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8" t="s">
        <v>6</v>
      </c>
      <c r="P21" s="9" t="s">
        <v>19</v>
      </c>
    </row>
    <row r="22" spans="1:19" ht="15.75" customHeight="1" x14ac:dyDescent="0.25">
      <c r="A22" s="48" t="s">
        <v>31</v>
      </c>
      <c r="B22" s="11" t="s">
        <v>34</v>
      </c>
      <c r="C22" s="79">
        <v>37316</v>
      </c>
      <c r="D22" s="79">
        <v>37562</v>
      </c>
      <c r="E22" s="79">
        <v>37632</v>
      </c>
      <c r="F22" s="79">
        <v>37958</v>
      </c>
      <c r="G22" s="79">
        <v>38020</v>
      </c>
      <c r="H22" s="79">
        <v>37995</v>
      </c>
      <c r="I22" s="79">
        <v>37986</v>
      </c>
      <c r="J22" s="79">
        <v>38058</v>
      </c>
      <c r="K22" s="79">
        <v>37862</v>
      </c>
      <c r="L22" s="79">
        <v>38246</v>
      </c>
      <c r="M22" s="79">
        <v>38479</v>
      </c>
      <c r="N22" s="79">
        <v>38179</v>
      </c>
      <c r="O22" s="79">
        <v>37980</v>
      </c>
      <c r="P22" s="80">
        <f t="shared" ref="P22:P27" si="2">SUM(C22:O22)</f>
        <v>493273</v>
      </c>
    </row>
    <row r="23" spans="1:19" ht="15.75" customHeight="1" x14ac:dyDescent="0.25">
      <c r="A23" s="42"/>
      <c r="B23" s="11" t="s">
        <v>35</v>
      </c>
      <c r="C23" s="79">
        <v>92082</v>
      </c>
      <c r="D23" s="79">
        <v>92623</v>
      </c>
      <c r="E23" s="79">
        <v>92684</v>
      </c>
      <c r="F23" s="79">
        <v>93201</v>
      </c>
      <c r="G23" s="79">
        <v>93213</v>
      </c>
      <c r="H23" s="79">
        <v>93285</v>
      </c>
      <c r="I23" s="79">
        <v>92874</v>
      </c>
      <c r="J23" s="79">
        <v>92891</v>
      </c>
      <c r="K23" s="79">
        <v>92608</v>
      </c>
      <c r="L23" s="79">
        <v>93154</v>
      </c>
      <c r="M23" s="79">
        <v>93536</v>
      </c>
      <c r="N23" s="79">
        <v>93658</v>
      </c>
      <c r="O23" s="79">
        <v>92580</v>
      </c>
      <c r="P23" s="80">
        <f t="shared" si="2"/>
        <v>1208389</v>
      </c>
    </row>
    <row r="24" spans="1:19" ht="15.75" customHeight="1" x14ac:dyDescent="0.25">
      <c r="A24" s="47" t="s">
        <v>23</v>
      </c>
      <c r="B24" s="44"/>
      <c r="C24" s="81">
        <f t="shared" ref="C24:P24" si="3">SUM(C22:C23)</f>
        <v>129398</v>
      </c>
      <c r="D24" s="81">
        <f t="shared" si="3"/>
        <v>130185</v>
      </c>
      <c r="E24" s="81">
        <f t="shared" si="3"/>
        <v>130316</v>
      </c>
      <c r="F24" s="81">
        <f t="shared" si="3"/>
        <v>131159</v>
      </c>
      <c r="G24" s="81">
        <f t="shared" si="3"/>
        <v>131233</v>
      </c>
      <c r="H24" s="81">
        <f t="shared" si="3"/>
        <v>131280</v>
      </c>
      <c r="I24" s="81">
        <f t="shared" si="3"/>
        <v>130860</v>
      </c>
      <c r="J24" s="81">
        <f t="shared" si="3"/>
        <v>130949</v>
      </c>
      <c r="K24" s="81">
        <f t="shared" si="3"/>
        <v>130470</v>
      </c>
      <c r="L24" s="81">
        <f t="shared" si="3"/>
        <v>131400</v>
      </c>
      <c r="M24" s="81">
        <f t="shared" si="3"/>
        <v>132015</v>
      </c>
      <c r="N24" s="81">
        <f t="shared" si="3"/>
        <v>131837</v>
      </c>
      <c r="O24" s="81">
        <f t="shared" si="3"/>
        <v>130560</v>
      </c>
      <c r="P24" s="80">
        <f t="shared" si="2"/>
        <v>1701662</v>
      </c>
      <c r="S24" s="1"/>
    </row>
    <row r="25" spans="1:19" ht="15.75" customHeight="1" x14ac:dyDescent="0.25">
      <c r="A25" s="66" t="s">
        <v>30</v>
      </c>
      <c r="B25" s="11" t="s">
        <v>34</v>
      </c>
      <c r="C25" s="79">
        <v>21924</v>
      </c>
      <c r="D25" s="79">
        <v>21905</v>
      </c>
      <c r="E25" s="79">
        <v>22064</v>
      </c>
      <c r="F25" s="79">
        <v>22280</v>
      </c>
      <c r="G25" s="79">
        <v>22093</v>
      </c>
      <c r="H25" s="79">
        <v>22481</v>
      </c>
      <c r="I25" s="79">
        <v>22037</v>
      </c>
      <c r="J25" s="79">
        <v>22323</v>
      </c>
      <c r="K25" s="79">
        <v>22547</v>
      </c>
      <c r="L25" s="79">
        <v>22699</v>
      </c>
      <c r="M25" s="79">
        <v>22294</v>
      </c>
      <c r="N25" s="79">
        <v>22937</v>
      </c>
      <c r="O25" s="79">
        <v>22778</v>
      </c>
      <c r="P25" s="80">
        <f t="shared" si="2"/>
        <v>290362</v>
      </c>
    </row>
    <row r="26" spans="1:19" ht="15.75" customHeight="1" x14ac:dyDescent="0.25">
      <c r="A26" s="67"/>
      <c r="B26" s="11" t="s">
        <v>35</v>
      </c>
      <c r="C26" s="79">
        <v>3303</v>
      </c>
      <c r="D26" s="79">
        <v>3173</v>
      </c>
      <c r="E26" s="79">
        <v>3236</v>
      </c>
      <c r="F26" s="79">
        <v>3360</v>
      </c>
      <c r="G26" s="79">
        <v>3230</v>
      </c>
      <c r="H26" s="79">
        <v>3511</v>
      </c>
      <c r="I26" s="79">
        <v>3235</v>
      </c>
      <c r="J26" s="79">
        <v>3218</v>
      </c>
      <c r="K26" s="79">
        <v>3305</v>
      </c>
      <c r="L26" s="79">
        <v>3339</v>
      </c>
      <c r="M26" s="79">
        <v>3147</v>
      </c>
      <c r="N26" s="79">
        <v>3572</v>
      </c>
      <c r="O26" s="79">
        <v>3310</v>
      </c>
      <c r="P26" s="80">
        <f t="shared" si="2"/>
        <v>42939</v>
      </c>
    </row>
    <row r="27" spans="1:19" ht="15.75" customHeight="1" x14ac:dyDescent="0.25">
      <c r="A27" s="68" t="s">
        <v>23</v>
      </c>
      <c r="B27" s="44"/>
      <c r="C27" s="81">
        <f t="shared" ref="C27:P27" si="4">SUM(C25:C26)</f>
        <v>25227</v>
      </c>
      <c r="D27" s="81">
        <f t="shared" si="4"/>
        <v>25078</v>
      </c>
      <c r="E27" s="81">
        <f t="shared" si="4"/>
        <v>25300</v>
      </c>
      <c r="F27" s="81">
        <f t="shared" si="4"/>
        <v>25640</v>
      </c>
      <c r="G27" s="81">
        <f t="shared" si="4"/>
        <v>25323</v>
      </c>
      <c r="H27" s="81">
        <f t="shared" si="4"/>
        <v>25992</v>
      </c>
      <c r="I27" s="81">
        <f t="shared" si="4"/>
        <v>25272</v>
      </c>
      <c r="J27" s="81">
        <f t="shared" si="4"/>
        <v>25541</v>
      </c>
      <c r="K27" s="81">
        <f t="shared" si="4"/>
        <v>25852</v>
      </c>
      <c r="L27" s="81">
        <f t="shared" si="4"/>
        <v>26038</v>
      </c>
      <c r="M27" s="81">
        <f t="shared" si="4"/>
        <v>25441</v>
      </c>
      <c r="N27" s="81">
        <f t="shared" si="4"/>
        <v>26509</v>
      </c>
      <c r="O27" s="81">
        <f t="shared" si="4"/>
        <v>26088</v>
      </c>
      <c r="P27" s="80">
        <f t="shared" si="2"/>
        <v>333301</v>
      </c>
      <c r="Q27" s="1"/>
      <c r="R27" s="1"/>
      <c r="S27" s="1"/>
    </row>
    <row r="28" spans="1:19" ht="15.75" customHeight="1" x14ac:dyDescent="0.25">
      <c r="A28" s="21" t="s">
        <v>19</v>
      </c>
      <c r="B28" s="22"/>
      <c r="C28" s="12">
        <f t="shared" ref="C28:P28" si="5">C24+C27</f>
        <v>154625</v>
      </c>
      <c r="D28" s="12">
        <f t="shared" si="5"/>
        <v>155263</v>
      </c>
      <c r="E28" s="12">
        <f t="shared" si="5"/>
        <v>155616</v>
      </c>
      <c r="F28" s="12">
        <f t="shared" si="5"/>
        <v>156799</v>
      </c>
      <c r="G28" s="12">
        <f t="shared" si="5"/>
        <v>156556</v>
      </c>
      <c r="H28" s="12">
        <f t="shared" si="5"/>
        <v>157272</v>
      </c>
      <c r="I28" s="12">
        <f t="shared" si="5"/>
        <v>156132</v>
      </c>
      <c r="J28" s="12">
        <f t="shared" si="5"/>
        <v>156490</v>
      </c>
      <c r="K28" s="12">
        <f t="shared" si="5"/>
        <v>156322</v>
      </c>
      <c r="L28" s="12">
        <f t="shared" si="5"/>
        <v>157438</v>
      </c>
      <c r="M28" s="12">
        <f t="shared" si="5"/>
        <v>157456</v>
      </c>
      <c r="N28" s="12">
        <f t="shared" si="5"/>
        <v>158346</v>
      </c>
      <c r="O28" s="12">
        <f t="shared" si="5"/>
        <v>156648</v>
      </c>
      <c r="P28" s="12">
        <f t="shared" si="5"/>
        <v>2034963</v>
      </c>
    </row>
    <row r="29" spans="1:19" ht="15.75" customHeight="1" x14ac:dyDescent="0.25"/>
    <row r="30" spans="1:19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9" ht="15.7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6:16" ht="15.75" customHeight="1" x14ac:dyDescent="0.25">
      <c r="P33" s="1"/>
    </row>
    <row r="34" spans="16:16" ht="15.75" customHeight="1" x14ac:dyDescent="0.25"/>
    <row r="35" spans="16:16" ht="15.75" customHeight="1" x14ac:dyDescent="0.25"/>
    <row r="36" spans="16:16" ht="15.75" customHeight="1" x14ac:dyDescent="0.25"/>
    <row r="37" spans="16:16" ht="15.75" customHeight="1" x14ac:dyDescent="0.25"/>
    <row r="38" spans="16:16" ht="15.75" customHeight="1" x14ac:dyDescent="0.25"/>
    <row r="39" spans="16:16" ht="15.75" customHeight="1" x14ac:dyDescent="0.25"/>
    <row r="40" spans="16:16" ht="15.75" customHeight="1" x14ac:dyDescent="0.25"/>
    <row r="41" spans="16:16" ht="15.75" customHeight="1" x14ac:dyDescent="0.25"/>
    <row r="42" spans="16:16" ht="15.75" customHeight="1" x14ac:dyDescent="0.25"/>
    <row r="43" spans="16:16" ht="15.75" customHeight="1" x14ac:dyDescent="0.25"/>
    <row r="44" spans="16:16" ht="15.75" customHeight="1" x14ac:dyDescent="0.25"/>
    <row r="45" spans="16:16" ht="15.75" customHeight="1" x14ac:dyDescent="0.25"/>
    <row r="46" spans="16:16" ht="15.75" customHeight="1" x14ac:dyDescent="0.25"/>
    <row r="47" spans="16:16" ht="15.75" customHeight="1" x14ac:dyDescent="0.25"/>
    <row r="48" spans="1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6:P6"/>
    <mergeCell ref="A7:P7"/>
    <mergeCell ref="A9:P9"/>
    <mergeCell ref="A10:N10"/>
    <mergeCell ref="A11:B11"/>
    <mergeCell ref="C11:O11"/>
    <mergeCell ref="A12:B12"/>
    <mergeCell ref="A22:A23"/>
    <mergeCell ref="A25:A26"/>
    <mergeCell ref="A27:B27"/>
    <mergeCell ref="A13:B13"/>
    <mergeCell ref="A14:B14"/>
    <mergeCell ref="A15:B15"/>
    <mergeCell ref="A18:P18"/>
    <mergeCell ref="A19:O19"/>
    <mergeCell ref="C20:P20"/>
    <mergeCell ref="A24:B24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S1000"/>
  <sheetViews>
    <sheetView workbookViewId="0">
      <selection activeCell="S17" sqref="S17"/>
    </sheetView>
  </sheetViews>
  <sheetFormatPr baseColWidth="10" defaultColWidth="14.42578125" defaultRowHeight="15" customHeight="1" x14ac:dyDescent="0.25"/>
  <cols>
    <col min="1" max="1" width="13.42578125" customWidth="1"/>
    <col min="2" max="2" width="10.5703125" customWidth="1"/>
    <col min="3" max="15" width="7" customWidth="1"/>
    <col min="16" max="19" width="10.7109375" customWidth="1"/>
  </cols>
  <sheetData>
    <row r="6" spans="1:19" x14ac:dyDescent="0.25">
      <c r="A6" s="49" t="s">
        <v>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1"/>
    </row>
    <row r="7" spans="1:19" x14ac:dyDescent="0.25">
      <c r="A7" s="49" t="s">
        <v>1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1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9" x14ac:dyDescent="0.25">
      <c r="A9" s="49" t="s">
        <v>36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1"/>
    </row>
    <row r="10" spans="1:19" x14ac:dyDescent="0.25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1:19" x14ac:dyDescent="0.25">
      <c r="A11" s="3"/>
      <c r="B11" s="3" t="s">
        <v>3</v>
      </c>
      <c r="C11" s="54">
        <v>2023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6"/>
      <c r="P11" s="4"/>
    </row>
    <row r="12" spans="1:19" x14ac:dyDescent="0.25">
      <c r="A12" s="5" t="s">
        <v>37</v>
      </c>
      <c r="B12" s="23" t="s">
        <v>38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19" x14ac:dyDescent="0.25">
      <c r="A13" s="10" t="s">
        <v>39</v>
      </c>
      <c r="B13" s="24" t="s">
        <v>40</v>
      </c>
      <c r="C13" s="79">
        <v>118</v>
      </c>
      <c r="D13" s="79">
        <v>125</v>
      </c>
      <c r="E13" s="79">
        <v>104</v>
      </c>
      <c r="F13" s="79">
        <v>120</v>
      </c>
      <c r="G13" s="79">
        <v>54</v>
      </c>
      <c r="H13" s="79">
        <v>63</v>
      </c>
      <c r="I13" s="79">
        <v>44</v>
      </c>
      <c r="J13" s="79">
        <v>55</v>
      </c>
      <c r="K13" s="79">
        <v>0</v>
      </c>
      <c r="L13" s="79">
        <v>83</v>
      </c>
      <c r="M13" s="79">
        <v>564</v>
      </c>
      <c r="N13" s="79">
        <v>0</v>
      </c>
      <c r="O13" s="79">
        <v>0</v>
      </c>
      <c r="P13" s="80">
        <f t="shared" ref="P13:P18" si="0">SUM(C13:O13)</f>
        <v>1330</v>
      </c>
    </row>
    <row r="14" spans="1:19" x14ac:dyDescent="0.25">
      <c r="A14" s="10"/>
      <c r="B14" s="24" t="s">
        <v>41</v>
      </c>
      <c r="C14" s="83">
        <v>62575</v>
      </c>
      <c r="D14" s="79">
        <v>62719</v>
      </c>
      <c r="E14" s="79">
        <v>62916</v>
      </c>
      <c r="F14" s="79">
        <v>63437</v>
      </c>
      <c r="G14" s="79">
        <v>63295</v>
      </c>
      <c r="H14" s="79">
        <v>63566</v>
      </c>
      <c r="I14" s="79">
        <v>63178</v>
      </c>
      <c r="J14" s="79">
        <v>63316</v>
      </c>
      <c r="K14" s="83">
        <v>63368</v>
      </c>
      <c r="L14" s="79">
        <v>63480</v>
      </c>
      <c r="M14" s="79">
        <v>63233</v>
      </c>
      <c r="N14" s="79">
        <v>64153</v>
      </c>
      <c r="O14" s="79">
        <v>63479</v>
      </c>
      <c r="P14" s="80">
        <f t="shared" si="0"/>
        <v>822715</v>
      </c>
    </row>
    <row r="15" spans="1:19" x14ac:dyDescent="0.25">
      <c r="A15" s="47" t="s">
        <v>23</v>
      </c>
      <c r="B15" s="44"/>
      <c r="C15" s="81">
        <f t="shared" ref="C15:P15" si="1">SUM(C13:C14)</f>
        <v>62693</v>
      </c>
      <c r="D15" s="81">
        <f t="shared" si="1"/>
        <v>62844</v>
      </c>
      <c r="E15" s="81">
        <f t="shared" si="1"/>
        <v>63020</v>
      </c>
      <c r="F15" s="81">
        <f t="shared" si="1"/>
        <v>63557</v>
      </c>
      <c r="G15" s="81">
        <f t="shared" si="1"/>
        <v>63349</v>
      </c>
      <c r="H15" s="81">
        <f t="shared" si="1"/>
        <v>63629</v>
      </c>
      <c r="I15" s="81">
        <f t="shared" si="1"/>
        <v>63222</v>
      </c>
      <c r="J15" s="81">
        <f t="shared" si="1"/>
        <v>63371</v>
      </c>
      <c r="K15" s="81">
        <f t="shared" si="1"/>
        <v>63368</v>
      </c>
      <c r="L15" s="81">
        <f t="shared" si="1"/>
        <v>63563</v>
      </c>
      <c r="M15" s="81">
        <f t="shared" si="1"/>
        <v>63797</v>
      </c>
      <c r="N15" s="81">
        <f t="shared" si="1"/>
        <v>64153</v>
      </c>
      <c r="O15" s="81">
        <f t="shared" si="1"/>
        <v>63479</v>
      </c>
      <c r="P15" s="80">
        <f t="shared" si="0"/>
        <v>824045</v>
      </c>
      <c r="Q15" s="1"/>
      <c r="R15" s="1"/>
      <c r="S15" s="1"/>
    </row>
    <row r="16" spans="1:19" x14ac:dyDescent="0.25">
      <c r="A16" s="10" t="s">
        <v>42</v>
      </c>
      <c r="B16" s="24" t="s">
        <v>40</v>
      </c>
      <c r="C16" s="79">
        <v>377</v>
      </c>
      <c r="D16" s="79">
        <v>421</v>
      </c>
      <c r="E16" s="79">
        <v>312</v>
      </c>
      <c r="F16" s="79">
        <v>397</v>
      </c>
      <c r="G16" s="79">
        <v>391</v>
      </c>
      <c r="H16" s="79">
        <v>413</v>
      </c>
      <c r="I16" s="79">
        <v>293</v>
      </c>
      <c r="J16" s="79">
        <v>342</v>
      </c>
      <c r="K16" s="79">
        <v>0</v>
      </c>
      <c r="L16" s="79">
        <v>680</v>
      </c>
      <c r="M16" s="79">
        <v>697</v>
      </c>
      <c r="N16" s="79">
        <v>0</v>
      </c>
      <c r="O16" s="79">
        <v>0</v>
      </c>
      <c r="P16" s="80">
        <f t="shared" si="0"/>
        <v>4323</v>
      </c>
    </row>
    <row r="17" spans="1:19" x14ac:dyDescent="0.25">
      <c r="A17" s="10"/>
      <c r="B17" s="24" t="s">
        <v>41</v>
      </c>
      <c r="C17" s="83">
        <v>91555</v>
      </c>
      <c r="D17" s="79">
        <v>91998</v>
      </c>
      <c r="E17" s="79">
        <v>92284</v>
      </c>
      <c r="F17" s="79">
        <v>92845</v>
      </c>
      <c r="G17" s="79">
        <v>92816</v>
      </c>
      <c r="H17" s="79">
        <v>93230</v>
      </c>
      <c r="I17" s="79">
        <v>92617</v>
      </c>
      <c r="J17" s="79">
        <v>92777</v>
      </c>
      <c r="K17" s="83">
        <v>92954</v>
      </c>
      <c r="L17" s="79">
        <v>93195</v>
      </c>
      <c r="M17" s="79">
        <v>92962</v>
      </c>
      <c r="N17" s="79">
        <v>94193</v>
      </c>
      <c r="O17" s="79">
        <v>93169</v>
      </c>
      <c r="P17" s="80">
        <f t="shared" si="0"/>
        <v>1206595</v>
      </c>
    </row>
    <row r="18" spans="1:19" x14ac:dyDescent="0.25">
      <c r="A18" s="47" t="s">
        <v>23</v>
      </c>
      <c r="B18" s="44"/>
      <c r="C18" s="81">
        <f t="shared" ref="C18:P18" si="2">SUM(C16:C17)</f>
        <v>91932</v>
      </c>
      <c r="D18" s="81">
        <f t="shared" si="2"/>
        <v>92419</v>
      </c>
      <c r="E18" s="81">
        <f t="shared" si="2"/>
        <v>92596</v>
      </c>
      <c r="F18" s="81">
        <f t="shared" si="2"/>
        <v>93242</v>
      </c>
      <c r="G18" s="81">
        <f t="shared" si="2"/>
        <v>93207</v>
      </c>
      <c r="H18" s="81">
        <f t="shared" si="2"/>
        <v>93643</v>
      </c>
      <c r="I18" s="81">
        <f t="shared" si="2"/>
        <v>92910</v>
      </c>
      <c r="J18" s="81">
        <f t="shared" si="2"/>
        <v>93119</v>
      </c>
      <c r="K18" s="81">
        <f t="shared" si="2"/>
        <v>92954</v>
      </c>
      <c r="L18" s="81">
        <f t="shared" si="2"/>
        <v>93875</v>
      </c>
      <c r="M18" s="81">
        <f t="shared" si="2"/>
        <v>93659</v>
      </c>
      <c r="N18" s="81">
        <f t="shared" si="2"/>
        <v>94193</v>
      </c>
      <c r="O18" s="81">
        <f t="shared" si="2"/>
        <v>93169</v>
      </c>
      <c r="P18" s="80">
        <f t="shared" si="0"/>
        <v>1210918</v>
      </c>
      <c r="Q18" s="1"/>
      <c r="R18" s="1"/>
      <c r="S18" s="1"/>
    </row>
    <row r="19" spans="1:19" x14ac:dyDescent="0.25">
      <c r="A19" s="21" t="s">
        <v>19</v>
      </c>
      <c r="B19" s="22"/>
      <c r="C19" s="12">
        <f t="shared" ref="C19:P19" si="3">C15+C18</f>
        <v>154625</v>
      </c>
      <c r="D19" s="12">
        <f t="shared" si="3"/>
        <v>155263</v>
      </c>
      <c r="E19" s="12">
        <f t="shared" si="3"/>
        <v>155616</v>
      </c>
      <c r="F19" s="12">
        <f t="shared" si="3"/>
        <v>156799</v>
      </c>
      <c r="G19" s="12">
        <f t="shared" si="3"/>
        <v>156556</v>
      </c>
      <c r="H19" s="12">
        <f t="shared" si="3"/>
        <v>157272</v>
      </c>
      <c r="I19" s="12">
        <f t="shared" si="3"/>
        <v>156132</v>
      </c>
      <c r="J19" s="12">
        <f t="shared" si="3"/>
        <v>156490</v>
      </c>
      <c r="K19" s="12">
        <f t="shared" si="3"/>
        <v>156322</v>
      </c>
      <c r="L19" s="12">
        <f t="shared" si="3"/>
        <v>157438</v>
      </c>
      <c r="M19" s="12">
        <f t="shared" si="3"/>
        <v>157456</v>
      </c>
      <c r="N19" s="12">
        <f t="shared" si="3"/>
        <v>158346</v>
      </c>
      <c r="O19" s="12">
        <f t="shared" si="3"/>
        <v>156648</v>
      </c>
      <c r="P19" s="12">
        <f t="shared" si="3"/>
        <v>2034963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9" ht="15.7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9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9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9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5:B15"/>
    <mergeCell ref="A18:B18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S1000"/>
  <sheetViews>
    <sheetView workbookViewId="0">
      <selection activeCell="R48" sqref="R48"/>
    </sheetView>
  </sheetViews>
  <sheetFormatPr baseColWidth="10" defaultColWidth="14.42578125" defaultRowHeight="15" customHeight="1" x14ac:dyDescent="0.25"/>
  <cols>
    <col min="1" max="1" width="14.140625" customWidth="1"/>
    <col min="2" max="3" width="7" customWidth="1"/>
    <col min="4" max="4" width="8.5703125" customWidth="1"/>
    <col min="5" max="5" width="7.5703125" customWidth="1"/>
    <col min="6" max="6" width="7" customWidth="1"/>
    <col min="7" max="7" width="7.5703125" customWidth="1"/>
    <col min="8" max="8" width="7" customWidth="1"/>
    <col min="9" max="9" width="7.5703125" customWidth="1"/>
    <col min="10" max="11" width="7" customWidth="1"/>
    <col min="12" max="12" width="8.28515625" customWidth="1"/>
    <col min="13" max="13" width="7" customWidth="1"/>
    <col min="14" max="14" width="7.7109375" customWidth="1"/>
    <col min="15" max="19" width="10.7109375" customWidth="1"/>
  </cols>
  <sheetData>
    <row r="6" spans="1:15" x14ac:dyDescent="0.25">
      <c r="A6" s="49" t="s">
        <v>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</row>
    <row r="7" spans="1:15" x14ac:dyDescent="0.25">
      <c r="A7" s="49" t="s">
        <v>1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49" t="s">
        <v>43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1"/>
    </row>
    <row r="10" spans="1:15" x14ac:dyDescent="0.25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5" x14ac:dyDescent="0.25">
      <c r="A11" s="3" t="s">
        <v>3</v>
      </c>
      <c r="B11" s="74">
        <v>2023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6"/>
      <c r="O11" s="25"/>
    </row>
    <row r="12" spans="1:15" x14ac:dyDescent="0.25">
      <c r="A12" s="5" t="s">
        <v>29</v>
      </c>
      <c r="B12" s="15" t="s">
        <v>7</v>
      </c>
      <c r="C12" s="15" t="s">
        <v>8</v>
      </c>
      <c r="D12" s="15" t="s">
        <v>9</v>
      </c>
      <c r="E12" s="15" t="s">
        <v>10</v>
      </c>
      <c r="F12" s="15" t="s">
        <v>11</v>
      </c>
      <c r="G12" s="15" t="s">
        <v>12</v>
      </c>
      <c r="H12" s="15" t="s">
        <v>13</v>
      </c>
      <c r="I12" s="15" t="s">
        <v>14</v>
      </c>
      <c r="J12" s="15" t="s">
        <v>15</v>
      </c>
      <c r="K12" s="15" t="s">
        <v>16</v>
      </c>
      <c r="L12" s="15" t="s">
        <v>17</v>
      </c>
      <c r="M12" s="15" t="s">
        <v>18</v>
      </c>
      <c r="N12" s="16" t="s">
        <v>6</v>
      </c>
      <c r="O12" s="57" t="s">
        <v>19</v>
      </c>
    </row>
    <row r="13" spans="1:15" x14ac:dyDescent="0.25">
      <c r="A13" s="59" t="s">
        <v>20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1"/>
      <c r="O13" s="58"/>
    </row>
    <row r="14" spans="1:15" ht="14.25" customHeight="1" x14ac:dyDescent="0.25">
      <c r="A14" s="26" t="s">
        <v>44</v>
      </c>
      <c r="B14" s="79">
        <v>21298</v>
      </c>
      <c r="C14" s="79">
        <v>21464</v>
      </c>
      <c r="D14" s="79">
        <v>21564</v>
      </c>
      <c r="E14" s="79">
        <v>21739</v>
      </c>
      <c r="F14" s="79">
        <v>21650</v>
      </c>
      <c r="G14" s="79">
        <v>21780</v>
      </c>
      <c r="H14" s="79">
        <v>21584</v>
      </c>
      <c r="I14" s="79">
        <v>21910</v>
      </c>
      <c r="J14" s="79">
        <v>22110</v>
      </c>
      <c r="K14" s="79">
        <v>22250</v>
      </c>
      <c r="L14" s="79">
        <v>22064</v>
      </c>
      <c r="M14" s="79">
        <v>22259</v>
      </c>
      <c r="N14" s="79">
        <v>22347</v>
      </c>
      <c r="O14" s="80">
        <f t="shared" ref="O14:O19" si="0">SUM(B14:N14)</f>
        <v>284019</v>
      </c>
    </row>
    <row r="15" spans="1:15" ht="14.25" customHeight="1" x14ac:dyDescent="0.25">
      <c r="A15" s="26" t="s">
        <v>45</v>
      </c>
      <c r="B15" s="79">
        <v>3209</v>
      </c>
      <c r="C15" s="79">
        <v>2907</v>
      </c>
      <c r="D15" s="79">
        <v>3016</v>
      </c>
      <c r="E15" s="79">
        <v>3181</v>
      </c>
      <c r="F15" s="79">
        <v>2967</v>
      </c>
      <c r="G15" s="79">
        <v>3481</v>
      </c>
      <c r="H15" s="79">
        <v>2979</v>
      </c>
      <c r="I15" s="79">
        <v>2931</v>
      </c>
      <c r="J15" s="79">
        <v>3027</v>
      </c>
      <c r="K15" s="79">
        <v>3065</v>
      </c>
      <c r="L15" s="79">
        <v>2665</v>
      </c>
      <c r="M15" s="79">
        <v>3514</v>
      </c>
      <c r="N15" s="79">
        <v>3023</v>
      </c>
      <c r="O15" s="80">
        <f t="shared" si="0"/>
        <v>39965</v>
      </c>
    </row>
    <row r="16" spans="1:15" ht="14.25" customHeight="1" x14ac:dyDescent="0.25">
      <c r="A16" s="26" t="s">
        <v>46</v>
      </c>
      <c r="B16" s="79">
        <v>35</v>
      </c>
      <c r="C16" s="79">
        <v>34</v>
      </c>
      <c r="D16" s="79">
        <v>33</v>
      </c>
      <c r="E16" s="79">
        <v>35</v>
      </c>
      <c r="F16" s="79">
        <v>33</v>
      </c>
      <c r="G16" s="79">
        <v>35</v>
      </c>
      <c r="H16" s="79">
        <v>32</v>
      </c>
      <c r="I16" s="79">
        <v>33</v>
      </c>
      <c r="J16" s="79">
        <v>32</v>
      </c>
      <c r="K16" s="79">
        <v>33</v>
      </c>
      <c r="L16" s="79">
        <v>32</v>
      </c>
      <c r="M16" s="79">
        <v>32</v>
      </c>
      <c r="N16" s="79">
        <v>31</v>
      </c>
      <c r="O16" s="80">
        <f t="shared" si="0"/>
        <v>430</v>
      </c>
    </row>
    <row r="17" spans="1:19" ht="14.25" customHeight="1" x14ac:dyDescent="0.25">
      <c r="A17" s="26" t="s">
        <v>47</v>
      </c>
      <c r="B17" s="79">
        <v>9</v>
      </c>
      <c r="C17" s="79">
        <v>9</v>
      </c>
      <c r="D17" s="79">
        <v>9</v>
      </c>
      <c r="E17" s="79">
        <v>9</v>
      </c>
      <c r="F17" s="79">
        <v>9</v>
      </c>
      <c r="G17" s="79">
        <v>9</v>
      </c>
      <c r="H17" s="79">
        <v>9</v>
      </c>
      <c r="I17" s="79">
        <v>9</v>
      </c>
      <c r="J17" s="79">
        <v>9</v>
      </c>
      <c r="K17" s="79">
        <v>10</v>
      </c>
      <c r="L17" s="79">
        <v>9</v>
      </c>
      <c r="M17" s="79">
        <v>9</v>
      </c>
      <c r="N17" s="79">
        <v>9</v>
      </c>
      <c r="O17" s="80">
        <f t="shared" si="0"/>
        <v>118</v>
      </c>
    </row>
    <row r="18" spans="1:19" x14ac:dyDescent="0.25">
      <c r="A18" s="26" t="s">
        <v>31</v>
      </c>
      <c r="B18" s="79">
        <v>124288</v>
      </c>
      <c r="C18" s="79">
        <v>124799</v>
      </c>
      <c r="D18" s="79">
        <v>124916</v>
      </c>
      <c r="E18" s="79">
        <v>125749</v>
      </c>
      <c r="F18" s="79">
        <v>125832</v>
      </c>
      <c r="G18" s="79">
        <v>125884</v>
      </c>
      <c r="H18" s="79">
        <v>125469</v>
      </c>
      <c r="I18" s="79">
        <v>125564</v>
      </c>
      <c r="J18" s="79">
        <v>125087</v>
      </c>
      <c r="K18" s="79">
        <v>126022</v>
      </c>
      <c r="L18" s="79">
        <v>126641</v>
      </c>
      <c r="M18" s="79">
        <v>126439</v>
      </c>
      <c r="N18" s="79">
        <v>125205</v>
      </c>
      <c r="O18" s="80">
        <f t="shared" si="0"/>
        <v>1631895</v>
      </c>
    </row>
    <row r="19" spans="1:19" x14ac:dyDescent="0.25">
      <c r="A19" s="27" t="s">
        <v>23</v>
      </c>
      <c r="B19" s="81">
        <f t="shared" ref="B19:O19" si="1">SUM(B14:B18)</f>
        <v>148839</v>
      </c>
      <c r="C19" s="81">
        <f t="shared" si="1"/>
        <v>149213</v>
      </c>
      <c r="D19" s="81">
        <f t="shared" si="1"/>
        <v>149538</v>
      </c>
      <c r="E19" s="81">
        <f t="shared" si="1"/>
        <v>150713</v>
      </c>
      <c r="F19" s="81">
        <f t="shared" si="1"/>
        <v>150491</v>
      </c>
      <c r="G19" s="81">
        <f t="shared" si="1"/>
        <v>151189</v>
      </c>
      <c r="H19" s="81">
        <f t="shared" si="1"/>
        <v>150073</v>
      </c>
      <c r="I19" s="81">
        <f t="shared" si="1"/>
        <v>150447</v>
      </c>
      <c r="J19" s="81">
        <f t="shared" si="1"/>
        <v>150265</v>
      </c>
      <c r="K19" s="81">
        <f t="shared" si="1"/>
        <v>151380</v>
      </c>
      <c r="L19" s="81">
        <f t="shared" si="1"/>
        <v>151411</v>
      </c>
      <c r="M19" s="81">
        <f t="shared" si="1"/>
        <v>152253</v>
      </c>
      <c r="N19" s="81">
        <f t="shared" si="1"/>
        <v>150615</v>
      </c>
      <c r="O19" s="80">
        <f t="shared" si="0"/>
        <v>1956427</v>
      </c>
      <c r="P19" s="1"/>
      <c r="Q19" s="1"/>
      <c r="R19" s="1"/>
      <c r="S19" s="1"/>
    </row>
    <row r="20" spans="1:19" x14ac:dyDescent="0.25">
      <c r="A20" s="77" t="s">
        <v>24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1"/>
      <c r="O20" s="4"/>
    </row>
    <row r="21" spans="1:19" ht="15.75" customHeight="1" x14ac:dyDescent="0.25">
      <c r="A21" s="26" t="s">
        <v>44</v>
      </c>
      <c r="B21" s="79">
        <v>473</v>
      </c>
      <c r="C21" s="79">
        <v>475</v>
      </c>
      <c r="D21" s="79">
        <v>481</v>
      </c>
      <c r="E21" s="79">
        <v>478</v>
      </c>
      <c r="F21" s="79">
        <v>478</v>
      </c>
      <c r="G21" s="79">
        <v>482</v>
      </c>
      <c r="H21" s="79">
        <v>480</v>
      </c>
      <c r="I21" s="79">
        <v>480</v>
      </c>
      <c r="J21" s="79">
        <v>483</v>
      </c>
      <c r="K21" s="79">
        <v>492</v>
      </c>
      <c r="L21" s="79">
        <v>487</v>
      </c>
      <c r="M21" s="79">
        <v>489</v>
      </c>
      <c r="N21" s="79">
        <v>493</v>
      </c>
      <c r="O21" s="84">
        <f t="shared" ref="O21:O25" si="2">SUM(B21:N21)</f>
        <v>6271</v>
      </c>
    </row>
    <row r="22" spans="1:19" ht="15.75" customHeight="1" x14ac:dyDescent="0.25">
      <c r="A22" s="26" t="s">
        <v>45</v>
      </c>
      <c r="B22" s="79">
        <v>203</v>
      </c>
      <c r="C22" s="79">
        <v>189</v>
      </c>
      <c r="D22" s="79">
        <v>197</v>
      </c>
      <c r="E22" s="79">
        <v>198</v>
      </c>
      <c r="F22" s="79">
        <v>186</v>
      </c>
      <c r="G22" s="79">
        <v>205</v>
      </c>
      <c r="H22" s="79">
        <v>188</v>
      </c>
      <c r="I22" s="79">
        <v>178</v>
      </c>
      <c r="J22" s="79">
        <v>191</v>
      </c>
      <c r="K22" s="79">
        <v>188</v>
      </c>
      <c r="L22" s="79">
        <v>184</v>
      </c>
      <c r="M22" s="79">
        <v>206</v>
      </c>
      <c r="N22" s="79">
        <v>185</v>
      </c>
      <c r="O22" s="84">
        <f t="shared" si="2"/>
        <v>2498</v>
      </c>
    </row>
    <row r="23" spans="1:19" ht="15.75" customHeight="1" x14ac:dyDescent="0.25">
      <c r="A23" s="26" t="s">
        <v>46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84">
        <f t="shared" si="2"/>
        <v>0</v>
      </c>
    </row>
    <row r="24" spans="1:19" ht="15.75" customHeight="1" x14ac:dyDescent="0.25">
      <c r="A24" s="26" t="s">
        <v>47</v>
      </c>
      <c r="B24" s="79">
        <v>0</v>
      </c>
      <c r="C24" s="79">
        <v>0</v>
      </c>
      <c r="D24" s="79">
        <v>0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84">
        <f t="shared" si="2"/>
        <v>0</v>
      </c>
    </row>
    <row r="25" spans="1:19" ht="15.75" customHeight="1" x14ac:dyDescent="0.25">
      <c r="A25" s="26" t="s">
        <v>31</v>
      </c>
      <c r="B25" s="79">
        <v>5110</v>
      </c>
      <c r="C25" s="79">
        <v>5386</v>
      </c>
      <c r="D25" s="79">
        <v>5400</v>
      </c>
      <c r="E25" s="79">
        <v>5410</v>
      </c>
      <c r="F25" s="79">
        <v>5401</v>
      </c>
      <c r="G25" s="79">
        <v>5396</v>
      </c>
      <c r="H25" s="79">
        <v>5391</v>
      </c>
      <c r="I25" s="79">
        <v>5385</v>
      </c>
      <c r="J25" s="79">
        <v>5383</v>
      </c>
      <c r="K25" s="79">
        <v>5378</v>
      </c>
      <c r="L25" s="79">
        <v>5374</v>
      </c>
      <c r="M25" s="79">
        <v>5398</v>
      </c>
      <c r="N25" s="79">
        <v>5355</v>
      </c>
      <c r="O25" s="84">
        <f t="shared" si="2"/>
        <v>69767</v>
      </c>
    </row>
    <row r="26" spans="1:19" ht="15.75" customHeight="1" x14ac:dyDescent="0.25">
      <c r="A26" s="28" t="s">
        <v>23</v>
      </c>
      <c r="B26" s="81">
        <f t="shared" ref="B26:O26" si="3">SUM(B21:B25)</f>
        <v>5786</v>
      </c>
      <c r="C26" s="81">
        <f t="shared" si="3"/>
        <v>6050</v>
      </c>
      <c r="D26" s="81">
        <f t="shared" si="3"/>
        <v>6078</v>
      </c>
      <c r="E26" s="81">
        <f t="shared" si="3"/>
        <v>6086</v>
      </c>
      <c r="F26" s="81">
        <f t="shared" si="3"/>
        <v>6065</v>
      </c>
      <c r="G26" s="81">
        <f t="shared" si="3"/>
        <v>6083</v>
      </c>
      <c r="H26" s="81">
        <f t="shared" si="3"/>
        <v>6059</v>
      </c>
      <c r="I26" s="81">
        <f t="shared" si="3"/>
        <v>6043</v>
      </c>
      <c r="J26" s="81">
        <f t="shared" si="3"/>
        <v>6057</v>
      </c>
      <c r="K26" s="81">
        <f t="shared" si="3"/>
        <v>6058</v>
      </c>
      <c r="L26" s="81">
        <f t="shared" si="3"/>
        <v>6045</v>
      </c>
      <c r="M26" s="81">
        <f t="shared" si="3"/>
        <v>6093</v>
      </c>
      <c r="N26" s="81">
        <f t="shared" si="3"/>
        <v>6033</v>
      </c>
      <c r="O26" s="81">
        <f t="shared" si="3"/>
        <v>78536</v>
      </c>
      <c r="P26" s="1"/>
      <c r="Q26" s="1"/>
      <c r="R26" s="1"/>
      <c r="S26" s="1"/>
    </row>
    <row r="27" spans="1:19" ht="15.75" customHeight="1" x14ac:dyDescent="0.25">
      <c r="A27" s="21" t="s">
        <v>19</v>
      </c>
      <c r="B27" s="12">
        <f t="shared" ref="B27:O27" si="4">B19+B26</f>
        <v>154625</v>
      </c>
      <c r="C27" s="12">
        <f t="shared" si="4"/>
        <v>155263</v>
      </c>
      <c r="D27" s="12">
        <f t="shared" si="4"/>
        <v>155616</v>
      </c>
      <c r="E27" s="12">
        <f t="shared" si="4"/>
        <v>156799</v>
      </c>
      <c r="F27" s="12">
        <f t="shared" si="4"/>
        <v>156556</v>
      </c>
      <c r="G27" s="12">
        <f t="shared" si="4"/>
        <v>157272</v>
      </c>
      <c r="H27" s="12">
        <f t="shared" si="4"/>
        <v>156132</v>
      </c>
      <c r="I27" s="12">
        <f t="shared" si="4"/>
        <v>156490</v>
      </c>
      <c r="J27" s="12">
        <f t="shared" si="4"/>
        <v>156322</v>
      </c>
      <c r="K27" s="12">
        <f t="shared" si="4"/>
        <v>157438</v>
      </c>
      <c r="L27" s="12">
        <f t="shared" si="4"/>
        <v>157456</v>
      </c>
      <c r="M27" s="12">
        <f t="shared" si="4"/>
        <v>158346</v>
      </c>
      <c r="N27" s="12">
        <f t="shared" si="4"/>
        <v>156648</v>
      </c>
      <c r="O27" s="12">
        <f t="shared" si="4"/>
        <v>2034963</v>
      </c>
    </row>
    <row r="28" spans="1:1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9" ht="15.75" customHeight="1" x14ac:dyDescent="0.25"/>
    <row r="30" spans="1:19" ht="15.75" customHeight="1" x14ac:dyDescent="0.25">
      <c r="A30" s="49" t="s">
        <v>48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/>
    </row>
    <row r="31" spans="1:19" ht="15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</row>
    <row r="32" spans="1:19" ht="15.75" customHeight="1" x14ac:dyDescent="0.25">
      <c r="A32" s="3" t="s">
        <v>3</v>
      </c>
      <c r="B32" s="74">
        <v>2023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8"/>
      <c r="O32" s="29"/>
    </row>
    <row r="33" spans="1:15" ht="15.75" customHeight="1" x14ac:dyDescent="0.25">
      <c r="A33" s="5"/>
      <c r="B33" s="15" t="s">
        <v>7</v>
      </c>
      <c r="C33" s="15" t="s">
        <v>8</v>
      </c>
      <c r="D33" s="15" t="s">
        <v>9</v>
      </c>
      <c r="E33" s="15" t="s">
        <v>10</v>
      </c>
      <c r="F33" s="15" t="s">
        <v>11</v>
      </c>
      <c r="G33" s="15" t="s">
        <v>12</v>
      </c>
      <c r="H33" s="15" t="s">
        <v>13</v>
      </c>
      <c r="I33" s="15" t="s">
        <v>14</v>
      </c>
      <c r="J33" s="15" t="s">
        <v>15</v>
      </c>
      <c r="K33" s="15" t="s">
        <v>16</v>
      </c>
      <c r="L33" s="15" t="s">
        <v>17</v>
      </c>
      <c r="M33" s="15" t="s">
        <v>18</v>
      </c>
      <c r="N33" s="16" t="s">
        <v>6</v>
      </c>
      <c r="O33" s="57" t="s">
        <v>19</v>
      </c>
    </row>
    <row r="34" spans="1:15" ht="15.75" customHeight="1" x14ac:dyDescent="0.25">
      <c r="A34" s="59" t="s">
        <v>49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58"/>
    </row>
    <row r="35" spans="1:15" ht="15.75" customHeight="1" x14ac:dyDescent="0.25">
      <c r="A35" s="26" t="s">
        <v>44</v>
      </c>
      <c r="B35" s="85">
        <v>67.630074160811873</v>
      </c>
      <c r="C35" s="85">
        <v>67.692247835813632</v>
      </c>
      <c r="D35" s="85">
        <v>67.71395326287211</v>
      </c>
      <c r="E35" s="85">
        <v>67.786562409498984</v>
      </c>
      <c r="F35" s="85">
        <v>67.868612269207858</v>
      </c>
      <c r="G35" s="85">
        <v>67.908143939393938</v>
      </c>
      <c r="H35" s="85">
        <v>67.950978053435108</v>
      </c>
      <c r="I35" s="85">
        <v>68.000239291696573</v>
      </c>
      <c r="J35" s="85">
        <v>68.074495848161334</v>
      </c>
      <c r="K35" s="85">
        <v>68.116915422885569</v>
      </c>
      <c r="L35" s="85">
        <v>68.435368719790702</v>
      </c>
      <c r="M35" s="86">
        <v>68.278442060840518</v>
      </c>
      <c r="N35" s="85">
        <v>68.382443082311738</v>
      </c>
      <c r="O35" s="87">
        <f t="shared" ref="O35:O39" si="5">SUM(B35:N35)</f>
        <v>883.83847635671987</v>
      </c>
    </row>
    <row r="36" spans="1:15" ht="15.75" customHeight="1" x14ac:dyDescent="0.25">
      <c r="A36" s="26" t="s">
        <v>45</v>
      </c>
      <c r="B36" s="85">
        <v>20.267559739319335</v>
      </c>
      <c r="C36" s="85">
        <v>20.255876685934489</v>
      </c>
      <c r="D36" s="85">
        <v>20.33132075471698</v>
      </c>
      <c r="E36" s="85">
        <v>20.447826086956521</v>
      </c>
      <c r="F36" s="85">
        <v>20.607351712614872</v>
      </c>
      <c r="G36" s="85">
        <v>20.826070623591285</v>
      </c>
      <c r="H36" s="85">
        <v>20.71649916247906</v>
      </c>
      <c r="I36" s="85">
        <v>20.711653813196229</v>
      </c>
      <c r="J36" s="85">
        <v>20.771871075763919</v>
      </c>
      <c r="K36" s="85">
        <v>20.836470096194063</v>
      </c>
      <c r="L36" s="85">
        <v>20.997191997191997</v>
      </c>
      <c r="M36" s="86">
        <v>20.793548387096774</v>
      </c>
      <c r="N36" s="85">
        <v>20.535536159600998</v>
      </c>
      <c r="O36" s="87">
        <f t="shared" si="5"/>
        <v>268.09877629465655</v>
      </c>
    </row>
    <row r="37" spans="1:15" ht="15.75" customHeight="1" x14ac:dyDescent="0.25">
      <c r="A37" s="26" t="s">
        <v>46</v>
      </c>
      <c r="B37" s="85">
        <v>88.4</v>
      </c>
      <c r="C37" s="85">
        <v>88.352941176470594</v>
      </c>
      <c r="D37" s="85">
        <v>88.606060606060609</v>
      </c>
      <c r="E37" s="85">
        <v>88.911764705882348</v>
      </c>
      <c r="F37" s="85">
        <v>89.03125</v>
      </c>
      <c r="G37" s="85">
        <v>88.852941176470594</v>
      </c>
      <c r="H37" s="85">
        <v>89.258064516129039</v>
      </c>
      <c r="I37" s="85">
        <v>89.28125</v>
      </c>
      <c r="J37" s="85">
        <v>89.41935483870968</v>
      </c>
      <c r="K37" s="85">
        <v>89.46875</v>
      </c>
      <c r="L37" s="85">
        <v>89.65625</v>
      </c>
      <c r="M37" s="86">
        <v>89.53125</v>
      </c>
      <c r="N37" s="85">
        <v>89.483870967741936</v>
      </c>
      <c r="O37" s="87">
        <f t="shared" si="5"/>
        <v>1158.2537479874647</v>
      </c>
    </row>
    <row r="38" spans="1:15" ht="15.75" customHeight="1" x14ac:dyDescent="0.25">
      <c r="A38" s="26" t="s">
        <v>47</v>
      </c>
      <c r="B38" s="85">
        <v>89.444444444444443</v>
      </c>
      <c r="C38" s="85">
        <v>89.444444444444443</v>
      </c>
      <c r="D38" s="85">
        <v>89.555555555555557</v>
      </c>
      <c r="E38" s="85">
        <v>89.777777777777771</v>
      </c>
      <c r="F38" s="85">
        <v>89.777777777777771</v>
      </c>
      <c r="G38" s="85">
        <v>89.777777777777771</v>
      </c>
      <c r="H38" s="85">
        <v>89.777777777777771</v>
      </c>
      <c r="I38" s="85">
        <v>89.777777777777771</v>
      </c>
      <c r="J38" s="85">
        <v>90</v>
      </c>
      <c r="K38" s="85">
        <v>90.9</v>
      </c>
      <c r="L38" s="85">
        <v>90.222222222222229</v>
      </c>
      <c r="M38" s="86">
        <v>90</v>
      </c>
      <c r="N38" s="85">
        <v>90.222222222222229</v>
      </c>
      <c r="O38" s="87">
        <f t="shared" si="5"/>
        <v>1168.6777777777779</v>
      </c>
    </row>
    <row r="39" spans="1:15" ht="15.75" customHeight="1" x14ac:dyDescent="0.25">
      <c r="A39" s="26" t="s">
        <v>31</v>
      </c>
      <c r="B39" s="85">
        <v>69.045532029427591</v>
      </c>
      <c r="C39" s="85">
        <v>69.076756170328181</v>
      </c>
      <c r="D39" s="85">
        <v>69.271959226778094</v>
      </c>
      <c r="E39" s="85">
        <v>69.211220821768208</v>
      </c>
      <c r="F39" s="85">
        <v>69.577524893314362</v>
      </c>
      <c r="G39" s="85">
        <v>69.565094397638518</v>
      </c>
      <c r="H39" s="85">
        <v>69.536219300421735</v>
      </c>
      <c r="I39" s="85">
        <v>69.817291284838532</v>
      </c>
      <c r="J39" s="85">
        <v>69.997997674719031</v>
      </c>
      <c r="K39" s="85">
        <v>69.819812550431379</v>
      </c>
      <c r="L39" s="85">
        <v>68.515062682270951</v>
      </c>
      <c r="M39" s="86">
        <v>68.51937619939774</v>
      </c>
      <c r="N39" s="85">
        <v>68.646714154411768</v>
      </c>
      <c r="O39" s="87">
        <f t="shared" si="5"/>
        <v>900.600561385746</v>
      </c>
    </row>
    <row r="40" spans="1:15" ht="15.75" customHeight="1" x14ac:dyDescent="0.25">
      <c r="A40" s="59" t="s">
        <v>50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3"/>
      <c r="O40" s="17"/>
    </row>
    <row r="41" spans="1:15" ht="15.75" customHeight="1" x14ac:dyDescent="0.25">
      <c r="A41" s="26" t="s">
        <v>44</v>
      </c>
      <c r="B41" s="79">
        <v>103</v>
      </c>
      <c r="C41" s="79">
        <v>103</v>
      </c>
      <c r="D41" s="79">
        <v>103</v>
      </c>
      <c r="E41" s="79">
        <v>103</v>
      </c>
      <c r="F41" s="79">
        <v>103</v>
      </c>
      <c r="G41" s="79">
        <v>103</v>
      </c>
      <c r="H41" s="79">
        <v>103</v>
      </c>
      <c r="I41" s="79">
        <v>103</v>
      </c>
      <c r="J41" s="79">
        <v>103</v>
      </c>
      <c r="K41" s="79">
        <v>103</v>
      </c>
      <c r="L41" s="79">
        <v>103</v>
      </c>
      <c r="M41" s="79">
        <v>103</v>
      </c>
      <c r="N41" s="79">
        <v>103</v>
      </c>
      <c r="O41" s="88">
        <f t="shared" ref="O41:O45" si="6">SUM(B41:N41)</f>
        <v>1339</v>
      </c>
    </row>
    <row r="42" spans="1:15" ht="15.75" customHeight="1" x14ac:dyDescent="0.25">
      <c r="A42" s="26" t="s">
        <v>45</v>
      </c>
      <c r="B42" s="79">
        <v>60</v>
      </c>
      <c r="C42" s="79">
        <v>60</v>
      </c>
      <c r="D42" s="79">
        <v>69</v>
      </c>
      <c r="E42" s="79">
        <v>69</v>
      </c>
      <c r="F42" s="79">
        <v>69</v>
      </c>
      <c r="G42" s="79">
        <v>69</v>
      </c>
      <c r="H42" s="79">
        <v>69</v>
      </c>
      <c r="I42" s="79">
        <v>69</v>
      </c>
      <c r="J42" s="79">
        <v>70</v>
      </c>
      <c r="K42" s="79">
        <v>70</v>
      </c>
      <c r="L42" s="79">
        <v>70</v>
      </c>
      <c r="M42" s="79">
        <v>70</v>
      </c>
      <c r="N42" s="79">
        <v>70</v>
      </c>
      <c r="O42" s="88">
        <f t="shared" si="6"/>
        <v>884</v>
      </c>
    </row>
    <row r="43" spans="1:15" ht="15.75" customHeight="1" x14ac:dyDescent="0.25">
      <c r="A43" s="26" t="s">
        <v>46</v>
      </c>
      <c r="B43" s="79">
        <v>98</v>
      </c>
      <c r="C43" s="79">
        <v>98</v>
      </c>
      <c r="D43" s="79">
        <v>98</v>
      </c>
      <c r="E43" s="79">
        <v>98</v>
      </c>
      <c r="F43" s="79">
        <v>98</v>
      </c>
      <c r="G43" s="79">
        <v>98</v>
      </c>
      <c r="H43" s="79">
        <v>98</v>
      </c>
      <c r="I43" s="79">
        <v>99</v>
      </c>
      <c r="J43" s="79">
        <v>99</v>
      </c>
      <c r="K43" s="79">
        <v>99</v>
      </c>
      <c r="L43" s="79">
        <v>99</v>
      </c>
      <c r="M43" s="79">
        <v>99</v>
      </c>
      <c r="N43" s="79">
        <v>96</v>
      </c>
      <c r="O43" s="88">
        <f t="shared" si="6"/>
        <v>1277</v>
      </c>
    </row>
    <row r="44" spans="1:15" ht="15.75" customHeight="1" x14ac:dyDescent="0.25">
      <c r="A44" s="26" t="s">
        <v>47</v>
      </c>
      <c r="B44" s="79">
        <v>97</v>
      </c>
      <c r="C44" s="79">
        <v>97</v>
      </c>
      <c r="D44" s="79">
        <v>97</v>
      </c>
      <c r="E44" s="79">
        <v>97</v>
      </c>
      <c r="F44" s="79">
        <v>97</v>
      </c>
      <c r="G44" s="79">
        <v>97</v>
      </c>
      <c r="H44" s="79">
        <v>97</v>
      </c>
      <c r="I44" s="79">
        <v>97</v>
      </c>
      <c r="J44" s="79">
        <v>97</v>
      </c>
      <c r="K44" s="79">
        <v>99</v>
      </c>
      <c r="L44" s="79">
        <v>97</v>
      </c>
      <c r="M44" s="79">
        <v>97</v>
      </c>
      <c r="N44" s="79">
        <v>97</v>
      </c>
      <c r="O44" s="88">
        <f t="shared" si="6"/>
        <v>1263</v>
      </c>
    </row>
    <row r="45" spans="1:15" ht="15.75" customHeight="1" x14ac:dyDescent="0.25">
      <c r="A45" s="26" t="s">
        <v>31</v>
      </c>
      <c r="B45" s="79">
        <v>102</v>
      </c>
      <c r="C45" s="79">
        <v>102</v>
      </c>
      <c r="D45" s="79">
        <v>102</v>
      </c>
      <c r="E45" s="79">
        <v>102</v>
      </c>
      <c r="F45" s="79">
        <v>102</v>
      </c>
      <c r="G45" s="79">
        <v>102</v>
      </c>
      <c r="H45" s="79">
        <v>102</v>
      </c>
      <c r="I45" s="79">
        <v>103</v>
      </c>
      <c r="J45" s="79">
        <v>103</v>
      </c>
      <c r="K45" s="79">
        <v>103</v>
      </c>
      <c r="L45" s="79">
        <v>103</v>
      </c>
      <c r="M45" s="79">
        <v>103</v>
      </c>
      <c r="N45" s="79">
        <v>103</v>
      </c>
      <c r="O45" s="88">
        <f t="shared" si="6"/>
        <v>1332</v>
      </c>
    </row>
    <row r="46" spans="1:15" ht="15.75" customHeight="1" x14ac:dyDescent="0.25">
      <c r="A46" s="71" t="s">
        <v>51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3"/>
      <c r="O46" s="30"/>
    </row>
    <row r="47" spans="1:15" ht="15.75" customHeight="1" x14ac:dyDescent="0.25">
      <c r="A47" s="26" t="s">
        <v>44</v>
      </c>
      <c r="B47" s="79">
        <v>20</v>
      </c>
      <c r="C47" s="79">
        <v>20</v>
      </c>
      <c r="D47" s="79">
        <v>20</v>
      </c>
      <c r="E47" s="79">
        <v>20</v>
      </c>
      <c r="F47" s="79">
        <v>20</v>
      </c>
      <c r="G47" s="79">
        <v>20</v>
      </c>
      <c r="H47" s="79">
        <v>20</v>
      </c>
      <c r="I47" s="79">
        <v>20</v>
      </c>
      <c r="J47" s="79">
        <v>20</v>
      </c>
      <c r="K47" s="79">
        <v>20</v>
      </c>
      <c r="L47" s="79">
        <v>21</v>
      </c>
      <c r="M47" s="79">
        <v>20</v>
      </c>
      <c r="N47" s="79">
        <v>21</v>
      </c>
      <c r="O47" s="88">
        <f t="shared" ref="O47:O51" si="7">SUM(B47:N47)</f>
        <v>262</v>
      </c>
    </row>
    <row r="48" spans="1:15" ht="15.75" customHeight="1" x14ac:dyDescent="0.25">
      <c r="A48" s="26" t="s">
        <v>45</v>
      </c>
      <c r="B48" s="79">
        <v>1</v>
      </c>
      <c r="C48" s="79">
        <v>1</v>
      </c>
      <c r="D48" s="79">
        <v>1</v>
      </c>
      <c r="E48" s="79">
        <v>0</v>
      </c>
      <c r="F48" s="79">
        <v>0</v>
      </c>
      <c r="G48" s="79">
        <v>0</v>
      </c>
      <c r="H48" s="79">
        <v>0</v>
      </c>
      <c r="I48" s="79">
        <v>0</v>
      </c>
      <c r="J48" s="79">
        <v>0</v>
      </c>
      <c r="K48" s="79">
        <v>1</v>
      </c>
      <c r="L48" s="79">
        <v>1</v>
      </c>
      <c r="M48" s="79">
        <v>0</v>
      </c>
      <c r="N48" s="79">
        <v>1</v>
      </c>
      <c r="O48" s="88">
        <f t="shared" si="7"/>
        <v>6</v>
      </c>
    </row>
    <row r="49" spans="1:15" ht="15.75" customHeight="1" x14ac:dyDescent="0.25">
      <c r="A49" s="26" t="s">
        <v>46</v>
      </c>
      <c r="B49" s="79">
        <v>81</v>
      </c>
      <c r="C49" s="79">
        <v>81</v>
      </c>
      <c r="D49" s="79">
        <v>81</v>
      </c>
      <c r="E49" s="79">
        <v>81</v>
      </c>
      <c r="F49" s="79">
        <v>81</v>
      </c>
      <c r="G49" s="79">
        <v>82</v>
      </c>
      <c r="H49" s="79">
        <v>82</v>
      </c>
      <c r="I49" s="79">
        <v>82</v>
      </c>
      <c r="J49" s="79">
        <v>82</v>
      </c>
      <c r="K49" s="79">
        <v>82</v>
      </c>
      <c r="L49" s="79">
        <v>82</v>
      </c>
      <c r="M49" s="79">
        <v>82</v>
      </c>
      <c r="N49" s="79">
        <v>82</v>
      </c>
      <c r="O49" s="88">
        <f t="shared" si="7"/>
        <v>1061</v>
      </c>
    </row>
    <row r="50" spans="1:15" ht="15.75" customHeight="1" x14ac:dyDescent="0.25">
      <c r="A50" s="26" t="s">
        <v>47</v>
      </c>
      <c r="B50" s="79">
        <v>83</v>
      </c>
      <c r="C50" s="79">
        <v>83</v>
      </c>
      <c r="D50" s="79">
        <v>84</v>
      </c>
      <c r="E50" s="79">
        <v>84</v>
      </c>
      <c r="F50" s="79">
        <v>84</v>
      </c>
      <c r="G50" s="79">
        <v>84</v>
      </c>
      <c r="H50" s="79">
        <v>84</v>
      </c>
      <c r="I50" s="79">
        <v>84</v>
      </c>
      <c r="J50" s="79">
        <v>84</v>
      </c>
      <c r="K50" s="79">
        <v>84</v>
      </c>
      <c r="L50" s="79">
        <v>84</v>
      </c>
      <c r="M50" s="79">
        <v>84</v>
      </c>
      <c r="N50" s="79">
        <v>84</v>
      </c>
      <c r="O50" s="88">
        <f t="shared" si="7"/>
        <v>1090</v>
      </c>
    </row>
    <row r="51" spans="1:15" ht="15.75" customHeight="1" x14ac:dyDescent="0.25">
      <c r="A51" s="26" t="s">
        <v>31</v>
      </c>
      <c r="B51" s="79">
        <v>50</v>
      </c>
      <c r="C51" s="79">
        <v>49</v>
      </c>
      <c r="D51" s="79">
        <v>50</v>
      </c>
      <c r="E51" s="79">
        <v>49</v>
      </c>
      <c r="F51" s="79">
        <v>49</v>
      </c>
      <c r="G51" s="79">
        <v>49</v>
      </c>
      <c r="H51" s="79">
        <v>49</v>
      </c>
      <c r="I51" s="79">
        <v>50</v>
      </c>
      <c r="J51" s="79">
        <v>51</v>
      </c>
      <c r="K51" s="79">
        <v>50</v>
      </c>
      <c r="L51" s="79">
        <v>50</v>
      </c>
      <c r="M51" s="79">
        <v>51</v>
      </c>
      <c r="N51" s="79">
        <v>51</v>
      </c>
      <c r="O51" s="88">
        <f t="shared" si="7"/>
        <v>648</v>
      </c>
    </row>
    <row r="52" spans="1:15" ht="15.75" customHeight="1" x14ac:dyDescent="0.25">
      <c r="A52" s="2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31"/>
      <c r="O52" s="17"/>
    </row>
    <row r="53" spans="1:15" ht="15.75" customHeight="1" x14ac:dyDescent="0.25"/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40:N40"/>
    <mergeCell ref="A46:N46"/>
    <mergeCell ref="A6:O6"/>
    <mergeCell ref="A7:O7"/>
    <mergeCell ref="A9:O9"/>
    <mergeCell ref="A10:N10"/>
    <mergeCell ref="B11:N11"/>
    <mergeCell ref="O12:O13"/>
    <mergeCell ref="A13:N13"/>
    <mergeCell ref="A20:N20"/>
    <mergeCell ref="A30:O30"/>
    <mergeCell ref="A31:N31"/>
    <mergeCell ref="B32:N32"/>
    <mergeCell ref="O33:O34"/>
    <mergeCell ref="A34:N34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O1000"/>
  <sheetViews>
    <sheetView workbookViewId="0">
      <selection activeCell="B13" sqref="B13:O51"/>
    </sheetView>
  </sheetViews>
  <sheetFormatPr baseColWidth="10" defaultColWidth="14.42578125" defaultRowHeight="15" customHeight="1" x14ac:dyDescent="0.25"/>
  <cols>
    <col min="1" max="1" width="23.140625" customWidth="1"/>
    <col min="2" max="14" width="7" customWidth="1"/>
    <col min="15" max="19" width="10.7109375" customWidth="1"/>
  </cols>
  <sheetData>
    <row r="6" spans="1:15" x14ac:dyDescent="0.25">
      <c r="A6" s="49" t="s">
        <v>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</row>
    <row r="7" spans="1:15" x14ac:dyDescent="0.25">
      <c r="A7" s="49" t="s">
        <v>1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49" t="s">
        <v>52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1"/>
    </row>
    <row r="10" spans="1:15" x14ac:dyDescent="0.25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5" x14ac:dyDescent="0.25">
      <c r="A11" s="32" t="s">
        <v>3</v>
      </c>
      <c r="B11" s="74">
        <v>2023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6"/>
      <c r="O11" s="9"/>
    </row>
    <row r="12" spans="1:15" x14ac:dyDescent="0.25">
      <c r="A12" s="5" t="s">
        <v>53</v>
      </c>
      <c r="B12" s="15" t="s">
        <v>7</v>
      </c>
      <c r="C12" s="15" t="s">
        <v>8</v>
      </c>
      <c r="D12" s="15" t="s">
        <v>9</v>
      </c>
      <c r="E12" s="15" t="s">
        <v>10</v>
      </c>
      <c r="F12" s="15" t="s">
        <v>11</v>
      </c>
      <c r="G12" s="15" t="s">
        <v>12</v>
      </c>
      <c r="H12" s="15" t="s">
        <v>13</v>
      </c>
      <c r="I12" s="15" t="s">
        <v>14</v>
      </c>
      <c r="J12" s="15" t="s">
        <v>15</v>
      </c>
      <c r="K12" s="15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54</v>
      </c>
      <c r="B13" s="79">
        <v>14726</v>
      </c>
      <c r="C13" s="79">
        <v>14701</v>
      </c>
      <c r="D13" s="79">
        <v>14724</v>
      </c>
      <c r="E13" s="79">
        <v>14862</v>
      </c>
      <c r="F13" s="79">
        <v>14819</v>
      </c>
      <c r="G13" s="79">
        <v>14871</v>
      </c>
      <c r="H13" s="79">
        <v>14772</v>
      </c>
      <c r="I13" s="79">
        <v>14776</v>
      </c>
      <c r="J13" s="79">
        <v>14757</v>
      </c>
      <c r="K13" s="79">
        <v>14865</v>
      </c>
      <c r="L13" s="79">
        <v>14593</v>
      </c>
      <c r="M13" s="79">
        <v>14649</v>
      </c>
      <c r="N13" s="79">
        <v>14522</v>
      </c>
      <c r="O13" s="80">
        <f t="shared" ref="O13:O51" si="0">SUM(B13:N13)</f>
        <v>191637</v>
      </c>
    </row>
    <row r="14" spans="1:15" x14ac:dyDescent="0.25">
      <c r="A14" s="10" t="s">
        <v>55</v>
      </c>
      <c r="B14" s="79">
        <v>610</v>
      </c>
      <c r="C14" s="79">
        <v>617</v>
      </c>
      <c r="D14" s="79">
        <v>611</v>
      </c>
      <c r="E14" s="79">
        <v>618</v>
      </c>
      <c r="F14" s="79">
        <v>619</v>
      </c>
      <c r="G14" s="79">
        <v>620</v>
      </c>
      <c r="H14" s="79">
        <v>614</v>
      </c>
      <c r="I14" s="79">
        <v>613</v>
      </c>
      <c r="J14" s="79">
        <v>615</v>
      </c>
      <c r="K14" s="79">
        <v>617</v>
      </c>
      <c r="L14" s="79">
        <v>678</v>
      </c>
      <c r="M14" s="79">
        <v>686</v>
      </c>
      <c r="N14" s="79">
        <v>677</v>
      </c>
      <c r="O14" s="80">
        <f t="shared" si="0"/>
        <v>8195</v>
      </c>
    </row>
    <row r="15" spans="1:15" x14ac:dyDescent="0.25">
      <c r="A15" s="10" t="s">
        <v>56</v>
      </c>
      <c r="B15" s="79">
        <v>1063</v>
      </c>
      <c r="C15" s="79">
        <v>1066</v>
      </c>
      <c r="D15" s="79">
        <v>1074</v>
      </c>
      <c r="E15" s="79">
        <v>1075</v>
      </c>
      <c r="F15" s="79">
        <v>1072</v>
      </c>
      <c r="G15" s="79">
        <v>1069</v>
      </c>
      <c r="H15" s="79">
        <v>1062</v>
      </c>
      <c r="I15" s="79">
        <v>1063</v>
      </c>
      <c r="J15" s="79">
        <v>1062</v>
      </c>
      <c r="K15" s="79">
        <v>1069</v>
      </c>
      <c r="L15" s="79">
        <v>1143</v>
      </c>
      <c r="M15" s="79">
        <v>1150</v>
      </c>
      <c r="N15" s="79">
        <v>1134</v>
      </c>
      <c r="O15" s="80">
        <f t="shared" si="0"/>
        <v>14102</v>
      </c>
    </row>
    <row r="16" spans="1:15" x14ac:dyDescent="0.25">
      <c r="A16" s="10" t="s">
        <v>57</v>
      </c>
      <c r="B16" s="79">
        <v>797</v>
      </c>
      <c r="C16" s="79">
        <v>799</v>
      </c>
      <c r="D16" s="79">
        <v>801</v>
      </c>
      <c r="E16" s="79">
        <v>807</v>
      </c>
      <c r="F16" s="79">
        <v>807</v>
      </c>
      <c r="G16" s="79">
        <v>805</v>
      </c>
      <c r="H16" s="79">
        <v>802</v>
      </c>
      <c r="I16" s="79">
        <v>807</v>
      </c>
      <c r="J16" s="79">
        <v>810</v>
      </c>
      <c r="K16" s="79">
        <v>820</v>
      </c>
      <c r="L16" s="79">
        <v>870</v>
      </c>
      <c r="M16" s="79">
        <v>870</v>
      </c>
      <c r="N16" s="79">
        <v>871</v>
      </c>
      <c r="O16" s="80">
        <f t="shared" si="0"/>
        <v>10666</v>
      </c>
    </row>
    <row r="17" spans="1:15" x14ac:dyDescent="0.25">
      <c r="A17" s="10" t="s">
        <v>58</v>
      </c>
      <c r="B17" s="79">
        <v>3106</v>
      </c>
      <c r="C17" s="79">
        <v>3124</v>
      </c>
      <c r="D17" s="79">
        <v>3120</v>
      </c>
      <c r="E17" s="79">
        <v>3159</v>
      </c>
      <c r="F17" s="79">
        <v>3181</v>
      </c>
      <c r="G17" s="79">
        <v>3160</v>
      </c>
      <c r="H17" s="79">
        <v>3172</v>
      </c>
      <c r="I17" s="79">
        <v>3165</v>
      </c>
      <c r="J17" s="79">
        <v>3162</v>
      </c>
      <c r="K17" s="79">
        <v>3207</v>
      </c>
      <c r="L17" s="79">
        <v>3232</v>
      </c>
      <c r="M17" s="79">
        <v>3205</v>
      </c>
      <c r="N17" s="79">
        <v>3180</v>
      </c>
      <c r="O17" s="80">
        <f t="shared" si="0"/>
        <v>41173</v>
      </c>
    </row>
    <row r="18" spans="1:15" x14ac:dyDescent="0.25">
      <c r="A18" s="10" t="s">
        <v>59</v>
      </c>
      <c r="B18" s="79">
        <v>67</v>
      </c>
      <c r="C18" s="79">
        <v>68</v>
      </c>
      <c r="D18" s="79">
        <v>66</v>
      </c>
      <c r="E18" s="79">
        <v>67</v>
      </c>
      <c r="F18" s="79">
        <v>66</v>
      </c>
      <c r="G18" s="79">
        <v>69</v>
      </c>
      <c r="H18" s="79">
        <v>66</v>
      </c>
      <c r="I18" s="79">
        <v>67</v>
      </c>
      <c r="J18" s="79">
        <v>67</v>
      </c>
      <c r="K18" s="79">
        <v>67</v>
      </c>
      <c r="L18" s="79">
        <v>52</v>
      </c>
      <c r="M18" s="79">
        <v>52</v>
      </c>
      <c r="N18" s="79">
        <v>52</v>
      </c>
      <c r="O18" s="80">
        <f t="shared" si="0"/>
        <v>826</v>
      </c>
    </row>
    <row r="19" spans="1:15" x14ac:dyDescent="0.25">
      <c r="A19" s="10" t="s">
        <v>60</v>
      </c>
      <c r="B19" s="79">
        <v>84</v>
      </c>
      <c r="C19" s="79">
        <v>84</v>
      </c>
      <c r="D19" s="79">
        <v>85</v>
      </c>
      <c r="E19" s="79">
        <v>87</v>
      </c>
      <c r="F19" s="79">
        <v>85</v>
      </c>
      <c r="G19" s="79">
        <v>88</v>
      </c>
      <c r="H19" s="79">
        <v>87</v>
      </c>
      <c r="I19" s="79">
        <v>88</v>
      </c>
      <c r="J19" s="79">
        <v>87</v>
      </c>
      <c r="K19" s="79">
        <v>89</v>
      </c>
      <c r="L19" s="79">
        <v>85</v>
      </c>
      <c r="M19" s="79">
        <v>91</v>
      </c>
      <c r="N19" s="79">
        <v>90</v>
      </c>
      <c r="O19" s="80">
        <f t="shared" si="0"/>
        <v>1130</v>
      </c>
    </row>
    <row r="20" spans="1:15" x14ac:dyDescent="0.25">
      <c r="A20" s="10" t="s">
        <v>61</v>
      </c>
      <c r="B20" s="79">
        <v>205</v>
      </c>
      <c r="C20" s="79">
        <v>204</v>
      </c>
      <c r="D20" s="79">
        <v>204</v>
      </c>
      <c r="E20" s="79">
        <v>204</v>
      </c>
      <c r="F20" s="79">
        <v>203</v>
      </c>
      <c r="G20" s="79">
        <v>206</v>
      </c>
      <c r="H20" s="79">
        <v>201</v>
      </c>
      <c r="I20" s="79">
        <v>200</v>
      </c>
      <c r="J20" s="79">
        <v>201</v>
      </c>
      <c r="K20" s="79">
        <v>199</v>
      </c>
      <c r="L20" s="79">
        <v>203</v>
      </c>
      <c r="M20" s="79">
        <v>207</v>
      </c>
      <c r="N20" s="79">
        <v>200</v>
      </c>
      <c r="O20" s="80">
        <f t="shared" si="0"/>
        <v>2637</v>
      </c>
    </row>
    <row r="21" spans="1:15" ht="15.75" customHeight="1" x14ac:dyDescent="0.25">
      <c r="A21" s="10" t="s">
        <v>62</v>
      </c>
      <c r="B21" s="79">
        <v>3097</v>
      </c>
      <c r="C21" s="79">
        <v>3108</v>
      </c>
      <c r="D21" s="79">
        <v>3104</v>
      </c>
      <c r="E21" s="79">
        <v>3126</v>
      </c>
      <c r="F21" s="79">
        <v>3119</v>
      </c>
      <c r="G21" s="79">
        <v>3142</v>
      </c>
      <c r="H21" s="79">
        <v>3118</v>
      </c>
      <c r="I21" s="79">
        <v>3132</v>
      </c>
      <c r="J21" s="79">
        <v>3131</v>
      </c>
      <c r="K21" s="79">
        <v>3146</v>
      </c>
      <c r="L21" s="79">
        <v>3831</v>
      </c>
      <c r="M21" s="79">
        <v>3848</v>
      </c>
      <c r="N21" s="79">
        <v>3801</v>
      </c>
      <c r="O21" s="80">
        <f t="shared" si="0"/>
        <v>42703</v>
      </c>
    </row>
    <row r="22" spans="1:15" ht="15.75" customHeight="1" x14ac:dyDescent="0.25">
      <c r="A22" s="10" t="s">
        <v>63</v>
      </c>
      <c r="B22" s="79">
        <v>5733</v>
      </c>
      <c r="C22" s="79">
        <v>5763</v>
      </c>
      <c r="D22" s="79">
        <v>5745</v>
      </c>
      <c r="E22" s="79">
        <v>5785</v>
      </c>
      <c r="F22" s="79">
        <v>5800</v>
      </c>
      <c r="G22" s="79">
        <v>5800</v>
      </c>
      <c r="H22" s="79">
        <v>5761</v>
      </c>
      <c r="I22" s="79">
        <v>5789</v>
      </c>
      <c r="J22" s="79">
        <v>5782</v>
      </c>
      <c r="K22" s="79">
        <v>5827</v>
      </c>
      <c r="L22" s="79">
        <v>6261</v>
      </c>
      <c r="M22" s="79">
        <v>6235</v>
      </c>
      <c r="N22" s="79">
        <v>6192</v>
      </c>
      <c r="O22" s="80">
        <f t="shared" si="0"/>
        <v>76473</v>
      </c>
    </row>
    <row r="23" spans="1:15" ht="15.75" customHeight="1" x14ac:dyDescent="0.25">
      <c r="A23" s="10" t="s">
        <v>64</v>
      </c>
      <c r="B23" s="79">
        <v>2793</v>
      </c>
      <c r="C23" s="79">
        <v>2790</v>
      </c>
      <c r="D23" s="79">
        <v>2791</v>
      </c>
      <c r="E23" s="79">
        <v>2810</v>
      </c>
      <c r="F23" s="79">
        <v>2800</v>
      </c>
      <c r="G23" s="79">
        <v>2823</v>
      </c>
      <c r="H23" s="79">
        <v>2795</v>
      </c>
      <c r="I23" s="79">
        <v>2805</v>
      </c>
      <c r="J23" s="79">
        <v>2804</v>
      </c>
      <c r="K23" s="79">
        <v>2821</v>
      </c>
      <c r="L23" s="79">
        <v>3036</v>
      </c>
      <c r="M23" s="79">
        <v>3059</v>
      </c>
      <c r="N23" s="79">
        <v>3023</v>
      </c>
      <c r="O23" s="80">
        <f t="shared" si="0"/>
        <v>37150</v>
      </c>
    </row>
    <row r="24" spans="1:15" ht="15.75" customHeight="1" x14ac:dyDescent="0.25">
      <c r="A24" s="10" t="s">
        <v>65</v>
      </c>
      <c r="B24" s="79">
        <v>16073</v>
      </c>
      <c r="C24" s="79">
        <v>16064</v>
      </c>
      <c r="D24" s="79">
        <v>16097</v>
      </c>
      <c r="E24" s="79">
        <v>16214</v>
      </c>
      <c r="F24" s="79">
        <v>16209</v>
      </c>
      <c r="G24" s="79">
        <v>16263</v>
      </c>
      <c r="H24" s="79">
        <v>16153</v>
      </c>
      <c r="I24" s="79">
        <v>16218</v>
      </c>
      <c r="J24" s="79">
        <v>16166</v>
      </c>
      <c r="K24" s="79">
        <v>16347</v>
      </c>
      <c r="L24" s="79">
        <v>14710</v>
      </c>
      <c r="M24" s="79">
        <v>14716</v>
      </c>
      <c r="N24" s="79">
        <v>14585</v>
      </c>
      <c r="O24" s="80">
        <f t="shared" si="0"/>
        <v>205815</v>
      </c>
    </row>
    <row r="25" spans="1:15" ht="15.75" customHeight="1" x14ac:dyDescent="0.25">
      <c r="A25" s="10" t="s">
        <v>66</v>
      </c>
      <c r="B25" s="79">
        <v>5802</v>
      </c>
      <c r="C25" s="79">
        <v>5800</v>
      </c>
      <c r="D25" s="79">
        <v>5781</v>
      </c>
      <c r="E25" s="79">
        <v>5825</v>
      </c>
      <c r="F25" s="79">
        <v>5800</v>
      </c>
      <c r="G25" s="79">
        <v>5840</v>
      </c>
      <c r="H25" s="79">
        <v>5759</v>
      </c>
      <c r="I25" s="79">
        <v>5771</v>
      </c>
      <c r="J25" s="79">
        <v>5772</v>
      </c>
      <c r="K25" s="79">
        <v>5779</v>
      </c>
      <c r="L25" s="79">
        <v>6079</v>
      </c>
      <c r="M25" s="79">
        <v>6164</v>
      </c>
      <c r="N25" s="79">
        <v>6069</v>
      </c>
      <c r="O25" s="80">
        <f t="shared" si="0"/>
        <v>76241</v>
      </c>
    </row>
    <row r="26" spans="1:15" ht="15.75" customHeight="1" x14ac:dyDescent="0.25">
      <c r="A26" s="10" t="s">
        <v>67</v>
      </c>
      <c r="B26" s="79">
        <v>2321</v>
      </c>
      <c r="C26" s="79">
        <v>2316</v>
      </c>
      <c r="D26" s="79">
        <v>2320</v>
      </c>
      <c r="E26" s="79">
        <v>2330</v>
      </c>
      <c r="F26" s="79">
        <v>2329</v>
      </c>
      <c r="G26" s="79">
        <v>2333</v>
      </c>
      <c r="H26" s="79">
        <v>2323</v>
      </c>
      <c r="I26" s="79">
        <v>2322</v>
      </c>
      <c r="J26" s="79">
        <v>2322</v>
      </c>
      <c r="K26" s="79">
        <v>2338</v>
      </c>
      <c r="L26" s="79">
        <v>2172</v>
      </c>
      <c r="M26" s="79">
        <v>2187</v>
      </c>
      <c r="N26" s="79">
        <v>2170</v>
      </c>
      <c r="O26" s="80">
        <f t="shared" si="0"/>
        <v>29783</v>
      </c>
    </row>
    <row r="27" spans="1:15" ht="15.75" customHeight="1" x14ac:dyDescent="0.25">
      <c r="A27" s="10" t="s">
        <v>68</v>
      </c>
      <c r="B27" s="79">
        <v>3267</v>
      </c>
      <c r="C27" s="79">
        <v>3270</v>
      </c>
      <c r="D27" s="79">
        <v>3260</v>
      </c>
      <c r="E27" s="79">
        <v>3281</v>
      </c>
      <c r="F27" s="79">
        <v>3276</v>
      </c>
      <c r="G27" s="79">
        <v>3295</v>
      </c>
      <c r="H27" s="79">
        <v>3264</v>
      </c>
      <c r="I27" s="79">
        <v>3270</v>
      </c>
      <c r="J27" s="79">
        <v>3255</v>
      </c>
      <c r="K27" s="79">
        <v>3298</v>
      </c>
      <c r="L27" s="79">
        <v>2869</v>
      </c>
      <c r="M27" s="79">
        <v>2890</v>
      </c>
      <c r="N27" s="79">
        <v>2842</v>
      </c>
      <c r="O27" s="80">
        <f t="shared" si="0"/>
        <v>41337</v>
      </c>
    </row>
    <row r="28" spans="1:15" ht="15.75" customHeight="1" x14ac:dyDescent="0.25">
      <c r="A28" s="10" t="s">
        <v>69</v>
      </c>
      <c r="B28" s="79">
        <v>4248</v>
      </c>
      <c r="C28" s="79">
        <v>4226</v>
      </c>
      <c r="D28" s="79">
        <v>4225</v>
      </c>
      <c r="E28" s="79">
        <v>4246</v>
      </c>
      <c r="F28" s="79">
        <v>4224</v>
      </c>
      <c r="G28" s="79">
        <v>4266</v>
      </c>
      <c r="H28" s="79">
        <v>4198</v>
      </c>
      <c r="I28" s="79">
        <v>4217</v>
      </c>
      <c r="J28" s="79">
        <v>4213</v>
      </c>
      <c r="K28" s="79">
        <v>4224</v>
      </c>
      <c r="L28" s="79">
        <v>4382</v>
      </c>
      <c r="M28" s="79">
        <v>4429</v>
      </c>
      <c r="N28" s="79">
        <v>4358</v>
      </c>
      <c r="O28" s="80">
        <f t="shared" si="0"/>
        <v>55456</v>
      </c>
    </row>
    <row r="29" spans="1:15" ht="15.75" customHeight="1" x14ac:dyDescent="0.25">
      <c r="A29" s="10" t="s">
        <v>70</v>
      </c>
      <c r="B29" s="79">
        <v>3586</v>
      </c>
      <c r="C29" s="79">
        <v>3579</v>
      </c>
      <c r="D29" s="79">
        <v>3578</v>
      </c>
      <c r="E29" s="79">
        <v>3591</v>
      </c>
      <c r="F29" s="79">
        <v>3593</v>
      </c>
      <c r="G29" s="79">
        <v>3605</v>
      </c>
      <c r="H29" s="79">
        <v>3572</v>
      </c>
      <c r="I29" s="79">
        <v>3577</v>
      </c>
      <c r="J29" s="79">
        <v>3575</v>
      </c>
      <c r="K29" s="79">
        <v>3615</v>
      </c>
      <c r="L29" s="79">
        <v>3681</v>
      </c>
      <c r="M29" s="79">
        <v>3726</v>
      </c>
      <c r="N29" s="79">
        <v>3681</v>
      </c>
      <c r="O29" s="80">
        <f t="shared" si="0"/>
        <v>46959</v>
      </c>
    </row>
    <row r="30" spans="1:15" ht="15.75" customHeight="1" x14ac:dyDescent="0.25">
      <c r="A30" s="10" t="s">
        <v>71</v>
      </c>
      <c r="B30" s="79">
        <v>6885</v>
      </c>
      <c r="C30" s="79">
        <v>7150</v>
      </c>
      <c r="D30" s="79">
        <v>7191</v>
      </c>
      <c r="E30" s="79">
        <v>7191</v>
      </c>
      <c r="F30" s="79">
        <v>7173</v>
      </c>
      <c r="G30" s="79">
        <v>7209</v>
      </c>
      <c r="H30" s="79">
        <v>7165</v>
      </c>
      <c r="I30" s="79">
        <v>7155</v>
      </c>
      <c r="J30" s="79">
        <v>7176</v>
      </c>
      <c r="K30" s="79">
        <v>7179</v>
      </c>
      <c r="L30" s="79">
        <v>7167</v>
      </c>
      <c r="M30" s="79">
        <v>7228</v>
      </c>
      <c r="N30" s="79">
        <v>7155</v>
      </c>
      <c r="O30" s="80">
        <f t="shared" si="0"/>
        <v>93024</v>
      </c>
    </row>
    <row r="31" spans="1:15" ht="15.75" customHeight="1" x14ac:dyDescent="0.25">
      <c r="A31" s="10" t="s">
        <v>72</v>
      </c>
      <c r="B31" s="79">
        <v>269</v>
      </c>
      <c r="C31" s="79">
        <v>268</v>
      </c>
      <c r="D31" s="79">
        <v>266</v>
      </c>
      <c r="E31" s="79">
        <v>266</v>
      </c>
      <c r="F31" s="79">
        <v>266</v>
      </c>
      <c r="G31" s="79">
        <v>270</v>
      </c>
      <c r="H31" s="79">
        <v>268</v>
      </c>
      <c r="I31" s="79">
        <v>270</v>
      </c>
      <c r="J31" s="79">
        <v>268</v>
      </c>
      <c r="K31" s="79">
        <v>269</v>
      </c>
      <c r="L31" s="79">
        <v>804</v>
      </c>
      <c r="M31" s="79">
        <v>808</v>
      </c>
      <c r="N31" s="79">
        <v>798</v>
      </c>
      <c r="O31" s="80">
        <f t="shared" si="0"/>
        <v>5090</v>
      </c>
    </row>
    <row r="32" spans="1:15" ht="15.75" customHeight="1" x14ac:dyDescent="0.25">
      <c r="A32" s="10" t="s">
        <v>73</v>
      </c>
      <c r="B32" s="79">
        <v>15902</v>
      </c>
      <c r="C32" s="79">
        <v>15916</v>
      </c>
      <c r="D32" s="79">
        <v>15931</v>
      </c>
      <c r="E32" s="79">
        <v>16005</v>
      </c>
      <c r="F32" s="79">
        <v>16005</v>
      </c>
      <c r="G32" s="79">
        <v>16062</v>
      </c>
      <c r="H32" s="79">
        <v>15955</v>
      </c>
      <c r="I32" s="79">
        <v>15968</v>
      </c>
      <c r="J32" s="79">
        <v>15949</v>
      </c>
      <c r="K32" s="79">
        <v>16089</v>
      </c>
      <c r="L32" s="79">
        <v>16186</v>
      </c>
      <c r="M32" s="79">
        <v>16210</v>
      </c>
      <c r="N32" s="79">
        <v>16055</v>
      </c>
      <c r="O32" s="80">
        <f t="shared" si="0"/>
        <v>208233</v>
      </c>
    </row>
    <row r="33" spans="1:15" ht="15.75" customHeight="1" x14ac:dyDescent="0.25">
      <c r="A33" s="10" t="s">
        <v>74</v>
      </c>
      <c r="B33" s="79">
        <v>61</v>
      </c>
      <c r="C33" s="79">
        <v>62</v>
      </c>
      <c r="D33" s="79">
        <v>62</v>
      </c>
      <c r="E33" s="79">
        <v>64</v>
      </c>
      <c r="F33" s="79">
        <v>62</v>
      </c>
      <c r="G33" s="79">
        <v>62</v>
      </c>
      <c r="H33" s="79">
        <v>62</v>
      </c>
      <c r="I33" s="79">
        <v>62</v>
      </c>
      <c r="J33" s="79">
        <v>62</v>
      </c>
      <c r="K33" s="79">
        <v>62</v>
      </c>
      <c r="L33" s="79">
        <v>62</v>
      </c>
      <c r="M33" s="79">
        <v>61</v>
      </c>
      <c r="N33" s="79">
        <v>60</v>
      </c>
      <c r="O33" s="80">
        <f t="shared" si="0"/>
        <v>804</v>
      </c>
    </row>
    <row r="34" spans="1:15" ht="15.75" customHeight="1" x14ac:dyDescent="0.25">
      <c r="A34" s="10" t="s">
        <v>75</v>
      </c>
      <c r="B34" s="79">
        <v>2516</v>
      </c>
      <c r="C34" s="79">
        <v>2509</v>
      </c>
      <c r="D34" s="79">
        <v>2509</v>
      </c>
      <c r="E34" s="79">
        <v>2525</v>
      </c>
      <c r="F34" s="79">
        <v>2523</v>
      </c>
      <c r="G34" s="79">
        <v>2537</v>
      </c>
      <c r="H34" s="79">
        <v>2517</v>
      </c>
      <c r="I34" s="79">
        <v>2517</v>
      </c>
      <c r="J34" s="79">
        <v>2517</v>
      </c>
      <c r="K34" s="79">
        <v>2533</v>
      </c>
      <c r="L34" s="79">
        <v>2907</v>
      </c>
      <c r="M34" s="79">
        <v>2920</v>
      </c>
      <c r="N34" s="79">
        <v>2901</v>
      </c>
      <c r="O34" s="80">
        <f t="shared" si="0"/>
        <v>33931</v>
      </c>
    </row>
    <row r="35" spans="1:15" ht="15.75" customHeight="1" x14ac:dyDescent="0.25">
      <c r="A35" s="10" t="s">
        <v>76</v>
      </c>
      <c r="B35" s="79">
        <v>84</v>
      </c>
      <c r="C35" s="79">
        <v>86</v>
      </c>
      <c r="D35" s="79">
        <v>85</v>
      </c>
      <c r="E35" s="79">
        <v>85</v>
      </c>
      <c r="F35" s="79">
        <v>85</v>
      </c>
      <c r="G35" s="79">
        <v>85</v>
      </c>
      <c r="H35" s="79">
        <v>85</v>
      </c>
      <c r="I35" s="79">
        <v>85</v>
      </c>
      <c r="J35" s="79">
        <v>85</v>
      </c>
      <c r="K35" s="79">
        <v>85</v>
      </c>
      <c r="L35" s="79">
        <v>75</v>
      </c>
      <c r="M35" s="79">
        <v>76</v>
      </c>
      <c r="N35" s="79">
        <v>75</v>
      </c>
      <c r="O35" s="80">
        <f t="shared" si="0"/>
        <v>1076</v>
      </c>
    </row>
    <row r="36" spans="1:15" ht="15.75" customHeight="1" x14ac:dyDescent="0.25">
      <c r="A36" s="10" t="s">
        <v>77</v>
      </c>
      <c r="B36" s="79">
        <v>120</v>
      </c>
      <c r="C36" s="79">
        <v>120</v>
      </c>
      <c r="D36" s="79">
        <v>118</v>
      </c>
      <c r="E36" s="79">
        <v>119</v>
      </c>
      <c r="F36" s="79">
        <v>118</v>
      </c>
      <c r="G36" s="79">
        <v>119</v>
      </c>
      <c r="H36" s="79">
        <v>119</v>
      </c>
      <c r="I36" s="79">
        <v>119</v>
      </c>
      <c r="J36" s="79">
        <v>118</v>
      </c>
      <c r="K36" s="79">
        <v>118</v>
      </c>
      <c r="L36" s="79">
        <v>107</v>
      </c>
      <c r="M36" s="79">
        <v>106</v>
      </c>
      <c r="N36" s="79">
        <v>106</v>
      </c>
      <c r="O36" s="80">
        <f t="shared" si="0"/>
        <v>1507</v>
      </c>
    </row>
    <row r="37" spans="1:15" ht="15.75" customHeight="1" x14ac:dyDescent="0.25">
      <c r="A37" s="10" t="s">
        <v>78</v>
      </c>
      <c r="B37" s="79">
        <v>1779</v>
      </c>
      <c r="C37" s="79">
        <v>1781</v>
      </c>
      <c r="D37" s="79">
        <v>1771</v>
      </c>
      <c r="E37" s="79">
        <v>1783</v>
      </c>
      <c r="F37" s="79">
        <v>1786</v>
      </c>
      <c r="G37" s="79">
        <v>1792</v>
      </c>
      <c r="H37" s="79">
        <v>1777</v>
      </c>
      <c r="I37" s="79">
        <v>1786</v>
      </c>
      <c r="J37" s="79">
        <v>1790</v>
      </c>
      <c r="K37" s="79">
        <v>1799</v>
      </c>
      <c r="L37" s="79">
        <v>1583</v>
      </c>
      <c r="M37" s="79">
        <v>1605</v>
      </c>
      <c r="N37" s="79">
        <v>1588</v>
      </c>
      <c r="O37" s="80">
        <f t="shared" si="0"/>
        <v>22620</v>
      </c>
    </row>
    <row r="38" spans="1:15" ht="15.75" customHeight="1" x14ac:dyDescent="0.25">
      <c r="A38" s="10" t="s">
        <v>79</v>
      </c>
      <c r="B38" s="79">
        <v>29216</v>
      </c>
      <c r="C38" s="79">
        <v>29509</v>
      </c>
      <c r="D38" s="79">
        <v>29751</v>
      </c>
      <c r="E38" s="79">
        <v>30081</v>
      </c>
      <c r="F38" s="79">
        <v>30022</v>
      </c>
      <c r="G38" s="79">
        <v>30159</v>
      </c>
      <c r="H38" s="79">
        <v>30029</v>
      </c>
      <c r="I38" s="79">
        <v>30130</v>
      </c>
      <c r="J38" s="79">
        <v>30110</v>
      </c>
      <c r="K38" s="79">
        <v>30291</v>
      </c>
      <c r="L38" s="79">
        <v>30015</v>
      </c>
      <c r="M38" s="79">
        <v>30196</v>
      </c>
      <c r="N38" s="79">
        <v>29884</v>
      </c>
      <c r="O38" s="80">
        <f t="shared" si="0"/>
        <v>389393</v>
      </c>
    </row>
    <row r="39" spans="1:15" ht="15.75" customHeight="1" x14ac:dyDescent="0.25">
      <c r="A39" s="10" t="s">
        <v>80</v>
      </c>
      <c r="B39" s="79">
        <v>149</v>
      </c>
      <c r="C39" s="79">
        <v>145</v>
      </c>
      <c r="D39" s="79">
        <v>144</v>
      </c>
      <c r="E39" s="79">
        <v>145</v>
      </c>
      <c r="F39" s="79">
        <v>145</v>
      </c>
      <c r="G39" s="79">
        <v>145</v>
      </c>
      <c r="H39" s="79">
        <v>143</v>
      </c>
      <c r="I39" s="79">
        <v>145</v>
      </c>
      <c r="J39" s="79">
        <v>144</v>
      </c>
      <c r="K39" s="79">
        <v>145</v>
      </c>
      <c r="L39" s="79">
        <v>289</v>
      </c>
      <c r="M39" s="79">
        <v>291</v>
      </c>
      <c r="N39" s="79">
        <v>287</v>
      </c>
      <c r="O39" s="80">
        <f t="shared" si="0"/>
        <v>2317</v>
      </c>
    </row>
    <row r="40" spans="1:15" ht="15.75" customHeight="1" x14ac:dyDescent="0.25">
      <c r="A40" s="10" t="s">
        <v>81</v>
      </c>
      <c r="B40" s="79">
        <v>964</v>
      </c>
      <c r="C40" s="79">
        <v>961</v>
      </c>
      <c r="D40" s="79">
        <v>972</v>
      </c>
      <c r="E40" s="79">
        <v>964</v>
      </c>
      <c r="F40" s="79">
        <v>962</v>
      </c>
      <c r="G40" s="79">
        <v>967</v>
      </c>
      <c r="H40" s="79">
        <v>958</v>
      </c>
      <c r="I40" s="79">
        <v>957</v>
      </c>
      <c r="J40" s="79">
        <v>959</v>
      </c>
      <c r="K40" s="79">
        <v>961</v>
      </c>
      <c r="L40" s="79">
        <v>1093</v>
      </c>
      <c r="M40" s="79">
        <v>1095</v>
      </c>
      <c r="N40" s="79">
        <v>1087</v>
      </c>
      <c r="O40" s="80">
        <f t="shared" si="0"/>
        <v>12900</v>
      </c>
    </row>
    <row r="41" spans="1:15" ht="15.75" customHeight="1" x14ac:dyDescent="0.25">
      <c r="A41" s="10" t="s">
        <v>82</v>
      </c>
      <c r="B41" s="79">
        <v>6492</v>
      </c>
      <c r="C41" s="79">
        <v>6479</v>
      </c>
      <c r="D41" s="79">
        <v>6482</v>
      </c>
      <c r="E41" s="79">
        <v>6497</v>
      </c>
      <c r="F41" s="79">
        <v>6470</v>
      </c>
      <c r="G41" s="79">
        <v>6549</v>
      </c>
      <c r="H41" s="79">
        <v>6447</v>
      </c>
      <c r="I41" s="79">
        <v>6446</v>
      </c>
      <c r="J41" s="79">
        <v>6453</v>
      </c>
      <c r="K41" s="79">
        <v>6490</v>
      </c>
      <c r="L41" s="79">
        <v>6441</v>
      </c>
      <c r="M41" s="79">
        <v>6533</v>
      </c>
      <c r="N41" s="79">
        <v>6433</v>
      </c>
      <c r="O41" s="80">
        <f t="shared" si="0"/>
        <v>84212</v>
      </c>
    </row>
    <row r="42" spans="1:15" ht="15.75" customHeight="1" x14ac:dyDescent="0.25">
      <c r="A42" s="10" t="s">
        <v>83</v>
      </c>
      <c r="B42" s="79">
        <v>6060</v>
      </c>
      <c r="C42" s="79">
        <v>6052</v>
      </c>
      <c r="D42" s="79">
        <v>6065</v>
      </c>
      <c r="E42" s="79">
        <v>6137</v>
      </c>
      <c r="F42" s="79">
        <v>6129</v>
      </c>
      <c r="G42" s="79">
        <v>6152</v>
      </c>
      <c r="H42" s="79">
        <v>6102</v>
      </c>
      <c r="I42" s="79">
        <v>6124</v>
      </c>
      <c r="J42" s="79">
        <v>6077</v>
      </c>
      <c r="K42" s="79">
        <v>6131</v>
      </c>
      <c r="L42" s="79">
        <v>5966</v>
      </c>
      <c r="M42" s="79">
        <v>6013</v>
      </c>
      <c r="N42" s="79">
        <v>5930</v>
      </c>
      <c r="O42" s="80">
        <f t="shared" si="0"/>
        <v>78938</v>
      </c>
    </row>
    <row r="43" spans="1:15" ht="15.75" customHeight="1" x14ac:dyDescent="0.25">
      <c r="A43" s="10" t="s">
        <v>84</v>
      </c>
      <c r="B43" s="79">
        <v>807</v>
      </c>
      <c r="C43" s="79">
        <v>795</v>
      </c>
      <c r="D43" s="79">
        <v>795</v>
      </c>
      <c r="E43" s="79">
        <v>803</v>
      </c>
      <c r="F43" s="79">
        <v>799</v>
      </c>
      <c r="G43" s="79">
        <v>806</v>
      </c>
      <c r="H43" s="79">
        <v>798</v>
      </c>
      <c r="I43" s="79">
        <v>797</v>
      </c>
      <c r="J43" s="79">
        <v>796</v>
      </c>
      <c r="K43" s="79">
        <v>804</v>
      </c>
      <c r="L43" s="79">
        <v>838</v>
      </c>
      <c r="M43" s="79">
        <v>844</v>
      </c>
      <c r="N43" s="79">
        <v>826</v>
      </c>
      <c r="O43" s="80">
        <f t="shared" si="0"/>
        <v>10508</v>
      </c>
    </row>
    <row r="44" spans="1:15" ht="15.75" customHeight="1" x14ac:dyDescent="0.25">
      <c r="A44" s="10" t="s">
        <v>85</v>
      </c>
      <c r="B44" s="79">
        <v>8521</v>
      </c>
      <c r="C44" s="79">
        <v>8612</v>
      </c>
      <c r="D44" s="79">
        <v>8635</v>
      </c>
      <c r="E44" s="79">
        <v>8765</v>
      </c>
      <c r="F44" s="79">
        <v>8735</v>
      </c>
      <c r="G44" s="79">
        <v>8779</v>
      </c>
      <c r="H44" s="79">
        <v>8736</v>
      </c>
      <c r="I44" s="79">
        <v>8772</v>
      </c>
      <c r="J44" s="79">
        <v>8773</v>
      </c>
      <c r="K44" s="79">
        <v>8844</v>
      </c>
      <c r="L44" s="79">
        <v>8507</v>
      </c>
      <c r="M44" s="79">
        <v>8606</v>
      </c>
      <c r="N44" s="79">
        <v>8516</v>
      </c>
      <c r="O44" s="80">
        <f t="shared" si="0"/>
        <v>112801</v>
      </c>
    </row>
    <row r="45" spans="1:15" ht="15.75" customHeight="1" x14ac:dyDescent="0.25">
      <c r="A45" s="10" t="s">
        <v>86</v>
      </c>
      <c r="B45" s="79">
        <v>8</v>
      </c>
      <c r="C45" s="79">
        <v>8</v>
      </c>
      <c r="D45" s="79">
        <v>8</v>
      </c>
      <c r="E45" s="79">
        <v>8</v>
      </c>
      <c r="F45" s="79">
        <v>8</v>
      </c>
      <c r="G45" s="79">
        <v>8</v>
      </c>
      <c r="H45" s="79">
        <v>8</v>
      </c>
      <c r="I45" s="79">
        <v>8</v>
      </c>
      <c r="J45" s="79">
        <v>8</v>
      </c>
      <c r="K45" s="79">
        <v>8</v>
      </c>
      <c r="L45" s="79">
        <v>35</v>
      </c>
      <c r="M45" s="79">
        <v>34</v>
      </c>
      <c r="N45" s="79">
        <v>35</v>
      </c>
      <c r="O45" s="80">
        <f t="shared" si="0"/>
        <v>184</v>
      </c>
    </row>
    <row r="46" spans="1:15" ht="15.75" customHeight="1" x14ac:dyDescent="0.25">
      <c r="A46" s="10" t="s">
        <v>87</v>
      </c>
      <c r="B46" s="79">
        <v>129</v>
      </c>
      <c r="C46" s="79">
        <v>138</v>
      </c>
      <c r="D46" s="79">
        <v>130</v>
      </c>
      <c r="E46" s="79">
        <v>131</v>
      </c>
      <c r="F46" s="79">
        <v>133</v>
      </c>
      <c r="G46" s="79">
        <v>129</v>
      </c>
      <c r="H46" s="79">
        <v>137</v>
      </c>
      <c r="I46" s="79">
        <v>133</v>
      </c>
      <c r="J46" s="79">
        <v>134</v>
      </c>
      <c r="K46" s="79">
        <v>134</v>
      </c>
      <c r="L46" s="79">
        <v>105</v>
      </c>
      <c r="M46" s="79">
        <v>104</v>
      </c>
      <c r="N46" s="79">
        <v>105</v>
      </c>
      <c r="O46" s="80">
        <f t="shared" si="0"/>
        <v>1642</v>
      </c>
    </row>
    <row r="47" spans="1:15" ht="15.75" customHeight="1" x14ac:dyDescent="0.25">
      <c r="A47" s="10" t="s">
        <v>88</v>
      </c>
      <c r="B47" s="79">
        <v>185</v>
      </c>
      <c r="C47" s="79">
        <v>185</v>
      </c>
      <c r="D47" s="79">
        <v>183</v>
      </c>
      <c r="E47" s="79">
        <v>186</v>
      </c>
      <c r="F47" s="79">
        <v>186</v>
      </c>
      <c r="G47" s="79">
        <v>189</v>
      </c>
      <c r="H47" s="79">
        <v>187</v>
      </c>
      <c r="I47" s="79">
        <v>186</v>
      </c>
      <c r="J47" s="79">
        <v>188</v>
      </c>
      <c r="K47" s="79">
        <v>187</v>
      </c>
      <c r="L47" s="79">
        <v>116</v>
      </c>
      <c r="M47" s="79">
        <v>117</v>
      </c>
      <c r="N47" s="79">
        <v>114</v>
      </c>
      <c r="O47" s="80">
        <f t="shared" si="0"/>
        <v>2209</v>
      </c>
    </row>
    <row r="48" spans="1:15" ht="15.75" customHeight="1" x14ac:dyDescent="0.25">
      <c r="A48" s="10" t="s">
        <v>89</v>
      </c>
      <c r="B48" s="79">
        <v>63</v>
      </c>
      <c r="C48" s="79">
        <v>62</v>
      </c>
      <c r="D48" s="79">
        <v>63</v>
      </c>
      <c r="E48" s="79">
        <v>62</v>
      </c>
      <c r="F48" s="79">
        <v>63</v>
      </c>
      <c r="G48" s="79">
        <v>63</v>
      </c>
      <c r="H48" s="79">
        <v>63</v>
      </c>
      <c r="I48" s="79">
        <v>63</v>
      </c>
      <c r="J48" s="79">
        <v>64</v>
      </c>
      <c r="K48" s="79">
        <v>65</v>
      </c>
      <c r="L48" s="79">
        <v>158</v>
      </c>
      <c r="M48" s="79">
        <v>156</v>
      </c>
      <c r="N48" s="79">
        <v>154</v>
      </c>
      <c r="O48" s="80">
        <f t="shared" si="0"/>
        <v>1099</v>
      </c>
    </row>
    <row r="49" spans="1:15" ht="15.75" customHeight="1" x14ac:dyDescent="0.25">
      <c r="A49" s="10" t="s">
        <v>90</v>
      </c>
      <c r="B49" s="79">
        <v>3219</v>
      </c>
      <c r="C49" s="79">
        <v>3237</v>
      </c>
      <c r="D49" s="79">
        <v>3244</v>
      </c>
      <c r="E49" s="79">
        <v>3253</v>
      </c>
      <c r="F49" s="79">
        <v>3264</v>
      </c>
      <c r="G49" s="79">
        <v>3278</v>
      </c>
      <c r="H49" s="79">
        <v>3246</v>
      </c>
      <c r="I49" s="79">
        <v>3268</v>
      </c>
      <c r="J49" s="79">
        <v>3250</v>
      </c>
      <c r="K49" s="79">
        <v>3285</v>
      </c>
      <c r="L49" s="79">
        <v>3344</v>
      </c>
      <c r="M49" s="79">
        <v>3362</v>
      </c>
      <c r="N49" s="79">
        <v>3326</v>
      </c>
      <c r="O49" s="80">
        <f t="shared" si="0"/>
        <v>42576</v>
      </c>
    </row>
    <row r="50" spans="1:15" ht="15.75" customHeight="1" x14ac:dyDescent="0.25">
      <c r="A50" s="10" t="s">
        <v>91</v>
      </c>
      <c r="B50" s="79">
        <v>484</v>
      </c>
      <c r="C50" s="79">
        <v>486</v>
      </c>
      <c r="D50" s="79">
        <v>486</v>
      </c>
      <c r="E50" s="79">
        <v>488</v>
      </c>
      <c r="F50" s="79">
        <v>485</v>
      </c>
      <c r="G50" s="79">
        <v>489</v>
      </c>
      <c r="H50" s="79">
        <v>481</v>
      </c>
      <c r="I50" s="79">
        <v>480</v>
      </c>
      <c r="J50" s="79">
        <v>479</v>
      </c>
      <c r="K50" s="79">
        <v>484</v>
      </c>
      <c r="L50" s="79">
        <v>545</v>
      </c>
      <c r="M50" s="79">
        <v>554</v>
      </c>
      <c r="N50" s="79">
        <v>544</v>
      </c>
      <c r="O50" s="80">
        <f t="shared" si="0"/>
        <v>6485</v>
      </c>
    </row>
    <row r="51" spans="1:15" ht="15.75" customHeight="1" x14ac:dyDescent="0.25">
      <c r="A51" s="10" t="s">
        <v>92</v>
      </c>
      <c r="B51" s="79">
        <v>3134</v>
      </c>
      <c r="C51" s="79">
        <v>3123</v>
      </c>
      <c r="D51" s="79">
        <v>3139</v>
      </c>
      <c r="E51" s="79">
        <v>3154</v>
      </c>
      <c r="F51" s="79">
        <v>3135</v>
      </c>
      <c r="G51" s="79">
        <v>3168</v>
      </c>
      <c r="H51" s="79">
        <v>3130</v>
      </c>
      <c r="I51" s="79">
        <v>3139</v>
      </c>
      <c r="J51" s="79">
        <v>3141</v>
      </c>
      <c r="K51" s="79">
        <v>3147</v>
      </c>
      <c r="L51" s="79">
        <v>3236</v>
      </c>
      <c r="M51" s="79">
        <v>3263</v>
      </c>
      <c r="N51" s="79">
        <v>3222</v>
      </c>
      <c r="O51" s="80">
        <f t="shared" si="0"/>
        <v>41131</v>
      </c>
    </row>
    <row r="52" spans="1:15" ht="15.75" customHeight="1" x14ac:dyDescent="0.25">
      <c r="A52" s="21" t="s">
        <v>19</v>
      </c>
      <c r="B52" s="18">
        <f t="shared" ref="B52:O52" si="1">SUM(B13:B51)</f>
        <v>154625</v>
      </c>
      <c r="C52" s="18">
        <f t="shared" si="1"/>
        <v>155263</v>
      </c>
      <c r="D52" s="18">
        <f t="shared" si="1"/>
        <v>155616</v>
      </c>
      <c r="E52" s="18">
        <f t="shared" si="1"/>
        <v>156799</v>
      </c>
      <c r="F52" s="18">
        <f t="shared" si="1"/>
        <v>156556</v>
      </c>
      <c r="G52" s="18">
        <f t="shared" si="1"/>
        <v>157272</v>
      </c>
      <c r="H52" s="18">
        <f t="shared" si="1"/>
        <v>156132</v>
      </c>
      <c r="I52" s="18">
        <f t="shared" si="1"/>
        <v>156490</v>
      </c>
      <c r="J52" s="18">
        <f t="shared" si="1"/>
        <v>156322</v>
      </c>
      <c r="K52" s="18">
        <f t="shared" si="1"/>
        <v>157438</v>
      </c>
      <c r="L52" s="12">
        <f t="shared" si="1"/>
        <v>157456</v>
      </c>
      <c r="M52" s="12">
        <f t="shared" si="1"/>
        <v>158346</v>
      </c>
      <c r="N52" s="12">
        <f t="shared" si="1"/>
        <v>156648</v>
      </c>
      <c r="O52" s="18">
        <f t="shared" si="1"/>
        <v>2034963</v>
      </c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O1000"/>
  <sheetViews>
    <sheetView topLeftCell="A10" workbookViewId="0">
      <selection activeCell="B11" sqref="B11:N11"/>
    </sheetView>
  </sheetViews>
  <sheetFormatPr baseColWidth="10" defaultColWidth="14.42578125" defaultRowHeight="15" customHeight="1" x14ac:dyDescent="0.25"/>
  <cols>
    <col min="1" max="1" width="26.5703125" customWidth="1"/>
    <col min="2" max="14" width="7" customWidth="1"/>
    <col min="15" max="19" width="10.7109375" customWidth="1"/>
  </cols>
  <sheetData>
    <row r="6" spans="1:15" x14ac:dyDescent="0.25">
      <c r="A6" s="49" t="s">
        <v>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</row>
    <row r="7" spans="1:15" x14ac:dyDescent="0.25">
      <c r="A7" s="49" t="s">
        <v>1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49" t="s">
        <v>93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1"/>
    </row>
    <row r="10" spans="1:15" x14ac:dyDescent="0.25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5" x14ac:dyDescent="0.25">
      <c r="A11" s="32" t="s">
        <v>3</v>
      </c>
      <c r="B11" s="74">
        <v>2023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6"/>
      <c r="O11" s="9"/>
    </row>
    <row r="12" spans="1:15" x14ac:dyDescent="0.25">
      <c r="A12" s="5" t="s">
        <v>94</v>
      </c>
      <c r="B12" s="15" t="s">
        <v>7</v>
      </c>
      <c r="C12" s="15" t="s">
        <v>8</v>
      </c>
      <c r="D12" s="15" t="s">
        <v>9</v>
      </c>
      <c r="E12" s="15" t="s">
        <v>10</v>
      </c>
      <c r="F12" s="15" t="s">
        <v>11</v>
      </c>
      <c r="G12" s="15" t="s">
        <v>12</v>
      </c>
      <c r="H12" s="15" t="s">
        <v>13</v>
      </c>
      <c r="I12" s="15" t="s">
        <v>14</v>
      </c>
      <c r="J12" s="15" t="s">
        <v>15</v>
      </c>
      <c r="K12" s="15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95</v>
      </c>
      <c r="B13" s="79">
        <v>724</v>
      </c>
      <c r="C13" s="79">
        <v>715</v>
      </c>
      <c r="D13" s="79">
        <v>716</v>
      </c>
      <c r="E13" s="79">
        <v>722</v>
      </c>
      <c r="F13" s="79">
        <v>715</v>
      </c>
      <c r="G13" s="79">
        <v>740</v>
      </c>
      <c r="H13" s="79">
        <v>711</v>
      </c>
      <c r="I13" s="79">
        <v>720</v>
      </c>
      <c r="J13" s="79">
        <v>717</v>
      </c>
      <c r="K13" s="79">
        <v>722</v>
      </c>
      <c r="L13" s="79">
        <v>718</v>
      </c>
      <c r="M13" s="79">
        <v>734</v>
      </c>
      <c r="N13" s="79">
        <v>720</v>
      </c>
      <c r="O13" s="80">
        <f t="shared" ref="O13:O22" si="0">SUM(B13:N13)</f>
        <v>9374</v>
      </c>
    </row>
    <row r="14" spans="1:15" x14ac:dyDescent="0.25">
      <c r="A14" s="10" t="s">
        <v>96</v>
      </c>
      <c r="B14" s="79">
        <v>29360</v>
      </c>
      <c r="C14" s="79">
        <v>29519</v>
      </c>
      <c r="D14" s="79">
        <v>29587</v>
      </c>
      <c r="E14" s="79">
        <v>29814</v>
      </c>
      <c r="F14" s="79">
        <v>29896</v>
      </c>
      <c r="G14" s="79">
        <v>29984</v>
      </c>
      <c r="H14" s="79">
        <v>29800</v>
      </c>
      <c r="I14" s="79">
        <v>29811</v>
      </c>
      <c r="J14" s="79">
        <v>29821</v>
      </c>
      <c r="K14" s="79">
        <v>30008</v>
      </c>
      <c r="L14" s="79">
        <v>30050</v>
      </c>
      <c r="M14" s="79">
        <v>30187</v>
      </c>
      <c r="N14" s="79">
        <v>29864</v>
      </c>
      <c r="O14" s="80">
        <f t="shared" si="0"/>
        <v>387701</v>
      </c>
    </row>
    <row r="15" spans="1:15" x14ac:dyDescent="0.25">
      <c r="A15" s="10" t="s">
        <v>97</v>
      </c>
      <c r="B15" s="79">
        <v>59271</v>
      </c>
      <c r="C15" s="79">
        <v>59558</v>
      </c>
      <c r="D15" s="79">
        <v>59605</v>
      </c>
      <c r="E15" s="79">
        <v>60112</v>
      </c>
      <c r="F15" s="79">
        <v>60096</v>
      </c>
      <c r="G15" s="79">
        <v>60182</v>
      </c>
      <c r="H15" s="79">
        <v>59761</v>
      </c>
      <c r="I15" s="79">
        <v>60855</v>
      </c>
      <c r="J15" s="79">
        <v>60827</v>
      </c>
      <c r="K15" s="79">
        <v>61285</v>
      </c>
      <c r="L15" s="79">
        <v>61298</v>
      </c>
      <c r="M15" s="79">
        <v>61630</v>
      </c>
      <c r="N15" s="79">
        <v>61051</v>
      </c>
      <c r="O15" s="80">
        <f t="shared" si="0"/>
        <v>785531</v>
      </c>
    </row>
    <row r="16" spans="1:15" x14ac:dyDescent="0.25">
      <c r="A16" s="10" t="s">
        <v>98</v>
      </c>
      <c r="B16" s="79">
        <v>10435</v>
      </c>
      <c r="C16" s="79">
        <v>10413</v>
      </c>
      <c r="D16" s="79">
        <v>10472</v>
      </c>
      <c r="E16" s="79">
        <v>10532</v>
      </c>
      <c r="F16" s="79">
        <v>10510</v>
      </c>
      <c r="G16" s="79">
        <v>10602</v>
      </c>
      <c r="H16" s="79">
        <v>10479</v>
      </c>
      <c r="I16" s="79">
        <v>10494</v>
      </c>
      <c r="J16" s="79">
        <v>10491</v>
      </c>
      <c r="K16" s="79">
        <v>10542</v>
      </c>
      <c r="L16" s="79">
        <v>10521</v>
      </c>
      <c r="M16" s="79">
        <v>10624</v>
      </c>
      <c r="N16" s="79">
        <v>10483</v>
      </c>
      <c r="O16" s="80">
        <f t="shared" si="0"/>
        <v>136598</v>
      </c>
    </row>
    <row r="17" spans="1:15" x14ac:dyDescent="0.25">
      <c r="A17" s="10" t="s">
        <v>99</v>
      </c>
      <c r="B17" s="79">
        <v>8551</v>
      </c>
      <c r="C17" s="79">
        <v>8552</v>
      </c>
      <c r="D17" s="79">
        <v>8592</v>
      </c>
      <c r="E17" s="79">
        <v>8641</v>
      </c>
      <c r="F17" s="79">
        <v>8613</v>
      </c>
      <c r="G17" s="79">
        <v>8729</v>
      </c>
      <c r="H17" s="79">
        <v>8642</v>
      </c>
      <c r="I17" s="79">
        <v>8659</v>
      </c>
      <c r="J17" s="79">
        <v>8636</v>
      </c>
      <c r="K17" s="79">
        <v>8690</v>
      </c>
      <c r="L17" s="79">
        <v>8666</v>
      </c>
      <c r="M17" s="79">
        <v>8759</v>
      </c>
      <c r="N17" s="79">
        <v>8635</v>
      </c>
      <c r="O17" s="80">
        <f t="shared" si="0"/>
        <v>112365</v>
      </c>
    </row>
    <row r="18" spans="1:15" x14ac:dyDescent="0.25">
      <c r="A18" s="10" t="s">
        <v>100</v>
      </c>
      <c r="B18" s="79">
        <v>931</v>
      </c>
      <c r="C18" s="79">
        <v>932</v>
      </c>
      <c r="D18" s="79">
        <v>936</v>
      </c>
      <c r="E18" s="79">
        <v>945</v>
      </c>
      <c r="F18" s="79">
        <v>939</v>
      </c>
      <c r="G18" s="79">
        <v>954</v>
      </c>
      <c r="H18" s="79">
        <v>938</v>
      </c>
      <c r="I18" s="79">
        <v>5</v>
      </c>
      <c r="J18" s="79">
        <v>0</v>
      </c>
      <c r="K18" s="79">
        <v>0</v>
      </c>
      <c r="L18" s="79">
        <v>0</v>
      </c>
      <c r="M18" s="79">
        <v>12</v>
      </c>
      <c r="N18" s="79">
        <v>0</v>
      </c>
      <c r="O18" s="80">
        <f t="shared" si="0"/>
        <v>6592</v>
      </c>
    </row>
    <row r="19" spans="1:15" x14ac:dyDescent="0.25">
      <c r="A19" s="10" t="s">
        <v>101</v>
      </c>
      <c r="B19" s="79">
        <v>29375</v>
      </c>
      <c r="C19" s="79">
        <v>29541</v>
      </c>
      <c r="D19" s="79">
        <v>29587</v>
      </c>
      <c r="E19" s="79">
        <v>29829</v>
      </c>
      <c r="F19" s="79">
        <v>29527</v>
      </c>
      <c r="G19" s="79">
        <v>29753</v>
      </c>
      <c r="H19" s="79">
        <v>29526</v>
      </c>
      <c r="I19" s="79">
        <v>29666</v>
      </c>
      <c r="J19" s="79">
        <v>29542</v>
      </c>
      <c r="K19" s="79">
        <v>29776</v>
      </c>
      <c r="L19" s="79">
        <v>29813</v>
      </c>
      <c r="M19" s="79">
        <v>29929</v>
      </c>
      <c r="N19" s="79">
        <v>29558</v>
      </c>
      <c r="O19" s="80">
        <f t="shared" si="0"/>
        <v>385422</v>
      </c>
    </row>
    <row r="20" spans="1:15" x14ac:dyDescent="0.25">
      <c r="A20" s="10" t="s">
        <v>102</v>
      </c>
      <c r="B20" s="79">
        <v>6787</v>
      </c>
      <c r="C20" s="79">
        <v>6813</v>
      </c>
      <c r="D20" s="79">
        <v>6856</v>
      </c>
      <c r="E20" s="79">
        <v>6876</v>
      </c>
      <c r="F20" s="79">
        <v>6925</v>
      </c>
      <c r="G20" s="79">
        <v>6940</v>
      </c>
      <c r="H20" s="79">
        <v>6948</v>
      </c>
      <c r="I20" s="79">
        <v>6941</v>
      </c>
      <c r="J20" s="79">
        <v>6944</v>
      </c>
      <c r="K20" s="79">
        <v>7001</v>
      </c>
      <c r="L20" s="79">
        <v>6976</v>
      </c>
      <c r="M20" s="79">
        <v>7016</v>
      </c>
      <c r="N20" s="79">
        <v>6959</v>
      </c>
      <c r="O20" s="80">
        <f t="shared" si="0"/>
        <v>89982</v>
      </c>
    </row>
    <row r="21" spans="1:15" ht="15.75" customHeight="1" x14ac:dyDescent="0.25">
      <c r="A21" s="10" t="s">
        <v>103</v>
      </c>
      <c r="B21" s="79">
        <v>6976</v>
      </c>
      <c r="C21" s="79">
        <v>6989</v>
      </c>
      <c r="D21" s="79">
        <v>7024</v>
      </c>
      <c r="E21" s="79">
        <v>7083</v>
      </c>
      <c r="F21" s="79">
        <v>7075</v>
      </c>
      <c r="G21" s="79">
        <v>7117</v>
      </c>
      <c r="H21" s="79">
        <v>7085</v>
      </c>
      <c r="I21" s="79">
        <v>7091</v>
      </c>
      <c r="J21" s="79">
        <v>7097</v>
      </c>
      <c r="K21" s="79">
        <v>7157</v>
      </c>
      <c r="L21" s="79">
        <v>7147</v>
      </c>
      <c r="M21" s="79">
        <v>7182</v>
      </c>
      <c r="N21" s="79">
        <v>7120</v>
      </c>
      <c r="O21" s="80">
        <f t="shared" si="0"/>
        <v>92143</v>
      </c>
    </row>
    <row r="22" spans="1:15" ht="15.75" customHeight="1" x14ac:dyDescent="0.25">
      <c r="A22" s="10" t="s">
        <v>104</v>
      </c>
      <c r="B22" s="79">
        <v>2215</v>
      </c>
      <c r="C22" s="79">
        <v>2231</v>
      </c>
      <c r="D22" s="79">
        <v>2241</v>
      </c>
      <c r="E22" s="79">
        <v>2245</v>
      </c>
      <c r="F22" s="79">
        <v>2260</v>
      </c>
      <c r="G22" s="79">
        <v>2271</v>
      </c>
      <c r="H22" s="79">
        <v>2242</v>
      </c>
      <c r="I22" s="79">
        <v>2248</v>
      </c>
      <c r="J22" s="79">
        <v>2247</v>
      </c>
      <c r="K22" s="79">
        <v>2257</v>
      </c>
      <c r="L22" s="79">
        <v>2267</v>
      </c>
      <c r="M22" s="79">
        <v>2273</v>
      </c>
      <c r="N22" s="79">
        <v>2258</v>
      </c>
      <c r="O22" s="80">
        <f t="shared" si="0"/>
        <v>29255</v>
      </c>
    </row>
    <row r="23" spans="1:15" ht="15.75" customHeight="1" x14ac:dyDescent="0.25">
      <c r="A23" s="21" t="s">
        <v>19</v>
      </c>
      <c r="B23" s="18">
        <f t="shared" ref="B23:O23" si="1">SUM(B13:B22)</f>
        <v>154625</v>
      </c>
      <c r="C23" s="18">
        <f t="shared" si="1"/>
        <v>155263</v>
      </c>
      <c r="D23" s="18">
        <f t="shared" si="1"/>
        <v>155616</v>
      </c>
      <c r="E23" s="18">
        <f t="shared" si="1"/>
        <v>156799</v>
      </c>
      <c r="F23" s="18">
        <f t="shared" si="1"/>
        <v>156556</v>
      </c>
      <c r="G23" s="18">
        <f t="shared" si="1"/>
        <v>157272</v>
      </c>
      <c r="H23" s="18">
        <f t="shared" si="1"/>
        <v>156132</v>
      </c>
      <c r="I23" s="18">
        <f t="shared" si="1"/>
        <v>156490</v>
      </c>
      <c r="J23" s="18">
        <f t="shared" si="1"/>
        <v>156322</v>
      </c>
      <c r="K23" s="18">
        <f t="shared" si="1"/>
        <v>157438</v>
      </c>
      <c r="L23" s="12">
        <f t="shared" si="1"/>
        <v>157456</v>
      </c>
      <c r="M23" s="12">
        <f t="shared" si="1"/>
        <v>158346</v>
      </c>
      <c r="N23" s="12">
        <f t="shared" si="1"/>
        <v>156648</v>
      </c>
      <c r="O23" s="18">
        <f t="shared" si="1"/>
        <v>2034963</v>
      </c>
    </row>
    <row r="24" spans="1:1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BD_CC_B_UTI</vt:lpstr>
      <vt:lpstr>CC - Planilla Disgregado</vt:lpstr>
      <vt:lpstr>CC - Tit - DH</vt:lpstr>
      <vt:lpstr>CC - Tipo de CC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2024-09-18T18:24:12Z</dcterms:modified>
</cp:coreProperties>
</file>