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Sheet" sheetId="1" r:id="rId4"/>
    <sheet state="visible" name="Dashboard" sheetId="2" r:id="rId5"/>
  </sheets>
  <definedNames>
    <definedName hidden="1" localSheetId="0" name="_xlnm._FilterDatabase">MainSheet!$A$1:$G$17</definedName>
  </definedNames>
  <calcPr/>
</workbook>
</file>

<file path=xl/sharedStrings.xml><?xml version="1.0" encoding="utf-8"?>
<sst xmlns="http://schemas.openxmlformats.org/spreadsheetml/2006/main" count="113" uniqueCount="74">
  <si>
    <t>ComputerName</t>
  </si>
  <si>
    <t>SerialNumber</t>
  </si>
  <si>
    <t>Model</t>
  </si>
  <si>
    <t>Manufacturer</t>
  </si>
  <si>
    <t>Username</t>
  </si>
  <si>
    <t>OS</t>
  </si>
  <si>
    <t>EntryDate</t>
  </si>
  <si>
    <t>PC-8166</t>
  </si>
  <si>
    <t>S842920</t>
  </si>
  <si>
    <t>Lenovo ThinkPad X1</t>
  </si>
  <si>
    <t>Lenovo</t>
  </si>
  <si>
    <t>mjones</t>
  </si>
  <si>
    <t>Windows 10 Home</t>
  </si>
  <si>
    <t>PC-7963</t>
  </si>
  <si>
    <t>S749147</t>
  </si>
  <si>
    <t>MacBook Pro 14</t>
  </si>
  <si>
    <t>Acer</t>
  </si>
  <si>
    <t>macOS Monterey</t>
  </si>
  <si>
    <t>PC-8838</t>
  </si>
  <si>
    <t>S456821</t>
  </si>
  <si>
    <t>Dell Latitude 7420</t>
  </si>
  <si>
    <t>Dell</t>
  </si>
  <si>
    <t>arodriguez</t>
  </si>
  <si>
    <t>PC-6648</t>
  </si>
  <si>
    <t>S885034</t>
  </si>
  <si>
    <t>bnguyen</t>
  </si>
  <si>
    <t>Ubuntu 22.04</t>
  </si>
  <si>
    <t>PC-6305</t>
  </si>
  <si>
    <t>S491615</t>
  </si>
  <si>
    <t>jdoe</t>
  </si>
  <si>
    <t>PC-4917</t>
  </si>
  <si>
    <t>S346137</t>
  </si>
  <si>
    <t>Microsoft Windows 10 Pro</t>
  </si>
  <si>
    <t>PC-7082</t>
  </si>
  <si>
    <t>S566885</t>
  </si>
  <si>
    <t>PC-2939</t>
  </si>
  <si>
    <t>S627820</t>
  </si>
  <si>
    <t>asmith</t>
  </si>
  <si>
    <t>PC-5844</t>
  </si>
  <si>
    <t>S695575</t>
  </si>
  <si>
    <t>Acer Aspire 5</t>
  </si>
  <si>
    <t>tscott</t>
  </si>
  <si>
    <t>PC-7793</t>
  </si>
  <si>
    <t>S633568</t>
  </si>
  <si>
    <t>Apple</t>
  </si>
  <si>
    <t>PC-4601</t>
  </si>
  <si>
    <t>S931536</t>
  </si>
  <si>
    <t>HP</t>
  </si>
  <si>
    <t>PC-9687</t>
  </si>
  <si>
    <t>S172407</t>
  </si>
  <si>
    <t>kpatel</t>
  </si>
  <si>
    <t>PC-6359</t>
  </si>
  <si>
    <t>S639435</t>
  </si>
  <si>
    <t>lwang</t>
  </si>
  <si>
    <t>PC-5672</t>
  </si>
  <si>
    <t>S825786</t>
  </si>
  <si>
    <t>HP EliteBook 840</t>
  </si>
  <si>
    <t>PC-2183</t>
  </si>
  <si>
    <t>S677713</t>
  </si>
  <si>
    <t>DESKTOP-KJR3OBK</t>
  </si>
  <si>
    <t>NA</t>
  </si>
  <si>
    <t>B660M Pro RS</t>
  </si>
  <si>
    <t>ASRock</t>
  </si>
  <si>
    <t>sai</t>
  </si>
  <si>
    <t>IT Asset Management Dashboard</t>
  </si>
  <si>
    <t>Total Assets</t>
  </si>
  <si>
    <t>Unique Device Models</t>
  </si>
  <si>
    <t>Assets Added in Last 30 Days</t>
  </si>
  <si>
    <t>Dell Devices</t>
  </si>
  <si>
    <t>HP Devices</t>
  </si>
  <si>
    <t>Lenovo Devices</t>
  </si>
  <si>
    <t>Apple Devices</t>
  </si>
  <si>
    <t>Acer Devices</t>
  </si>
  <si>
    <t>ASRock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</si>
</sst>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Dashboard!$A$5:$A$10</c:f>
            </c:strRef>
          </c:cat>
          <c:val>
            <c:numRef>
              <c:f>Dashboard!$B$5:$B$10</c:f>
              <c:numCache/>
            </c:numRef>
          </c:val>
        </c:ser>
        <c:axId val="424246773"/>
        <c:axId val="166429508"/>
      </c:barChart>
      <c:catAx>
        <c:axId val="4242467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 Asset Management Dashboard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429508"/>
      </c:catAx>
      <c:valAx>
        <c:axId val="1664295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42467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Dashboard!$A$5:$A$10</c:f>
            </c:strRef>
          </c:cat>
          <c:val>
            <c:numRef>
              <c:f>Dashboard!$B$5:$B$10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9525</xdr:rowOff>
    </xdr:from>
    <xdr:ext cx="3895725" cy="2409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22</xdr:row>
      <xdr:rowOff>19050</xdr:rowOff>
    </xdr:from>
    <xdr:ext cx="3895725" cy="24098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8.13"/>
    <col customWidth="1" min="3" max="3" width="17.5"/>
    <col customWidth="1" min="4" max="4" width="14.75"/>
    <col customWidth="1" min="6" max="6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45699.0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2">
        <v>45750.0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2">
        <v>45752.0</v>
      </c>
    </row>
    <row r="5">
      <c r="A5" s="1" t="s">
        <v>23</v>
      </c>
      <c r="B5" s="1" t="s">
        <v>24</v>
      </c>
      <c r="C5" s="1" t="s">
        <v>9</v>
      </c>
      <c r="D5" s="1" t="s">
        <v>10</v>
      </c>
      <c r="E5" s="1" t="s">
        <v>25</v>
      </c>
      <c r="F5" s="1" t="s">
        <v>26</v>
      </c>
      <c r="G5" s="2">
        <v>45756.0</v>
      </c>
    </row>
    <row r="6">
      <c r="A6" s="1" t="s">
        <v>27</v>
      </c>
      <c r="B6" s="1" t="s">
        <v>28</v>
      </c>
      <c r="C6" s="1" t="s">
        <v>15</v>
      </c>
      <c r="D6" s="1" t="s">
        <v>16</v>
      </c>
      <c r="E6" s="1" t="s">
        <v>29</v>
      </c>
      <c r="F6" s="1" t="s">
        <v>17</v>
      </c>
      <c r="G6" s="2">
        <v>45769.0</v>
      </c>
    </row>
    <row r="7">
      <c r="A7" s="1" t="s">
        <v>30</v>
      </c>
      <c r="B7" s="1" t="s">
        <v>31</v>
      </c>
      <c r="C7" s="1" t="s">
        <v>9</v>
      </c>
      <c r="D7" s="1" t="s">
        <v>10</v>
      </c>
      <c r="E7" s="1" t="s">
        <v>22</v>
      </c>
      <c r="F7" s="3" t="s">
        <v>32</v>
      </c>
      <c r="G7" s="2">
        <v>45778.0</v>
      </c>
    </row>
    <row r="8">
      <c r="A8" s="1" t="s">
        <v>33</v>
      </c>
      <c r="B8" s="1" t="s">
        <v>34</v>
      </c>
      <c r="C8" s="1" t="s">
        <v>20</v>
      </c>
      <c r="D8" s="1" t="s">
        <v>21</v>
      </c>
      <c r="E8" s="1" t="s">
        <v>22</v>
      </c>
      <c r="F8" s="1" t="s">
        <v>26</v>
      </c>
      <c r="G8" s="2">
        <v>45785.0</v>
      </c>
    </row>
    <row r="9">
      <c r="A9" s="1" t="s">
        <v>35</v>
      </c>
      <c r="B9" s="1" t="s">
        <v>36</v>
      </c>
      <c r="C9" s="1" t="s">
        <v>20</v>
      </c>
      <c r="D9" s="1" t="s">
        <v>21</v>
      </c>
      <c r="E9" s="1" t="s">
        <v>37</v>
      </c>
      <c r="F9" s="3" t="s">
        <v>32</v>
      </c>
      <c r="G9" s="2">
        <v>45797.0</v>
      </c>
    </row>
    <row r="10">
      <c r="A10" s="1" t="s">
        <v>38</v>
      </c>
      <c r="B10" s="1" t="s">
        <v>39</v>
      </c>
      <c r="C10" s="1" t="s">
        <v>40</v>
      </c>
      <c r="D10" s="1" t="s">
        <v>16</v>
      </c>
      <c r="E10" s="1" t="s">
        <v>41</v>
      </c>
      <c r="F10" s="3" t="s">
        <v>32</v>
      </c>
      <c r="G10" s="2">
        <v>45800.0</v>
      </c>
    </row>
    <row r="11">
      <c r="A11" s="1" t="s">
        <v>42</v>
      </c>
      <c r="B11" s="1" t="s">
        <v>43</v>
      </c>
      <c r="C11" s="1" t="s">
        <v>15</v>
      </c>
      <c r="D11" s="1" t="s">
        <v>44</v>
      </c>
      <c r="E11" s="1" t="s">
        <v>29</v>
      </c>
      <c r="F11" s="1" t="s">
        <v>17</v>
      </c>
      <c r="G11" s="2">
        <v>45805.0</v>
      </c>
    </row>
    <row r="12">
      <c r="A12" s="1" t="s">
        <v>45</v>
      </c>
      <c r="B12" s="1" t="s">
        <v>46</v>
      </c>
      <c r="C12" s="1" t="s">
        <v>15</v>
      </c>
      <c r="D12" s="1" t="s">
        <v>47</v>
      </c>
      <c r="E12" s="1" t="s">
        <v>41</v>
      </c>
      <c r="F12" s="1" t="s">
        <v>17</v>
      </c>
      <c r="G12" s="2">
        <v>45855.0</v>
      </c>
    </row>
    <row r="13">
      <c r="A13" s="1" t="s">
        <v>48</v>
      </c>
      <c r="B13" s="1" t="s">
        <v>49</v>
      </c>
      <c r="C13" s="1" t="s">
        <v>20</v>
      </c>
      <c r="D13" s="1" t="s">
        <v>21</v>
      </c>
      <c r="E13" s="1" t="s">
        <v>50</v>
      </c>
      <c r="F13" s="1" t="s">
        <v>12</v>
      </c>
      <c r="G13" s="2">
        <v>45860.0</v>
      </c>
    </row>
    <row r="14">
      <c r="A14" s="1" t="s">
        <v>51</v>
      </c>
      <c r="B14" s="1" t="s">
        <v>52</v>
      </c>
      <c r="C14" s="1" t="s">
        <v>40</v>
      </c>
      <c r="D14" s="1" t="s">
        <v>16</v>
      </c>
      <c r="E14" s="1" t="s">
        <v>53</v>
      </c>
      <c r="F14" s="3" t="s">
        <v>32</v>
      </c>
      <c r="G14" s="2">
        <v>45861.0</v>
      </c>
    </row>
    <row r="15">
      <c r="A15" s="1" t="s">
        <v>54</v>
      </c>
      <c r="B15" s="1" t="s">
        <v>55</v>
      </c>
      <c r="C15" s="1" t="s">
        <v>56</v>
      </c>
      <c r="D15" s="1" t="s">
        <v>47</v>
      </c>
      <c r="E15" s="1" t="s">
        <v>53</v>
      </c>
      <c r="F15" s="1" t="s">
        <v>12</v>
      </c>
      <c r="G15" s="2">
        <v>45864.0</v>
      </c>
    </row>
    <row r="16">
      <c r="A16" s="1" t="s">
        <v>57</v>
      </c>
      <c r="B16" s="1" t="s">
        <v>58</v>
      </c>
      <c r="C16" s="1" t="s">
        <v>40</v>
      </c>
      <c r="D16" s="1" t="s">
        <v>16</v>
      </c>
      <c r="E16" s="1" t="s">
        <v>41</v>
      </c>
      <c r="F16" s="1" t="s">
        <v>12</v>
      </c>
      <c r="G16" s="2">
        <v>45868.0</v>
      </c>
    </row>
    <row r="17">
      <c r="A17" s="3" t="s">
        <v>59</v>
      </c>
      <c r="B17" s="4" t="s">
        <v>60</v>
      </c>
      <c r="C17" s="3" t="s">
        <v>61</v>
      </c>
      <c r="D17" s="3" t="s">
        <v>62</v>
      </c>
      <c r="E17" s="3" t="s">
        <v>63</v>
      </c>
      <c r="F17" s="3" t="s">
        <v>32</v>
      </c>
      <c r="G17" s="5">
        <v>45872.0</v>
      </c>
    </row>
  </sheetData>
  <autoFilter ref="$A$1:$G$17">
    <sortState ref="A1:G17">
      <sortCondition ref="G1:G1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23.5"/>
  </cols>
  <sheetData>
    <row r="1">
      <c r="A1" s="1" t="s">
        <v>64</v>
      </c>
    </row>
    <row r="2">
      <c r="A2" s="3" t="s">
        <v>65</v>
      </c>
      <c r="B2" s="6">
        <f>COUNTA(MainSheet!A2:A998)</f>
        <v>16</v>
      </c>
    </row>
    <row r="3">
      <c r="A3" s="3" t="s">
        <v>66</v>
      </c>
      <c r="B3" s="6">
        <f t="array" ref="B3">COUNTA(UNIQUE(MainSheet!C2:C998))</f>
        <v>6</v>
      </c>
    </row>
    <row r="4">
      <c r="A4" s="3" t="s">
        <v>67</v>
      </c>
      <c r="B4" s="6">
        <f>COUNTIF(MainSheet!G2:G998, "&gt;" &amp; TODAY() - 30)</f>
        <v>6</v>
      </c>
    </row>
    <row r="5">
      <c r="A5" s="3" t="s">
        <v>68</v>
      </c>
      <c r="B5" s="6">
        <f>COUNTIF(MainSheet!D2:D998, "Dell")</f>
        <v>4</v>
      </c>
    </row>
    <row r="6">
      <c r="A6" s="3" t="s">
        <v>69</v>
      </c>
      <c r="B6" s="6">
        <f>COUNTIF(MainSheet!D2:D998, "HP")</f>
        <v>2</v>
      </c>
    </row>
    <row r="7">
      <c r="A7" s="3" t="s">
        <v>70</v>
      </c>
      <c r="B7" s="6">
        <f>COUNTIF(MainSheet!D2:D998, "Lenovo")</f>
        <v>3</v>
      </c>
    </row>
    <row r="8">
      <c r="A8" s="3" t="s">
        <v>71</v>
      </c>
      <c r="B8" s="6">
        <f>COUNTIF(MainSheet!D2:D998, "Apple")</f>
        <v>1</v>
      </c>
    </row>
    <row r="9">
      <c r="A9" s="3" t="s">
        <v>72</v>
      </c>
      <c r="B9" s="6">
        <f>COUNTIF(MainSheet!D2:D998, "Acer")</f>
        <v>5</v>
      </c>
    </row>
    <row r="10">
      <c r="A10" s="3" t="s">
        <v>73</v>
      </c>
      <c r="B10" s="6">
        <f>COUNTIF(MainSheet!D2:D998, "ASRock")</f>
        <v>1</v>
      </c>
    </row>
  </sheetData>
  <drawing r:id="rId1"/>
</worksheet>
</file>