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\project1\"/>
    </mc:Choice>
  </mc:AlternateContent>
  <xr:revisionPtr revIDLastSave="0" documentId="13_ncr:1_{EA2797B9-A97E-4ADB-969E-39DEFDF7D742}" xr6:coauthVersionLast="47" xr6:coauthVersionMax="47" xr10:uidLastSave="{00000000-0000-0000-0000-000000000000}"/>
  <bookViews>
    <workbookView xWindow="-120" yWindow="-120" windowWidth="20730" windowHeight="11160" xr2:uid="{DF18F257-C1A1-44CC-8EC4-842A7FC198D5}"/>
  </bookViews>
  <sheets>
    <sheet name="Transactions" sheetId="9" r:id="rId1"/>
    <sheet name="Salesman" sheetId="1" r:id="rId2"/>
    <sheet name="Region" sheetId="2" r:id="rId3"/>
    <sheet name="SKU" sheetId="3" r:id="rId4"/>
    <sheet name="Stores" sheetId="7" r:id="rId5"/>
    <sheet name="Period" sheetId="6" r:id="rId6"/>
  </sheets>
  <definedNames>
    <definedName name="_xlnm._FilterDatabase" localSheetId="5" hidden="1">Period!$A$1:$E$37</definedName>
    <definedName name="_xlnm._FilterDatabase" localSheetId="1" hidden="1">Salesman!$A$1:$K$21</definedName>
    <definedName name="_xlnm._FilterDatabase" localSheetId="3" hidden="1">SKU!$A$1:$C$22</definedName>
    <definedName name="_xlnm._FilterDatabase" localSheetId="4" hidden="1">Stores!$A$1:$E$51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9" l="1"/>
  <c r="M2" i="9"/>
  <c r="L2" i="9"/>
  <c r="E2" i="9"/>
  <c r="D2" i="9"/>
  <c r="C2" i="9"/>
  <c r="B2" i="9"/>
  <c r="J2" i="9" l="1"/>
  <c r="K2" i="9" s="1"/>
  <c r="H2" i="9"/>
  <c r="I2" i="9" s="1"/>
  <c r="G2" i="9"/>
  <c r="D11" i="1" l="1"/>
  <c r="D3" i="1"/>
  <c r="D17" i="1"/>
  <c r="D9" i="1"/>
  <c r="D14" i="1"/>
  <c r="D15" i="1"/>
  <c r="D7" i="1"/>
  <c r="D21" i="1"/>
  <c r="D4" i="1"/>
  <c r="D5" i="1"/>
  <c r="D12" i="1"/>
  <c r="D19" i="1"/>
  <c r="D10" i="1"/>
  <c r="D8" i="1"/>
  <c r="D13" i="1"/>
  <c r="D6" i="1"/>
  <c r="D2" i="1"/>
  <c r="D20" i="1"/>
  <c r="D16" i="1"/>
  <c r="D18" i="1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2" i="6"/>
</calcChain>
</file>

<file path=xl/sharedStrings.xml><?xml version="1.0" encoding="utf-8"?>
<sst xmlns="http://schemas.openxmlformats.org/spreadsheetml/2006/main" count="2020" uniqueCount="610">
  <si>
    <t>First Name</t>
  </si>
  <si>
    <t>Last Name</t>
  </si>
  <si>
    <t>Gender</t>
  </si>
  <si>
    <t>Age</t>
  </si>
  <si>
    <t>Experience (Years)</t>
  </si>
  <si>
    <t>Marital Status</t>
  </si>
  <si>
    <t>Male</t>
  </si>
  <si>
    <t>Single</t>
  </si>
  <si>
    <t>Jones</t>
  </si>
  <si>
    <t>Female</t>
  </si>
  <si>
    <t>Jessica</t>
  </si>
  <si>
    <t>Married</t>
  </si>
  <si>
    <t>Rebecca</t>
  </si>
  <si>
    <t>Salesman ID</t>
  </si>
  <si>
    <t>Population</t>
  </si>
  <si>
    <t>State</t>
  </si>
  <si>
    <t>City</t>
  </si>
  <si>
    <t>City ID</t>
  </si>
  <si>
    <t>Store ID</t>
  </si>
  <si>
    <t>Century store</t>
  </si>
  <si>
    <t>Beam store</t>
  </si>
  <si>
    <t>Storewen</t>
  </si>
  <si>
    <t>Office store</t>
  </si>
  <si>
    <t>Store Basket</t>
  </si>
  <si>
    <t>Store Productions</t>
  </si>
  <si>
    <t>Ashstore</t>
  </si>
  <si>
    <t>Storebeam</t>
  </si>
  <si>
    <t>Discounts store</t>
  </si>
  <si>
    <t>Plan store</t>
  </si>
  <si>
    <t>Store Quipo</t>
  </si>
  <si>
    <t>Software store</t>
  </si>
  <si>
    <t>Sound store</t>
  </si>
  <si>
    <t>Store Plan</t>
  </si>
  <si>
    <t>Yowstore</t>
  </si>
  <si>
    <t>Glut store</t>
  </si>
  <si>
    <t>Store Vamp</t>
  </si>
  <si>
    <t>Store Successful</t>
  </si>
  <si>
    <t>Storepya</t>
  </si>
  <si>
    <t>Store Theme</t>
  </si>
  <si>
    <t>Storeclean</t>
  </si>
  <si>
    <t>Gecko store</t>
  </si>
  <si>
    <t>Cheap store</t>
  </si>
  <si>
    <t>Safe store</t>
  </si>
  <si>
    <t>Store Final</t>
  </si>
  <si>
    <t>Store Forum</t>
  </si>
  <si>
    <t>Miss store</t>
  </si>
  <si>
    <t>Titan store</t>
  </si>
  <si>
    <t>Store Amazing</t>
  </si>
  <si>
    <t>Storeed</t>
  </si>
  <si>
    <t>Store Ice</t>
  </si>
  <si>
    <t>Store Locker</t>
  </si>
  <si>
    <t>Sept store</t>
  </si>
  <si>
    <t>Storekiss</t>
  </si>
  <si>
    <t>Jaguar store</t>
  </si>
  <si>
    <t>Storecox</t>
  </si>
  <si>
    <t>Storearts</t>
  </si>
  <si>
    <t>Storecitrus</t>
  </si>
  <si>
    <t>Store Atto</t>
  </si>
  <si>
    <t>Store Lean</t>
  </si>
  <si>
    <t>Storedog</t>
  </si>
  <si>
    <t>Storebas</t>
  </si>
  <si>
    <t>Storeag</t>
  </si>
  <si>
    <t>Promotions store</t>
  </si>
  <si>
    <t>Open store</t>
  </si>
  <si>
    <t>Storeform</t>
  </si>
  <si>
    <t>Store Scry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</si>
  <si>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</si>
  <si>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</si>
  <si>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</si>
  <si>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</si>
  <si>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</si>
  <si>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</si>
  <si>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</si>
  <si>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</si>
  <si>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</si>
  <si>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SM-10</t>
  </si>
  <si>
    <t>SM-11</t>
  </si>
  <si>
    <t>SM-12</t>
  </si>
  <si>
    <t>SM-13</t>
  </si>
  <si>
    <t>SM-14</t>
  </si>
  <si>
    <t>SM-15</t>
  </si>
  <si>
    <t>CT-1</t>
  </si>
  <si>
    <t>CT-2</t>
  </si>
  <si>
    <t>CT-3</t>
  </si>
  <si>
    <t>CT-4</t>
  </si>
  <si>
    <t>CT-5</t>
  </si>
  <si>
    <t>CT-6</t>
  </si>
  <si>
    <t>CT-7</t>
  </si>
  <si>
    <t>CT-8</t>
  </si>
  <si>
    <t>CT-9</t>
  </si>
  <si>
    <t>CT-10</t>
  </si>
  <si>
    <t>CT-11</t>
  </si>
  <si>
    <t>CT-12</t>
  </si>
  <si>
    <t>CT-13</t>
  </si>
  <si>
    <t>CT-14</t>
  </si>
  <si>
    <t>CT-15</t>
  </si>
  <si>
    <t>CT-16</t>
  </si>
  <si>
    <t>CT-17</t>
  </si>
  <si>
    <t>CT-18</t>
  </si>
  <si>
    <t>CT-19</t>
  </si>
  <si>
    <t>CT-20</t>
  </si>
  <si>
    <t>CT-21</t>
  </si>
  <si>
    <t>CT-22</t>
  </si>
  <si>
    <t>CT-23</t>
  </si>
  <si>
    <t>CT-24</t>
  </si>
  <si>
    <t>CT-25</t>
  </si>
  <si>
    <t>STR-1</t>
  </si>
  <si>
    <t>STR-2</t>
  </si>
  <si>
    <t>STR-3</t>
  </si>
  <si>
    <t>STR-4</t>
  </si>
  <si>
    <t>STR-5</t>
  </si>
  <si>
    <t>STR-6</t>
  </si>
  <si>
    <t>STR-7</t>
  </si>
  <si>
    <t>STR-8</t>
  </si>
  <si>
    <t>STR-9</t>
  </si>
  <si>
    <t>STR-10</t>
  </si>
  <si>
    <t>STR-11</t>
  </si>
  <si>
    <t>STR-12</t>
  </si>
  <si>
    <t>STR-13</t>
  </si>
  <si>
    <t>STR-14</t>
  </si>
  <si>
    <t>STR-15</t>
  </si>
  <si>
    <t>STR-16</t>
  </si>
  <si>
    <t>STR-17</t>
  </si>
  <si>
    <t>STR-18</t>
  </si>
  <si>
    <t>STR-19</t>
  </si>
  <si>
    <t>STR-20</t>
  </si>
  <si>
    <t>STR-21</t>
  </si>
  <si>
    <t>STR-22</t>
  </si>
  <si>
    <t>STR-23</t>
  </si>
  <si>
    <t>STR-24</t>
  </si>
  <si>
    <t>STR-25</t>
  </si>
  <si>
    <t>STR-26</t>
  </si>
  <si>
    <t>STR-27</t>
  </si>
  <si>
    <t>STR-28</t>
  </si>
  <si>
    <t>STR-29</t>
  </si>
  <si>
    <t>STR-30</t>
  </si>
  <si>
    <t>STR-31</t>
  </si>
  <si>
    <t>STR-32</t>
  </si>
  <si>
    <t>STR-33</t>
  </si>
  <si>
    <t>STR-34</t>
  </si>
  <si>
    <t>STR-35</t>
  </si>
  <si>
    <t>STR-36</t>
  </si>
  <si>
    <t>STR-37</t>
  </si>
  <si>
    <t>STR-38</t>
  </si>
  <si>
    <t>STR-39</t>
  </si>
  <si>
    <t>STR-40</t>
  </si>
  <si>
    <t>STR-41</t>
  </si>
  <si>
    <t>STR-42</t>
  </si>
  <si>
    <t>STR-43</t>
  </si>
  <si>
    <t>STR-44</t>
  </si>
  <si>
    <t>STR-45</t>
  </si>
  <si>
    <t>STR-46</t>
  </si>
  <si>
    <t>STR-47</t>
  </si>
  <si>
    <t>STR-48</t>
  </si>
  <si>
    <t>STR-49</t>
  </si>
  <si>
    <t>STR-50</t>
  </si>
  <si>
    <t>Date</t>
  </si>
  <si>
    <t>Period ID</t>
  </si>
  <si>
    <t>Retailer Name</t>
  </si>
  <si>
    <t>OurTown</t>
  </si>
  <si>
    <t>Nexus</t>
  </si>
  <si>
    <t>AllStar</t>
  </si>
  <si>
    <t>BlueFire</t>
  </si>
  <si>
    <t>Saffron</t>
  </si>
  <si>
    <t>AllAround</t>
  </si>
  <si>
    <t>Fireside</t>
  </si>
  <si>
    <t>SKU Type</t>
  </si>
  <si>
    <t>SKU Code</t>
  </si>
  <si>
    <t>Primers</t>
  </si>
  <si>
    <t>Concealer</t>
  </si>
  <si>
    <t>Foundation</t>
  </si>
  <si>
    <t>Blusher</t>
  </si>
  <si>
    <t>Bronzer</t>
  </si>
  <si>
    <t>Highlighter</t>
  </si>
  <si>
    <t>Eyebrow pencils</t>
  </si>
  <si>
    <t>Eyeliner</t>
  </si>
  <si>
    <t>Mascara</t>
  </si>
  <si>
    <t>Lip products</t>
  </si>
  <si>
    <t>Nail polish </t>
  </si>
  <si>
    <t>Transaction #</t>
  </si>
  <si>
    <t>SKU-10</t>
  </si>
  <si>
    <t>SKU-11</t>
  </si>
  <si>
    <t>SKU-12</t>
  </si>
  <si>
    <t>SKU-13</t>
  </si>
  <si>
    <t>SKU-14</t>
  </si>
  <si>
    <t>SKU-15</t>
  </si>
  <si>
    <t>SKU-16</t>
  </si>
  <si>
    <t>SKU-17</t>
  </si>
  <si>
    <t>SKU-18</t>
  </si>
  <si>
    <t>SKU-19</t>
  </si>
  <si>
    <t>SKU-20</t>
  </si>
  <si>
    <t>Period #</t>
  </si>
  <si>
    <t>PRD-1</t>
  </si>
  <si>
    <t>PRD-2</t>
  </si>
  <si>
    <t>PRD-3</t>
  </si>
  <si>
    <t>PRD-4</t>
  </si>
  <si>
    <t>PRD-5</t>
  </si>
  <si>
    <t>PRD-6</t>
  </si>
  <si>
    <t>PRD-7</t>
  </si>
  <si>
    <t>PRD-8</t>
  </si>
  <si>
    <t>PRD-9</t>
  </si>
  <si>
    <t>PRD-10</t>
  </si>
  <si>
    <t>PRD-11</t>
  </si>
  <si>
    <t>PRD-12</t>
  </si>
  <si>
    <t>PRD-13</t>
  </si>
  <si>
    <t>PRD-14</t>
  </si>
  <si>
    <t>PRD-15</t>
  </si>
  <si>
    <t>PRD-16</t>
  </si>
  <si>
    <t>PRD-17</t>
  </si>
  <si>
    <t>PRD-18</t>
  </si>
  <si>
    <t>PRD-19</t>
  </si>
  <si>
    <t>PRD-20</t>
  </si>
  <si>
    <t>PRD-21</t>
  </si>
  <si>
    <t>PRD-22</t>
  </si>
  <si>
    <t>PRD-23</t>
  </si>
  <si>
    <t>PRD-24</t>
  </si>
  <si>
    <t>PRD-25</t>
  </si>
  <si>
    <t>PRD-26</t>
  </si>
  <si>
    <t>PRD-27</t>
  </si>
  <si>
    <t>PRD-28</t>
  </si>
  <si>
    <t>PRD-29</t>
  </si>
  <si>
    <t>PRD-30</t>
  </si>
  <si>
    <t>PRD-31</t>
  </si>
  <si>
    <t>PRD-32</t>
  </si>
  <si>
    <t>PRD-33</t>
  </si>
  <si>
    <t>PRD-34</t>
  </si>
  <si>
    <t>PRD-35</t>
  </si>
  <si>
    <t>PRD-36</t>
  </si>
  <si>
    <t>Unique Transaction ID</t>
  </si>
  <si>
    <t>Actual Sales</t>
  </si>
  <si>
    <t>Target Sales</t>
  </si>
  <si>
    <t>Actual Visits</t>
  </si>
  <si>
    <t>Target Visits</t>
  </si>
  <si>
    <t>Rand Sales</t>
  </si>
  <si>
    <t>Rand Visits</t>
  </si>
  <si>
    <t>Region</t>
  </si>
  <si>
    <t>Product Focus</t>
  </si>
  <si>
    <t>Gold</t>
  </si>
  <si>
    <t>Silver</t>
  </si>
  <si>
    <t>Summer</t>
  </si>
  <si>
    <t>Fall</t>
  </si>
  <si>
    <t>Winter</t>
  </si>
  <si>
    <t>Spring</t>
  </si>
  <si>
    <t>Seasons</t>
  </si>
  <si>
    <t>Pre Covid-19</t>
  </si>
  <si>
    <t>Post Covid-19</t>
  </si>
  <si>
    <t>Pre/Post Covid-19</t>
  </si>
  <si>
    <t>Salesman Name</t>
  </si>
  <si>
    <t>Sales Manager Name</t>
  </si>
  <si>
    <t>SM-16</t>
  </si>
  <si>
    <t>SM-17</t>
  </si>
  <si>
    <t>SM-18</t>
  </si>
  <si>
    <t>SM-19</t>
  </si>
  <si>
    <t>SM-20</t>
  </si>
  <si>
    <t>SKU-21</t>
  </si>
  <si>
    <t>SKU-22</t>
  </si>
  <si>
    <t>SKU-23</t>
  </si>
  <si>
    <t>SKU-24</t>
  </si>
  <si>
    <t>SKU-25</t>
  </si>
  <si>
    <t>SKU-26</t>
  </si>
  <si>
    <t>SKU-27</t>
  </si>
  <si>
    <t>SKU-28</t>
  </si>
  <si>
    <t>SKU-29</t>
  </si>
  <si>
    <t>SKU-30</t>
  </si>
  <si>
    <t>Moisturizer</t>
  </si>
  <si>
    <t>Serum</t>
  </si>
  <si>
    <t>Sheet Mask</t>
  </si>
  <si>
    <t>Face Mask</t>
  </si>
  <si>
    <t>Face Wash</t>
  </si>
  <si>
    <t>Shampoo</t>
  </si>
  <si>
    <t>Conditioner</t>
  </si>
  <si>
    <t>Hair Mask</t>
  </si>
  <si>
    <t>Contour</t>
  </si>
  <si>
    <t>Sunscreen</t>
  </si>
  <si>
    <t>Managestore</t>
  </si>
  <si>
    <t>Store Supermarket</t>
  </si>
  <si>
    <t>Champion store</t>
  </si>
  <si>
    <t>Store Name</t>
  </si>
  <si>
    <t>Age Group</t>
  </si>
  <si>
    <t>18-25</t>
  </si>
  <si>
    <t>25-35</t>
  </si>
  <si>
    <t>Experience Group</t>
  </si>
  <si>
    <t>35+</t>
  </si>
  <si>
    <t>Experienced</t>
  </si>
  <si>
    <t>Fresher</t>
  </si>
  <si>
    <t>Highly Experienced</t>
  </si>
  <si>
    <t>2SM-1CT-12SKU-29STR-30PRD-7</t>
  </si>
  <si>
    <t>3SM-4CT-15SKU-29STR-39PRD-11</t>
  </si>
  <si>
    <t>4SM-18CT-13SKU-29STR-43PRD-10</t>
  </si>
  <si>
    <t>5SM-16CT-1SKU-27STR-33PRD-18</t>
  </si>
  <si>
    <t>6SM-14CT-15SKU-30STR-2PRD-7</t>
  </si>
  <si>
    <t>7SM-17CT-10SKU-22STR-12PRD-6</t>
  </si>
  <si>
    <t>8SM-14CT-22SKU-14STR-5PRD-1</t>
  </si>
  <si>
    <t>9SM-16CT-10SKU-26STR-48PRD-36</t>
  </si>
  <si>
    <t>10SM-10CT-9SKU-26STR-27PRD-10</t>
  </si>
  <si>
    <t>11SM-10CT-23SKU-26STR-8PRD-8</t>
  </si>
  <si>
    <t>12SM-15CT-22SKU-28STR-38PRD-23</t>
  </si>
  <si>
    <t>13SM-16CT-9SKU-21STR-20PRD-24</t>
  </si>
  <si>
    <t>14SM-7CT-5SKU-13STR-29PRD-4</t>
  </si>
  <si>
    <t>15SM-14CT-16SKU-26STR-50PRD-36</t>
  </si>
  <si>
    <t>16SM-19CT-8SKU-18STR-39PRD-4</t>
  </si>
  <si>
    <t>17SM-13CT-1SKU-17STR-27PRD-9</t>
  </si>
  <si>
    <t>18SM-15CT-5SKU-25STR-25PRD-13</t>
  </si>
  <si>
    <t>19SM-9CT-3SKU-24STR-12PRD-2</t>
  </si>
  <si>
    <t>20SM-4CT-4SKU-14STR-10PRD-35</t>
  </si>
  <si>
    <t>21SM-9CT-10SKU-20STR-15PRD-4</t>
  </si>
  <si>
    <t>22SM-12CT-16SKU-23STR-7PRD-32</t>
  </si>
  <si>
    <t>23SM-12CT-25SKU-29STR-8PRD-12</t>
  </si>
  <si>
    <t>24SM-11CT-19SKU-26STR-32PRD-22</t>
  </si>
  <si>
    <t>25SM-5CT-21SKU-15STR-40PRD-19</t>
  </si>
  <si>
    <t>26SM-1CT-17SKU-19STR-47PRD-2</t>
  </si>
  <si>
    <t>27SM-11CT-11SKU-25STR-16PRD-16</t>
  </si>
  <si>
    <t>28SM-8CT-23SKU-25STR-38PRD-32</t>
  </si>
  <si>
    <t>29SM-13CT-16SKU-13STR-47PRD-35</t>
  </si>
  <si>
    <t>30SM-19CT-25SKU-24STR-22PRD-23</t>
  </si>
  <si>
    <t>31SM-16CT-16SKU-18STR-23PRD-28</t>
  </si>
  <si>
    <t>32SM-4CT-24SKU-17STR-32PRD-28</t>
  </si>
  <si>
    <t>33SM-8CT-7SKU-28STR-10PRD-5</t>
  </si>
  <si>
    <t>34SM-1CT-17SKU-13STR-44PRD-28</t>
  </si>
  <si>
    <t>35SM-14CT-12SKU-30STR-24PRD-21</t>
  </si>
  <si>
    <t>36SM-7CT-12SKU-17STR-17PRD-31</t>
  </si>
  <si>
    <t>37SM-13CT-22SKU-14STR-46PRD-9</t>
  </si>
  <si>
    <t>38SM-16CT-19SKU-10STR-37PRD-1</t>
  </si>
  <si>
    <t>39SM-19CT-8SKU-23STR-38PRD-14</t>
  </si>
  <si>
    <t>40SM-14CT-2SKU-24STR-32PRD-8</t>
  </si>
  <si>
    <t>41SM-8CT-17SKU-13STR-28PRD-24</t>
  </si>
  <si>
    <t>42SM-17CT-13SKU-15STR-2PRD-11</t>
  </si>
  <si>
    <t>43SM-4CT-13SKU-21STR-7PRD-10</t>
  </si>
  <si>
    <t>44SM-15CT-15SKU-14STR-10PRD-35</t>
  </si>
  <si>
    <t>45SM-18CT-23SKU-19STR-25PRD-22</t>
  </si>
  <si>
    <t>46SM-14CT-1SKU-11STR-23PRD-36</t>
  </si>
  <si>
    <t>47SM-18CT-16SKU-19STR-25PRD-27</t>
  </si>
  <si>
    <t>48SM-16CT-7SKU-25STR-1PRD-28</t>
  </si>
  <si>
    <t>49SM-17CT-16SKU-21STR-46PRD-36</t>
  </si>
  <si>
    <t>50SM-7CT-10SKU-23STR-41PRD-13</t>
  </si>
  <si>
    <t>51SM-4CT-4SKU-29STR-15PRD-29</t>
  </si>
  <si>
    <t>52SM-20CT-20SKU-15STR-37PRD-26</t>
  </si>
  <si>
    <t>53SM-12CT-14SKU-10STR-9PRD-7</t>
  </si>
  <si>
    <t>54SM-8CT-12SKU-15STR-10PRD-22</t>
  </si>
  <si>
    <t>55SM-6CT-18SKU-24STR-26PRD-1</t>
  </si>
  <si>
    <t>56SM-20CT-14SKU-10STR-49PRD-30</t>
  </si>
  <si>
    <t>57SM-18CT-5SKU-12STR-49PRD-14</t>
  </si>
  <si>
    <t>58SM-19CT-4SKU-13STR-2PRD-16</t>
  </si>
  <si>
    <t>59SM-4CT-15SKU-14STR-45PRD-27</t>
  </si>
  <si>
    <t>60SM-15CT-23SKU-17STR-40PRD-3</t>
  </si>
  <si>
    <t>61SM-16CT-6SKU-11STR-12PRD-17</t>
  </si>
  <si>
    <t>62SM-17CT-21SKU-24STR-43PRD-22</t>
  </si>
  <si>
    <t>63SM-7CT-20SKU-12STR-20PRD-2</t>
  </si>
  <si>
    <t>64SM-18CT-4SKU-12STR-10PRD-9</t>
  </si>
  <si>
    <t>65SM-17CT-14SKU-24STR-25PRD-27</t>
  </si>
  <si>
    <t>66SM-11CT-8SKU-25STR-50PRD-9</t>
  </si>
  <si>
    <t>67SM-15CT-12SKU-26STR-11PRD-5</t>
  </si>
  <si>
    <t>68SM-14CT-7SKU-28STR-37PRD-33</t>
  </si>
  <si>
    <t>69SM-7CT-7SKU-11STR-34PRD-22</t>
  </si>
  <si>
    <t>70SM-17CT-23SKU-26STR-21PRD-5</t>
  </si>
  <si>
    <t>71SM-2CT-18SKU-16STR-16PRD-34</t>
  </si>
  <si>
    <t>72SM-2CT-13SKU-13STR-36PRD-12</t>
  </si>
  <si>
    <t>73SM-13CT-7SKU-28STR-22PRD-13</t>
  </si>
  <si>
    <t>74SM-3CT-24SKU-29STR-40PRD-1</t>
  </si>
  <si>
    <t>75SM-8CT-5SKU-21STR-24PRD-5</t>
  </si>
  <si>
    <t>76SM-8CT-2SKU-18STR-1PRD-34</t>
  </si>
  <si>
    <t>77SM-1CT-24SKU-10STR-30PRD-25</t>
  </si>
  <si>
    <t>78SM-4CT-14SKU-21STR-16PRD-26</t>
  </si>
  <si>
    <t>79SM-3CT-15SKU-16STR-3PRD-21</t>
  </si>
  <si>
    <t>80SM-9CT-9SKU-16STR-11PRD-1</t>
  </si>
  <si>
    <t>81SM-5CT-16SKU-22STR-42PRD-18</t>
  </si>
  <si>
    <t>82SM-17CT-12SKU-17STR-20PRD-34</t>
  </si>
  <si>
    <t>83SM-8CT-6SKU-30STR-2PRD-20</t>
  </si>
  <si>
    <t>84SM-7CT-18SKU-24STR-47PRD-19</t>
  </si>
  <si>
    <t>85SM-3CT-4SKU-18STR-24PRD-33</t>
  </si>
  <si>
    <t>86SM-4CT-2SKU-10STR-37PRD-23</t>
  </si>
  <si>
    <t>87SM-19CT-3SKU-21STR-31PRD-35</t>
  </si>
  <si>
    <t>88SM-12CT-2SKU-30STR-33PRD-32</t>
  </si>
  <si>
    <t>89SM-18CT-2SKU-28STR-36PRD-26</t>
  </si>
  <si>
    <t>90SM-19CT-10SKU-27STR-9PRD-5</t>
  </si>
  <si>
    <t>91SM-18CT-1SKU-29STR-16PRD-21</t>
  </si>
  <si>
    <t>92SM-16CT-8SKU-13STR-25PRD-16</t>
  </si>
  <si>
    <t>93SM-12CT-13SKU-10STR-12PRD-31</t>
  </si>
  <si>
    <t>94SM-5CT-12SKU-20STR-33PRD-16</t>
  </si>
  <si>
    <t>95SM-2CT-13SKU-27STR-28PRD-15</t>
  </si>
  <si>
    <t>96SM-11CT-25SKU-25STR-14PRD-18</t>
  </si>
  <si>
    <t>97SM-12CT-24SKU-11STR-26PRD-1</t>
  </si>
  <si>
    <t>98SM-20CT-3SKU-18STR-16PRD-28</t>
  </si>
  <si>
    <t>99SM-2CT-24SKU-19STR-11PRD-9</t>
  </si>
  <si>
    <t>100SM-11CT-4SKU-14STR-33PRD-33</t>
  </si>
  <si>
    <t>101SM-9CT-6SKU-23STR-45PRD-29</t>
  </si>
  <si>
    <t>102SM-5CT-13SKU-25STR-44PRD-27</t>
  </si>
  <si>
    <t>103SM-5CT-3SKU-21STR-31PRD-28</t>
  </si>
  <si>
    <t>104SM-11CT-22SKU-27STR-10PRD-27</t>
  </si>
  <si>
    <t>105SM-10CT-7SKU-30STR-1PRD-17</t>
  </si>
  <si>
    <t>106SM-18CT-21SKU-28STR-42PRD-22</t>
  </si>
  <si>
    <t>107SM-10CT-9SKU-28STR-47PRD-23</t>
  </si>
  <si>
    <t>108SM-15CT-9SKU-18STR-28PRD-36</t>
  </si>
  <si>
    <t>109SM-1CT-23SKU-19STR-43PRD-4</t>
  </si>
  <si>
    <t>110SM-12CT-16SKU-26STR-32PRD-20</t>
  </si>
  <si>
    <t>111SM-20CT-22SKU-13STR-6PRD-13</t>
  </si>
  <si>
    <t>112SM-8CT-21SKU-15STR-12PRD-9</t>
  </si>
  <si>
    <t>113SM-7CT-2SKU-16STR-7PRD-23</t>
  </si>
  <si>
    <t>114SM-3CT-12SKU-18STR-12PRD-32</t>
  </si>
  <si>
    <t>115SM-11CT-15SKU-21STR-21PRD-18</t>
  </si>
  <si>
    <t>116SM-8CT-5SKU-18STR-9PRD-16</t>
  </si>
  <si>
    <t>117SM-7CT-6SKU-10STR-5PRD-18</t>
  </si>
  <si>
    <t>118SM-15CT-13SKU-10STR-32PRD-34</t>
  </si>
  <si>
    <t>119SM-16CT-14SKU-14STR-20PRD-12</t>
  </si>
  <si>
    <t>120SM-13CT-13SKU-11STR-44PRD-15</t>
  </si>
  <si>
    <t>121SM-1CT-24SKU-19STR-9PRD-12</t>
  </si>
  <si>
    <t>122SM-9CT-6SKU-27STR-39PRD-21</t>
  </si>
  <si>
    <t>123SM-1CT-21SKU-12STR-18PRD-3</t>
  </si>
  <si>
    <t>124SM-2CT-21SKU-30STR-20PRD-21</t>
  </si>
  <si>
    <t>125SM-16CT-16SKU-12STR-19PRD-19</t>
  </si>
  <si>
    <t>126SM-19CT-12SKU-25STR-13PRD-26</t>
  </si>
  <si>
    <t>127SM-11CT-22SKU-25STR-16PRD-3</t>
  </si>
  <si>
    <t>128SM-15CT-1SKU-14STR-25PRD-27</t>
  </si>
  <si>
    <t>129SM-20CT-2SKU-21STR-1PRD-8</t>
  </si>
  <si>
    <t>130SM-18CT-23SKU-30STR-26PRD-4</t>
  </si>
  <si>
    <t>131SM-7CT-17SKU-18STR-33PRD-22</t>
  </si>
  <si>
    <t>132SM-10CT-13SKU-18STR-20PRD-18</t>
  </si>
  <si>
    <t>133SM-15CT-20SKU-29STR-42PRD-15</t>
  </si>
  <si>
    <t>134SM-15CT-21SKU-23STR-13PRD-31</t>
  </si>
  <si>
    <t>135SM-4CT-9SKU-30STR-20PRD-24</t>
  </si>
  <si>
    <t>136SM-1CT-14SKU-16STR-39PRD-14</t>
  </si>
  <si>
    <t>137SM-1CT-1SKU-12STR-26PRD-24</t>
  </si>
  <si>
    <t>138SM-3CT-15SKU-25STR-39PRD-8</t>
  </si>
  <si>
    <t>139SM-1CT-12SKU-30STR-37PRD-5</t>
  </si>
  <si>
    <t>140SM-12CT-6SKU-13STR-25PRD-21</t>
  </si>
  <si>
    <t>141SM-2CT-6SKU-26STR-31PRD-36</t>
  </si>
  <si>
    <t>142SM-6CT-8SKU-10STR-15PRD-27</t>
  </si>
  <si>
    <t>143SM-8CT-9SKU-29STR-19PRD-2</t>
  </si>
  <si>
    <t>144SM-15CT-14SKU-21STR-39PRD-36</t>
  </si>
  <si>
    <t>145SM-10CT-8SKU-13STR-2PRD-35</t>
  </si>
  <si>
    <t>146SM-19CT-17SKU-10STR-20PRD-10</t>
  </si>
  <si>
    <t>147SM-2CT-5SKU-18STR-24PRD-12</t>
  </si>
  <si>
    <t>148SM-4CT-18SKU-29STR-31PRD-7</t>
  </si>
  <si>
    <t>149SM-1CT-19SKU-11STR-27PRD-13</t>
  </si>
  <si>
    <t>150SM-11CT-14SKU-11STR-43PRD-35</t>
  </si>
  <si>
    <t>151SM-13CT-10SKU-25STR-13PRD-1</t>
  </si>
  <si>
    <t>152SM-12CT-1SKU-14STR-27PRD-34</t>
  </si>
  <si>
    <t>153SM-1CT-10SKU-20STR-25PRD-18</t>
  </si>
  <si>
    <t>154SM-12CT-5SKU-28STR-48PRD-22</t>
  </si>
  <si>
    <t>155SM-9CT-11SKU-19STR-50PRD-19</t>
  </si>
  <si>
    <t>156SM-13CT-6SKU-18STR-28PRD-1</t>
  </si>
  <si>
    <t>157SM-13CT-3SKU-26STR-6PRD-17</t>
  </si>
  <si>
    <t>158SM-15CT-6SKU-27STR-33PRD-27</t>
  </si>
  <si>
    <t>159SM-19CT-10SKU-10STR-50PRD-32</t>
  </si>
  <si>
    <t>160SM-18CT-12SKU-16STR-22PRD-24</t>
  </si>
  <si>
    <t>161SM-15CT-17SKU-11STR-4PRD-7</t>
  </si>
  <si>
    <t>162SM-7CT-10SKU-27STR-30PRD-7</t>
  </si>
  <si>
    <t>163SM-3CT-18SKU-27STR-21PRD-6</t>
  </si>
  <si>
    <t>164SM-12CT-14SKU-17STR-22PRD-14</t>
  </si>
  <si>
    <t>165SM-10CT-20SKU-11STR-31PRD-13</t>
  </si>
  <si>
    <t>166SM-6CT-18SKU-27STR-1PRD-17</t>
  </si>
  <si>
    <t>167SM-3CT-17SKU-17STR-36PRD-30</t>
  </si>
  <si>
    <t>168SM-11CT-21SKU-27STR-17PRD-9</t>
  </si>
  <si>
    <t>169SM-18CT-14SKU-15STR-7PRD-5</t>
  </si>
  <si>
    <t>170SM-11CT-1SKU-23STR-24PRD-27</t>
  </si>
  <si>
    <t>171SM-15CT-23SKU-25STR-21PRD-3</t>
  </si>
  <si>
    <t>172SM-4CT-18SKU-15STR-24PRD-8</t>
  </si>
  <si>
    <t>173SM-9CT-2SKU-10STR-44PRD-14</t>
  </si>
  <si>
    <t>174SM-12CT-15SKU-23STR-29PRD-15</t>
  </si>
  <si>
    <t>175SM-4CT-24SKU-24STR-35PRD-11</t>
  </si>
  <si>
    <t>176SM-15CT-6SKU-13STR-21PRD-2</t>
  </si>
  <si>
    <t>177SM-12CT-19SKU-10STR-16PRD-15</t>
  </si>
  <si>
    <t>178SM-20CT-13SKU-10STR-14PRD-28</t>
  </si>
  <si>
    <t>179SM-11CT-20SKU-17STR-20PRD-21</t>
  </si>
  <si>
    <t>180SM-3CT-1SKU-20STR-48PRD-30</t>
  </si>
  <si>
    <t>181SM-5CT-16SKU-29STR-36PRD-22</t>
  </si>
  <si>
    <t>182SM-20CT-15SKU-13STR-5PRD-2</t>
  </si>
  <si>
    <t>183SM-10CT-6SKU-15STR-18PRD-35</t>
  </si>
  <si>
    <t>184SM-3CT-7SKU-22STR-27PRD-28</t>
  </si>
  <si>
    <t>185SM-2CT-15SKU-23STR-13PRD-5</t>
  </si>
  <si>
    <t>186SM-5CT-12SKU-22STR-6PRD-17</t>
  </si>
  <si>
    <t>187SM-10CT-23SKU-23STR-40PRD-35</t>
  </si>
  <si>
    <t>188SM-13CT-1SKU-19STR-35PRD-13</t>
  </si>
  <si>
    <t>189SM-16CT-18SKU-30STR-11PRD-16</t>
  </si>
  <si>
    <t>190SM-13CT-10SKU-10STR-28PRD-36</t>
  </si>
  <si>
    <t>191SM-4CT-1SKU-13STR-5PRD-26</t>
  </si>
  <si>
    <t>192SM-4CT-21SKU-27STR-14PRD-17</t>
  </si>
  <si>
    <t>193SM-9CT-18SKU-26STR-25PRD-26</t>
  </si>
  <si>
    <t>194SM-12CT-25SKU-26STR-20PRD-25</t>
  </si>
  <si>
    <t>195SM-13CT-7SKU-25STR-43PRD-34</t>
  </si>
  <si>
    <t>196SM-1CT-17SKU-16STR-5PRD-15</t>
  </si>
  <si>
    <t>197SM-20CT-21SKU-18STR-36PRD-31</t>
  </si>
  <si>
    <t>198SM-15CT-3SKU-30STR-5PRD-5</t>
  </si>
  <si>
    <t>199SM-4CT-2SKU-25STR-31PRD-5</t>
  </si>
  <si>
    <t>200SM-13CT-1SKU-29STR-9PRD-24</t>
  </si>
  <si>
    <t>Garnier</t>
  </si>
  <si>
    <t>Maybelline</t>
  </si>
  <si>
    <t>NYX Professional</t>
  </si>
  <si>
    <t>Retailer Category</t>
  </si>
  <si>
    <t>Chemist</t>
  </si>
  <si>
    <t>Cosmetic</t>
  </si>
  <si>
    <t>Supermarket</t>
  </si>
  <si>
    <t>General Store</t>
  </si>
  <si>
    <t>Wholesale</t>
  </si>
  <si>
    <t>E-commerce</t>
  </si>
  <si>
    <t>Retailer Class</t>
  </si>
  <si>
    <t>Platinum</t>
  </si>
  <si>
    <t>Bronze</t>
  </si>
  <si>
    <t>Others</t>
  </si>
  <si>
    <t>Andhra Pradesh</t>
  </si>
  <si>
    <t>Southern</t>
  </si>
  <si>
    <t>Amaravati</t>
  </si>
  <si>
    <t>Arunachal Pradesh</t>
  </si>
  <si>
    <t>Itanagar</t>
  </si>
  <si>
    <t>Assam</t>
  </si>
  <si>
    <t>Dispur</t>
  </si>
  <si>
    <t>Bihar</t>
  </si>
  <si>
    <t>Eastern</t>
  </si>
  <si>
    <t>Patna</t>
  </si>
  <si>
    <t>Chhattisgarh</t>
  </si>
  <si>
    <t>Central</t>
  </si>
  <si>
    <t>Naya Raipur</t>
  </si>
  <si>
    <t>Goa</t>
  </si>
  <si>
    <t>Western</t>
  </si>
  <si>
    <t>Panaji</t>
  </si>
  <si>
    <t>Gujarat</t>
  </si>
  <si>
    <t>Gandhinagar</t>
  </si>
  <si>
    <t>Haryana</t>
  </si>
  <si>
    <t>Northern</t>
  </si>
  <si>
    <t>Chandigarh</t>
  </si>
  <si>
    <t>Himachal Pradesh</t>
  </si>
  <si>
    <t>Shimla</t>
  </si>
  <si>
    <t>Jharkhand</t>
  </si>
  <si>
    <t>Ranchi</t>
  </si>
  <si>
    <t>Karnataka</t>
  </si>
  <si>
    <t>Kerala</t>
  </si>
  <si>
    <t>Thiruvananthapuram</t>
  </si>
  <si>
    <t>Madhya Pradesh</t>
  </si>
  <si>
    <t>Bhopal</t>
  </si>
  <si>
    <t>Maharashtra</t>
  </si>
  <si>
    <t>Mumbai</t>
  </si>
  <si>
    <t>Manipur</t>
  </si>
  <si>
    <t>Imphal</t>
  </si>
  <si>
    <t>Meghalaya</t>
  </si>
  <si>
    <t>Shillong</t>
  </si>
  <si>
    <t>Mizoram</t>
  </si>
  <si>
    <t>Aizawl</t>
  </si>
  <si>
    <t>Nagaland</t>
  </si>
  <si>
    <t>Kohima</t>
  </si>
  <si>
    <t>Odisha</t>
  </si>
  <si>
    <t>Bhubaneswar</t>
  </si>
  <si>
    <t>Punjab</t>
  </si>
  <si>
    <t>Rajasthan</t>
  </si>
  <si>
    <t>Jaipur</t>
  </si>
  <si>
    <t>Sikkim</t>
  </si>
  <si>
    <t>Gangtok</t>
  </si>
  <si>
    <t>Tamil Nadu</t>
  </si>
  <si>
    <t>Chennai</t>
  </si>
  <si>
    <t>Telangana</t>
  </si>
  <si>
    <t>West Bengal</t>
  </si>
  <si>
    <t>Kolkata</t>
  </si>
  <si>
    <t>Bengaluru (formerly Bangalore)</t>
  </si>
  <si>
    <t>Hyderabad</t>
  </si>
  <si>
    <t>Pin Code</t>
  </si>
  <si>
    <t>Schemes</t>
  </si>
  <si>
    <t>SCH/10-Aqua4Essense10Off</t>
  </si>
  <si>
    <t>SCH/12-Maybilline10Off, SCH/14-Revita20Off</t>
  </si>
  <si>
    <t>SCH/18-Garnier40Off, SCH/12-Maybilline10Off</t>
  </si>
  <si>
    <t>SCH/14-Revita20Off, SCH/18-Garnier40Off</t>
  </si>
  <si>
    <t>SCH/21-Masque30Off, SCH/24-Serum30Off</t>
  </si>
  <si>
    <t>SCH/24-Serum30Off,SCH/10-DayCream20Off</t>
  </si>
  <si>
    <t>SCH/10-DayCream20Off, SCH/20-Scrub20Off</t>
  </si>
  <si>
    <t>SCH/16-Sunscreen40Off, SCH/10-Aqua4Essense10Off</t>
  </si>
  <si>
    <t>SCH/20-Scrub20Off, SCH/12-RevitaLift20Off</t>
  </si>
  <si>
    <t>SCH/12-RevitaLift20Off, SCH/10-Aqua4Essense10Off</t>
  </si>
  <si>
    <t>Chaudry </t>
  </si>
  <si>
    <t>Malhotra </t>
  </si>
  <si>
    <t>Majumdar </t>
  </si>
  <si>
    <t>Singhal </t>
  </si>
  <si>
    <t>Deepa</t>
  </si>
  <si>
    <t>Mangal </t>
  </si>
  <si>
    <t>Butala </t>
  </si>
  <si>
    <t>Mohan</t>
  </si>
  <si>
    <t>Anne </t>
  </si>
  <si>
    <t>Kalla </t>
  </si>
  <si>
    <t>Bath </t>
  </si>
  <si>
    <t>Chohan </t>
  </si>
  <si>
    <t>Rampersad </t>
  </si>
  <si>
    <t>Vijay</t>
  </si>
  <si>
    <t>Dev</t>
  </si>
  <si>
    <t>Bhola</t>
  </si>
  <si>
    <t>Neela</t>
  </si>
  <si>
    <t>Maya</t>
  </si>
  <si>
    <t>Nalini</t>
  </si>
  <si>
    <t>Tejaswani</t>
  </si>
  <si>
    <t>Nancy</t>
  </si>
  <si>
    <t>Rakhi</t>
  </si>
  <si>
    <t>Shweta</t>
  </si>
  <si>
    <t>Veena</t>
  </si>
  <si>
    <t>Usha</t>
  </si>
  <si>
    <t>Manoj</t>
  </si>
  <si>
    <t>Aggarwal</t>
  </si>
  <si>
    <t>Somnath</t>
  </si>
  <si>
    <t>Chanda</t>
  </si>
  <si>
    <t>Naresh</t>
  </si>
  <si>
    <t>Ganguly</t>
  </si>
  <si>
    <t>Jawahar</t>
  </si>
  <si>
    <t>Sawant</t>
  </si>
  <si>
    <t>George</t>
  </si>
  <si>
    <t>Samuel</t>
  </si>
  <si>
    <t>Khan</t>
  </si>
  <si>
    <t>Wahid</t>
  </si>
  <si>
    <t>Lalit Vijay</t>
  </si>
  <si>
    <t>Binod Banerjee</t>
  </si>
  <si>
    <t>Neerendra Johal</t>
  </si>
  <si>
    <t>Hetan Gaba</t>
  </si>
  <si>
    <t>Ramesh Jagdish</t>
  </si>
  <si>
    <t>Gaurav Ram</t>
  </si>
  <si>
    <t>Period</t>
  </si>
  <si>
    <t>City-ID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</si>
</sst>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7">
    <xf numFmtId="0" fontId="0" fillId="0" borderId="0" xfId="0"/>
    <xf numFmtId="1" fontId="0" fillId="0" borderId="0" xfId="0" applyNumberFormat="1" applyAlignment="1">
      <alignment horizontal="right"/>
    </xf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0" borderId="1" xfId="0" applyFont="1" applyFill="1" applyBorder="1"/>
    <xf numFmtId="0" fontId="0" fillId="0" borderId="1" xfId="0" applyFill="1" applyBorder="1"/>
    <xf numFmtId="15" fontId="0" fillId="0" borderId="1" xfId="0" applyNumberFormat="1" applyBorder="1"/>
    <xf numFmtId="0" fontId="1" fillId="0" borderId="2" xfId="0" applyFont="1" applyFill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Fill="1" applyBorder="1"/>
    <xf numFmtId="0" fontId="1" fillId="0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NumberFormat="1" applyBorder="1"/>
    <xf numFmtId="0" fontId="0" fillId="0" borderId="9" xfId="0" applyNumberFormat="1" applyBorder="1"/>
    <xf numFmtId="164" fontId="1" fillId="0" borderId="6" xfId="1" applyFont="1" applyFill="1" applyBorder="1"/>
    <xf numFmtId="164" fontId="0" fillId="0" borderId="1" xfId="1" applyFont="1" applyBorder="1"/>
    <xf numFmtId="164" fontId="0" fillId="0" borderId="0" xfId="1" applyFont="1"/>
    <xf numFmtId="0" fontId="0" fillId="0" borderId="2" xfId="0" applyFill="1" applyBorder="1"/>
    <xf numFmtId="1" fontId="0" fillId="0" borderId="1" xfId="0" applyNumberFormat="1" applyBorder="1"/>
    <xf numFmtId="1" fontId="0" fillId="0" borderId="9" xfId="0" applyNumberFormat="1" applyBorder="1"/>
  </cellXfs>
  <cellStyles count="2">
    <cellStyle name="Currency" xfId="1" builtinId="4"/>
    <cellStyle name="Normal" xfId="0" builtinId="0"/>
  </cellStyles>
  <dxfs count="1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D83D08-107F-4A4D-9076-E315B4E14CAE}" name="Table1" displayName="Table1" ref="A1:M201" totalsRowShown="0" headerRowDxfId="16" headerRowBorderDxfId="15" tableBorderDxfId="14" totalsRowBorderDxfId="13">
  <autoFilter ref="A1:M201" xr:uid="{B65FE8C3-372B-4B8A-BBA2-55C290E4BB2D}"/>
  <tableColumns count="13">
    <tableColumn id="1" xr3:uid="{F894A386-C6CA-4CCD-9D88-BF18383C0EF1}" name="Transaction #" dataDxfId="12"/>
    <tableColumn id="2" xr3:uid="{B55C95BA-E1CE-4EF5-AB28-594D1DC8F101}" name="Salesman ID" dataDxfId="11">
      <calculatedColumnFormula>"SM-"&amp;RANDBETWEEN(1,20)</calculatedColumnFormula>
    </tableColumn>
    <tableColumn id="3" xr3:uid="{E73C735A-C485-47A7-9936-993DB6DE182B}" name="City ID" dataDxfId="10">
      <calculatedColumnFormula>"CT-"&amp;RANDBETWEEN(1,25)</calculatedColumnFormula>
    </tableColumn>
    <tableColumn id="4" xr3:uid="{CDC1FDB1-198B-4598-9811-C4F3132A9220}" name="SKU Code" dataDxfId="9">
      <calculatedColumnFormula>"SKU-"&amp;RANDBETWEEN(10,30)</calculatedColumnFormula>
    </tableColumn>
    <tableColumn id="5" xr3:uid="{06632137-BA1C-40DF-8287-30908B891094}" name="Store ID" dataDxfId="8">
      <calculatedColumnFormula>"STR-"&amp;RANDBETWEEN(1,50)</calculatedColumnFormula>
    </tableColumn>
    <tableColumn id="6" xr3:uid="{3F61A7EF-101E-4B3B-8EA7-9C263FE6A2FB}" name="Period ID" dataDxfId="7">
      <calculatedColumnFormula>"PRD-"&amp;RANDBETWEEN(1,36)</calculatedColumnFormula>
    </tableColumn>
    <tableColumn id="7" xr3:uid="{8196CB77-F849-4F36-9AC5-B2C8E0732017}" name="Unique Transaction ID" dataDxfId="6">
      <calculatedColumnFormula>_xlfn.CONCAT(A2,B2,C2,D2,E2,F2)</calculatedColumnFormula>
    </tableColumn>
    <tableColumn id="8" xr3:uid="{40571ED9-9588-4985-8014-E71D7F91DD98}" name="Actual Sales" dataDxfId="5" dataCellStyle="Currency">
      <calculatedColumnFormula>IF(MOD(A2,10)&lt;&gt;0,_xlfn.RANK.EQ(L2,$L$2:$L$201),_xlfn.RANK.EQ(L2,$L$2:$L$201)*-1)</calculatedColumnFormula>
    </tableColumn>
    <tableColumn id="9" xr3:uid="{095D4142-3F1A-4915-A01A-325BE907C3D9}" name="Target Sales" dataDxfId="4" dataCellStyle="Currency">
      <calculatedColumnFormula>ABS(H2+(H2*RAND()))</calculatedColumnFormula>
    </tableColumn>
    <tableColumn id="10" xr3:uid="{D7962C00-1167-49C2-85C7-67181D6F3C08}" name="Actual Visits" dataDxfId="3">
      <calculatedColumnFormula>IF(MOD(A2,10)&lt;&gt;0,(_xlfn.RANK.EQ(M2,$M$2:$M$101)/(RANDBETWEEN(10,100))),(_xlfn.RANK.EQ(M2,$M$2:$M$101)/(RANDBETWEEN(10,100)))*-1)</calculatedColumnFormula>
    </tableColumn>
    <tableColumn id="11" xr3:uid="{0CB8204D-49B2-490E-BA05-BDA4A463B128}" name="Target Visits" dataDxfId="2">
      <calculatedColumnFormula>ABS(J2+(J2*RAND()))</calculatedColumnFormula>
    </tableColumn>
    <tableColumn id="12" xr3:uid="{6A1DB2FC-AFA3-441C-A1BE-853393B07801}" name="Rand Sales" dataDxfId="1">
      <calculatedColumnFormula>RAND()</calculatedColumnFormula>
    </tableColumn>
    <tableColumn id="13" xr3:uid="{9DDBD652-2AAB-458A-B730-20425B72FCA1}" name="Rand Visits" dataDxfId="0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8181-E7FD-442D-92ED-ADA04031CA20}">
  <dimension ref="A1:M201"/>
  <sheetViews>
    <sheetView showGridLines="0" tabSelected="1" topLeftCell="A180" workbookViewId="0">
      <selection activeCell="K8" sqref="K8"/>
    </sheetView>
  </sheetViews>
  <sheetFormatPr defaultRowHeight="15" x14ac:dyDescent="0.25"/>
  <cols>
    <col min="1" max="1" width="14.7109375" customWidth="1"/>
    <col min="2" max="2" width="13.85546875" customWidth="1"/>
    <col min="4" max="4" width="11.7109375" customWidth="1"/>
    <col min="5" max="5" width="10.140625" customWidth="1"/>
    <col min="6" max="6" width="11.28515625" customWidth="1"/>
    <col min="7" max="7" width="33.28515625" bestFit="1" customWidth="1"/>
    <col min="8" max="9" width="13.7109375" style="23" customWidth="1"/>
    <col min="10" max="11" width="14" customWidth="1"/>
    <col min="12" max="12" width="12.5703125" hidden="1" customWidth="1"/>
    <col min="13" max="13" width="12.85546875" hidden="1" customWidth="1"/>
  </cols>
  <sheetData>
    <row r="1" spans="1:13" x14ac:dyDescent="0.25">
      <c r="A1" s="12" t="s">
        <v>179</v>
      </c>
      <c r="B1" s="13" t="s">
        <v>13</v>
      </c>
      <c r="C1" s="13" t="s">
        <v>17</v>
      </c>
      <c r="D1" s="14" t="s">
        <v>167</v>
      </c>
      <c r="E1" s="14" t="s">
        <v>18</v>
      </c>
      <c r="F1" s="13" t="s">
        <v>157</v>
      </c>
      <c r="G1" s="13" t="s">
        <v>228</v>
      </c>
      <c r="H1" s="21" t="s">
        <v>229</v>
      </c>
      <c r="I1" s="21" t="s">
        <v>230</v>
      </c>
      <c r="J1" s="14" t="s">
        <v>231</v>
      </c>
      <c r="K1" s="14" t="s">
        <v>232</v>
      </c>
      <c r="L1" s="14" t="s">
        <v>233</v>
      </c>
      <c r="M1" s="15" t="s">
        <v>234</v>
      </c>
    </row>
    <row r="2" spans="1:13" x14ac:dyDescent="0.25">
      <c r="A2" s="10">
        <v>1</v>
      </c>
      <c r="B2" s="2" t="str">
        <f ca="1">"SM-"&amp;RANDBETWEEN(1,20)</f>
        <v>SM-17</v>
      </c>
      <c r="C2" s="2" t="str">
        <f ca="1">"CT-"&amp;RANDBETWEEN(1,25)</f>
        <v>CT-11</v>
      </c>
      <c r="D2" s="2" t="str">
        <f ca="1">"SKU-"&amp;RANDBETWEEN(10,30)</f>
        <v>SKU-19</v>
      </c>
      <c r="E2" s="2" t="str">
        <f ca="1">"STR-"&amp;RANDBETWEEN(1,50)</f>
        <v>STR-31</v>
      </c>
      <c r="F2" s="2" t="str">
        <f ca="1">"PRD-"&amp;RANDBETWEEN(1,36)</f>
        <v>PRD-20</v>
      </c>
      <c r="G2" s="2" t="str">
        <f ca="1">_xlfn.CONCAT(A2,B2,C2,D2,E2,F2)</f>
        <v>1SM-17CT-11SKU-19STR-31PRD-20</v>
      </c>
      <c r="H2" s="22">
        <f ca="1">IF(MOD(A2,10)&lt;&gt;0,_xlfn.RANK.EQ(L2,$L$2:$L$201),_xlfn.RANK.EQ(L2,$L$2:$L$201)*-1)</f>
        <v>191</v>
      </c>
      <c r="I2" s="22">
        <f ca="1">ABS(H2+(H2*RAND()))</f>
        <v>372.12833919662722</v>
      </c>
      <c r="J2" s="25">
        <f ca="1">IF(MOD(A2,10)&lt;&gt;0,(_xlfn.RANK.EQ(M2,$M$2:$M$201)/(RANDBETWEEN(10,20))),(_xlfn.RANK.EQ(M2,$M$2:$M$201)/(RANDBETWEEN(10,20)))*-1)</f>
        <v>10.1875</v>
      </c>
      <c r="K2" s="25">
        <f ca="1">ABS(J2+(J2*RAND()))</f>
        <v>10.267170384151967</v>
      </c>
      <c r="L2" s="2">
        <f ca="1">RAND()</f>
        <v>4.9574697585978877E-2</v>
      </c>
      <c r="M2" s="11">
        <f ca="1">RAND()</f>
        <v>0.18308059206689498</v>
      </c>
    </row>
    <row r="3" spans="1:13" x14ac:dyDescent="0.25">
      <c r="A3" s="10">
        <v>2</v>
      </c>
      <c r="B3" s="2" t="s">
        <v>66</v>
      </c>
      <c r="C3" s="2" t="s">
        <v>92</v>
      </c>
      <c r="D3" s="2" t="s">
        <v>262</v>
      </c>
      <c r="E3" s="2" t="s">
        <v>135</v>
      </c>
      <c r="F3" s="2" t="s">
        <v>198</v>
      </c>
      <c r="G3" s="2" t="s">
        <v>286</v>
      </c>
      <c r="H3" s="22">
        <v>141</v>
      </c>
      <c r="I3" s="22">
        <v>184.56936712753375</v>
      </c>
      <c r="J3" s="25">
        <v>3.3333333333333335</v>
      </c>
      <c r="K3" s="25">
        <v>6.133041699223897</v>
      </c>
      <c r="L3" s="2">
        <v>0.32129586932523257</v>
      </c>
      <c r="M3" s="11">
        <v>0.73907050630187932</v>
      </c>
    </row>
    <row r="4" spans="1:13" x14ac:dyDescent="0.25">
      <c r="A4" s="10">
        <v>3</v>
      </c>
      <c r="B4" s="2" t="s">
        <v>69</v>
      </c>
      <c r="C4" s="2" t="s">
        <v>95</v>
      </c>
      <c r="D4" s="2" t="s">
        <v>262</v>
      </c>
      <c r="E4" s="2" t="s">
        <v>144</v>
      </c>
      <c r="F4" s="2" t="s">
        <v>202</v>
      </c>
      <c r="G4" s="2" t="s">
        <v>287</v>
      </c>
      <c r="H4" s="22">
        <v>170</v>
      </c>
      <c r="I4" s="22">
        <v>286.63291010870876</v>
      </c>
      <c r="J4" s="25">
        <v>9.875</v>
      </c>
      <c r="K4" s="25">
        <v>12.874767025645772</v>
      </c>
      <c r="L4" s="2">
        <v>0.17245157115015985</v>
      </c>
      <c r="M4" s="11">
        <v>0.20025210962031903</v>
      </c>
    </row>
    <row r="5" spans="1:13" x14ac:dyDescent="0.25">
      <c r="A5" s="10">
        <v>4</v>
      </c>
      <c r="B5" s="2" t="s">
        <v>251</v>
      </c>
      <c r="C5" s="2" t="s">
        <v>93</v>
      </c>
      <c r="D5" s="2" t="s">
        <v>262</v>
      </c>
      <c r="E5" s="2" t="s">
        <v>148</v>
      </c>
      <c r="F5" s="2" t="s">
        <v>201</v>
      </c>
      <c r="G5" s="2" t="s">
        <v>288</v>
      </c>
      <c r="H5" s="22">
        <v>41</v>
      </c>
      <c r="I5" s="22">
        <v>42.307566070719403</v>
      </c>
      <c r="J5" s="25">
        <v>1.8333333333333333</v>
      </c>
      <c r="K5" s="25">
        <v>3.5571220446483576</v>
      </c>
      <c r="L5" s="2">
        <v>0.81458205245245063</v>
      </c>
      <c r="M5" s="11">
        <v>0.88109378221003576</v>
      </c>
    </row>
    <row r="6" spans="1:13" x14ac:dyDescent="0.25">
      <c r="A6" s="10">
        <v>5</v>
      </c>
      <c r="B6" s="2" t="s">
        <v>249</v>
      </c>
      <c r="C6" s="2" t="s">
        <v>81</v>
      </c>
      <c r="D6" s="2" t="s">
        <v>260</v>
      </c>
      <c r="E6" s="2" t="s">
        <v>138</v>
      </c>
      <c r="F6" s="2" t="s">
        <v>209</v>
      </c>
      <c r="G6" s="2" t="s">
        <v>289</v>
      </c>
      <c r="H6" s="22">
        <v>104</v>
      </c>
      <c r="I6" s="22">
        <v>109.14036429985197</v>
      </c>
      <c r="J6" s="25">
        <v>3.0833333333333335</v>
      </c>
      <c r="K6" s="25">
        <v>4.2690922361227566</v>
      </c>
      <c r="L6" s="2">
        <v>0.4758566892739936</v>
      </c>
      <c r="M6" s="11">
        <v>0.86499226592718803</v>
      </c>
    </row>
    <row r="7" spans="1:13" x14ac:dyDescent="0.25">
      <c r="A7" s="10">
        <v>6</v>
      </c>
      <c r="B7" s="2" t="s">
        <v>79</v>
      </c>
      <c r="C7" s="2" t="s">
        <v>95</v>
      </c>
      <c r="D7" s="2" t="s">
        <v>263</v>
      </c>
      <c r="E7" s="2" t="s">
        <v>107</v>
      </c>
      <c r="F7" s="2" t="s">
        <v>198</v>
      </c>
      <c r="G7" s="2" t="s">
        <v>290</v>
      </c>
      <c r="H7" s="22">
        <v>200</v>
      </c>
      <c r="I7" s="22">
        <v>271.84136270486135</v>
      </c>
      <c r="J7" s="25">
        <v>10.555555555555555</v>
      </c>
      <c r="K7" s="25">
        <v>11.253340454091902</v>
      </c>
      <c r="L7" s="2">
        <v>4.1930750934564553E-3</v>
      </c>
      <c r="M7" s="11">
        <v>5.0863272519916403E-2</v>
      </c>
    </row>
    <row r="8" spans="1:13" x14ac:dyDescent="0.25">
      <c r="A8" s="10">
        <v>7</v>
      </c>
      <c r="B8" s="2" t="s">
        <v>250</v>
      </c>
      <c r="C8" s="2" t="s">
        <v>90</v>
      </c>
      <c r="D8" s="2" t="s">
        <v>255</v>
      </c>
      <c r="E8" s="2" t="s">
        <v>117</v>
      </c>
      <c r="F8" s="2" t="s">
        <v>197</v>
      </c>
      <c r="G8" s="2" t="s">
        <v>291</v>
      </c>
      <c r="H8" s="22">
        <v>132</v>
      </c>
      <c r="I8" s="22">
        <v>231.60180533744347</v>
      </c>
      <c r="J8" s="25">
        <v>5.2</v>
      </c>
      <c r="K8" s="25">
        <v>9.3212537910310864</v>
      </c>
      <c r="L8" s="2">
        <v>0.34314282221173309</v>
      </c>
      <c r="M8" s="11">
        <v>0.47729527496292823</v>
      </c>
    </row>
    <row r="9" spans="1:13" x14ac:dyDescent="0.25">
      <c r="A9" s="10">
        <v>8</v>
      </c>
      <c r="B9" s="2" t="s">
        <v>79</v>
      </c>
      <c r="C9" s="2" t="s">
        <v>102</v>
      </c>
      <c r="D9" s="2" t="s">
        <v>184</v>
      </c>
      <c r="E9" s="2" t="s">
        <v>110</v>
      </c>
      <c r="F9" s="2" t="s">
        <v>192</v>
      </c>
      <c r="G9" s="2" t="s">
        <v>292</v>
      </c>
      <c r="H9" s="22">
        <v>59</v>
      </c>
      <c r="I9" s="22">
        <v>99.407952133884862</v>
      </c>
      <c r="J9" s="25">
        <v>7.55</v>
      </c>
      <c r="K9" s="25">
        <v>13.662747040647904</v>
      </c>
      <c r="L9" s="2">
        <v>0.7316241234738643</v>
      </c>
      <c r="M9" s="11">
        <v>0.2489533303807806</v>
      </c>
    </row>
    <row r="10" spans="1:13" x14ac:dyDescent="0.25">
      <c r="A10" s="10">
        <v>9</v>
      </c>
      <c r="B10" s="2" t="s">
        <v>249</v>
      </c>
      <c r="C10" s="2" t="s">
        <v>90</v>
      </c>
      <c r="D10" s="2" t="s">
        <v>259</v>
      </c>
      <c r="E10" s="2" t="s">
        <v>153</v>
      </c>
      <c r="F10" s="2" t="s">
        <v>227</v>
      </c>
      <c r="G10" s="2" t="s">
        <v>293</v>
      </c>
      <c r="H10" s="22">
        <v>89</v>
      </c>
      <c r="I10" s="22">
        <v>146.57164149607581</v>
      </c>
      <c r="J10" s="25">
        <v>5.9</v>
      </c>
      <c r="K10" s="25">
        <v>8.8496490579418872</v>
      </c>
      <c r="L10" s="2">
        <v>0.56591715321027991</v>
      </c>
      <c r="M10" s="11">
        <v>0.41305504774262858</v>
      </c>
    </row>
    <row r="11" spans="1:13" x14ac:dyDescent="0.25">
      <c r="A11" s="10">
        <v>10</v>
      </c>
      <c r="B11" s="2" t="s">
        <v>75</v>
      </c>
      <c r="C11" s="2" t="s">
        <v>89</v>
      </c>
      <c r="D11" s="2" t="s">
        <v>259</v>
      </c>
      <c r="E11" s="2" t="s">
        <v>132</v>
      </c>
      <c r="F11" s="2" t="s">
        <v>201</v>
      </c>
      <c r="G11" s="2" t="s">
        <v>294</v>
      </c>
      <c r="H11" s="22">
        <v>-86</v>
      </c>
      <c r="I11" s="22">
        <v>151.40338616027921</v>
      </c>
      <c r="J11" s="25">
        <v>-0.5</v>
      </c>
      <c r="K11" s="25">
        <v>0.77590167536712262</v>
      </c>
      <c r="L11" s="2">
        <v>0.57392787155544067</v>
      </c>
      <c r="M11" s="11">
        <v>0.97567223104458967</v>
      </c>
    </row>
    <row r="12" spans="1:13" x14ac:dyDescent="0.25">
      <c r="A12" s="10">
        <v>11</v>
      </c>
      <c r="B12" s="2" t="s">
        <v>75</v>
      </c>
      <c r="C12" s="2" t="s">
        <v>103</v>
      </c>
      <c r="D12" s="2" t="s">
        <v>259</v>
      </c>
      <c r="E12" s="2" t="s">
        <v>113</v>
      </c>
      <c r="F12" s="2" t="s">
        <v>199</v>
      </c>
      <c r="G12" s="2" t="s">
        <v>295</v>
      </c>
      <c r="H12" s="22">
        <v>65</v>
      </c>
      <c r="I12" s="22">
        <v>83.157079542638797</v>
      </c>
      <c r="J12" s="25">
        <v>6.8947368421052628</v>
      </c>
      <c r="K12" s="25">
        <v>12.952902058205968</v>
      </c>
      <c r="L12" s="2">
        <v>0.68831347746269822</v>
      </c>
      <c r="M12" s="11">
        <v>0.33544130863262767</v>
      </c>
    </row>
    <row r="13" spans="1:13" x14ac:dyDescent="0.25">
      <c r="A13" s="10">
        <v>12</v>
      </c>
      <c r="B13" s="2" t="s">
        <v>80</v>
      </c>
      <c r="C13" s="2" t="s">
        <v>102</v>
      </c>
      <c r="D13" s="2" t="s">
        <v>261</v>
      </c>
      <c r="E13" s="2" t="s">
        <v>143</v>
      </c>
      <c r="F13" s="2" t="s">
        <v>214</v>
      </c>
      <c r="G13" s="2" t="s">
        <v>296</v>
      </c>
      <c r="H13" s="22">
        <v>175</v>
      </c>
      <c r="I13" s="22">
        <v>198.80606067560456</v>
      </c>
      <c r="J13" s="25">
        <v>6.0666666666666664</v>
      </c>
      <c r="K13" s="25">
        <v>9.0456154813196648</v>
      </c>
      <c r="L13" s="2">
        <v>0.14631908932878623</v>
      </c>
      <c r="M13" s="11">
        <v>0.5313351715032022</v>
      </c>
    </row>
    <row r="14" spans="1:13" x14ac:dyDescent="0.25">
      <c r="A14" s="10">
        <v>13</v>
      </c>
      <c r="B14" s="2" t="s">
        <v>249</v>
      </c>
      <c r="C14" s="2" t="s">
        <v>89</v>
      </c>
      <c r="D14" s="2" t="s">
        <v>254</v>
      </c>
      <c r="E14" s="2" t="s">
        <v>125</v>
      </c>
      <c r="F14" s="2" t="s">
        <v>215</v>
      </c>
      <c r="G14" s="2" t="s">
        <v>297</v>
      </c>
      <c r="H14" s="22">
        <v>37</v>
      </c>
      <c r="I14" s="22">
        <v>40.338482029947563</v>
      </c>
      <c r="J14" s="25">
        <v>9.75</v>
      </c>
      <c r="K14" s="25">
        <v>15.281881417879491</v>
      </c>
      <c r="L14" s="2">
        <v>0.84405890057370958</v>
      </c>
      <c r="M14" s="11">
        <v>0.41367894759648627</v>
      </c>
    </row>
    <row r="15" spans="1:13" x14ac:dyDescent="0.25">
      <c r="A15" s="10">
        <v>14</v>
      </c>
      <c r="B15" s="2" t="s">
        <v>72</v>
      </c>
      <c r="C15" s="2" t="s">
        <v>85</v>
      </c>
      <c r="D15" s="2" t="s">
        <v>183</v>
      </c>
      <c r="E15" s="2" t="s">
        <v>134</v>
      </c>
      <c r="F15" s="2" t="s">
        <v>195</v>
      </c>
      <c r="G15" s="2" t="s">
        <v>298</v>
      </c>
      <c r="H15" s="22">
        <v>149</v>
      </c>
      <c r="I15" s="22">
        <v>277.6218885854156</v>
      </c>
      <c r="J15" s="25">
        <v>9.3125</v>
      </c>
      <c r="K15" s="25">
        <v>14.051907893680722</v>
      </c>
      <c r="L15" s="2">
        <v>0.2798057655460443</v>
      </c>
      <c r="M15" s="11">
        <v>0.25347906171963208</v>
      </c>
    </row>
    <row r="16" spans="1:13" x14ac:dyDescent="0.25">
      <c r="A16" s="10">
        <v>15</v>
      </c>
      <c r="B16" s="2" t="s">
        <v>79</v>
      </c>
      <c r="C16" s="2" t="s">
        <v>96</v>
      </c>
      <c r="D16" s="2" t="s">
        <v>259</v>
      </c>
      <c r="E16" s="2" t="s">
        <v>155</v>
      </c>
      <c r="F16" s="2" t="s">
        <v>227</v>
      </c>
      <c r="G16" s="2" t="s">
        <v>299</v>
      </c>
      <c r="H16" s="22">
        <v>146</v>
      </c>
      <c r="I16" s="22">
        <v>176.79518365397843</v>
      </c>
      <c r="J16" s="25">
        <v>5.5263157894736841</v>
      </c>
      <c r="K16" s="25">
        <v>6.3036749040469227</v>
      </c>
      <c r="L16" s="2">
        <v>0.28504892148174787</v>
      </c>
      <c r="M16" s="11">
        <v>0.47560295674515329</v>
      </c>
    </row>
    <row r="17" spans="1:13" x14ac:dyDescent="0.25">
      <c r="A17" s="10">
        <v>16</v>
      </c>
      <c r="B17" s="2" t="s">
        <v>252</v>
      </c>
      <c r="C17" s="2" t="s">
        <v>88</v>
      </c>
      <c r="D17" s="2" t="s">
        <v>188</v>
      </c>
      <c r="E17" s="2" t="s">
        <v>144</v>
      </c>
      <c r="F17" s="2" t="s">
        <v>195</v>
      </c>
      <c r="G17" s="2" t="s">
        <v>300</v>
      </c>
      <c r="H17" s="22">
        <v>127</v>
      </c>
      <c r="I17" s="22">
        <v>158.69011811192439</v>
      </c>
      <c r="J17" s="25">
        <v>4.5</v>
      </c>
      <c r="K17" s="25">
        <v>7.1711104770457528</v>
      </c>
      <c r="L17" s="2">
        <v>0.36041925054526303</v>
      </c>
      <c r="M17" s="11">
        <v>0.78444707020986226</v>
      </c>
    </row>
    <row r="18" spans="1:13" x14ac:dyDescent="0.25">
      <c r="A18" s="10">
        <v>17</v>
      </c>
      <c r="B18" s="2" t="s">
        <v>78</v>
      </c>
      <c r="C18" s="2" t="s">
        <v>81</v>
      </c>
      <c r="D18" s="2" t="s">
        <v>187</v>
      </c>
      <c r="E18" s="2" t="s">
        <v>132</v>
      </c>
      <c r="F18" s="2" t="s">
        <v>200</v>
      </c>
      <c r="G18" s="2" t="s">
        <v>301</v>
      </c>
      <c r="H18" s="22">
        <v>53</v>
      </c>
      <c r="I18" s="22">
        <v>89.279144134716447</v>
      </c>
      <c r="J18" s="25">
        <v>11.1875</v>
      </c>
      <c r="K18" s="25">
        <v>21.053142384074427</v>
      </c>
      <c r="L18" s="2">
        <v>0.77433416483688589</v>
      </c>
      <c r="M18" s="11">
        <v>0.10901019925315814</v>
      </c>
    </row>
    <row r="19" spans="1:13" x14ac:dyDescent="0.25">
      <c r="A19" s="10">
        <v>18</v>
      </c>
      <c r="B19" s="2" t="s">
        <v>80</v>
      </c>
      <c r="C19" s="2" t="s">
        <v>85</v>
      </c>
      <c r="D19" s="2" t="s">
        <v>258</v>
      </c>
      <c r="E19" s="2" t="s">
        <v>130</v>
      </c>
      <c r="F19" s="2" t="s">
        <v>204</v>
      </c>
      <c r="G19" s="2" t="s">
        <v>302</v>
      </c>
      <c r="H19" s="22">
        <v>130</v>
      </c>
      <c r="I19" s="22">
        <v>205.47969128498363</v>
      </c>
      <c r="J19" s="25">
        <v>17.454545454545453</v>
      </c>
      <c r="K19" s="25">
        <v>20.565152279940566</v>
      </c>
      <c r="L19" s="2">
        <v>0.35396934929545421</v>
      </c>
      <c r="M19" s="11">
        <v>3.9829834366785888E-2</v>
      </c>
    </row>
    <row r="20" spans="1:13" x14ac:dyDescent="0.25">
      <c r="A20" s="10">
        <v>19</v>
      </c>
      <c r="B20" s="2" t="s">
        <v>74</v>
      </c>
      <c r="C20" s="2" t="s">
        <v>83</v>
      </c>
      <c r="D20" s="2" t="s">
        <v>257</v>
      </c>
      <c r="E20" s="2" t="s">
        <v>117</v>
      </c>
      <c r="F20" s="2" t="s">
        <v>193</v>
      </c>
      <c r="G20" s="2" t="s">
        <v>303</v>
      </c>
      <c r="H20" s="22">
        <v>134</v>
      </c>
      <c r="I20" s="22">
        <v>246.49216029133891</v>
      </c>
      <c r="J20" s="25">
        <v>4.7777777777777777</v>
      </c>
      <c r="K20" s="25">
        <v>7.6600551658861242</v>
      </c>
      <c r="L20" s="2">
        <v>0.33997783745426369</v>
      </c>
      <c r="M20" s="11">
        <v>0.56910908431946428</v>
      </c>
    </row>
    <row r="21" spans="1:13" x14ac:dyDescent="0.25">
      <c r="A21" s="10">
        <v>20</v>
      </c>
      <c r="B21" s="2" t="s">
        <v>69</v>
      </c>
      <c r="C21" s="2" t="s">
        <v>84</v>
      </c>
      <c r="D21" s="2" t="s">
        <v>184</v>
      </c>
      <c r="E21" s="2" t="s">
        <v>115</v>
      </c>
      <c r="F21" s="2" t="s">
        <v>226</v>
      </c>
      <c r="G21" s="2" t="s">
        <v>304</v>
      </c>
      <c r="H21" s="22">
        <v>-6</v>
      </c>
      <c r="I21" s="22">
        <v>7.9678551474861257</v>
      </c>
      <c r="J21" s="25">
        <v>-10.5625</v>
      </c>
      <c r="K21" s="25">
        <v>11.289963692929161</v>
      </c>
      <c r="L21" s="2">
        <v>0.98162651929827627</v>
      </c>
      <c r="M21" s="11">
        <v>0.14487878101831564</v>
      </c>
    </row>
    <row r="22" spans="1:13" x14ac:dyDescent="0.25">
      <c r="A22" s="10">
        <v>21</v>
      </c>
      <c r="B22" s="2" t="s">
        <v>74</v>
      </c>
      <c r="C22" s="2" t="s">
        <v>90</v>
      </c>
      <c r="D22" s="2" t="s">
        <v>190</v>
      </c>
      <c r="E22" s="2" t="s">
        <v>120</v>
      </c>
      <c r="F22" s="2" t="s">
        <v>195</v>
      </c>
      <c r="G22" s="2" t="s">
        <v>305</v>
      </c>
      <c r="H22" s="22">
        <v>14</v>
      </c>
      <c r="I22" s="22">
        <v>20.48773100528242</v>
      </c>
      <c r="J22" s="25">
        <v>7.333333333333333</v>
      </c>
      <c r="K22" s="25">
        <v>9.2036609275916561</v>
      </c>
      <c r="L22" s="2">
        <v>0.94075246138583779</v>
      </c>
      <c r="M22" s="11">
        <v>0.32788695272274537</v>
      </c>
    </row>
    <row r="23" spans="1:13" x14ac:dyDescent="0.25">
      <c r="A23" s="10">
        <v>22</v>
      </c>
      <c r="B23" s="2" t="s">
        <v>77</v>
      </c>
      <c r="C23" s="2" t="s">
        <v>96</v>
      </c>
      <c r="D23" s="2" t="s">
        <v>256</v>
      </c>
      <c r="E23" s="2" t="s">
        <v>112</v>
      </c>
      <c r="F23" s="2" t="s">
        <v>223</v>
      </c>
      <c r="G23" s="2" t="s">
        <v>306</v>
      </c>
      <c r="H23" s="22">
        <v>10</v>
      </c>
      <c r="I23" s="22">
        <v>18.984528711988983</v>
      </c>
      <c r="J23" s="25">
        <v>2</v>
      </c>
      <c r="K23" s="25">
        <v>2.427318258039568</v>
      </c>
      <c r="L23" s="2">
        <v>0.95016494655072958</v>
      </c>
      <c r="M23" s="11">
        <v>0.87785655180834721</v>
      </c>
    </row>
    <row r="24" spans="1:13" x14ac:dyDescent="0.25">
      <c r="A24" s="10">
        <v>23</v>
      </c>
      <c r="B24" s="2" t="s">
        <v>77</v>
      </c>
      <c r="C24" s="2" t="s">
        <v>105</v>
      </c>
      <c r="D24" s="2" t="s">
        <v>262</v>
      </c>
      <c r="E24" s="2" t="s">
        <v>113</v>
      </c>
      <c r="F24" s="2" t="s">
        <v>203</v>
      </c>
      <c r="G24" s="2" t="s">
        <v>307</v>
      </c>
      <c r="H24" s="22">
        <v>50</v>
      </c>
      <c r="I24" s="22">
        <v>80.866770512239896</v>
      </c>
      <c r="J24" s="25">
        <v>7</v>
      </c>
      <c r="K24" s="25">
        <v>13.087193168018381</v>
      </c>
      <c r="L24" s="2">
        <v>0.7862835397403457</v>
      </c>
      <c r="M24" s="11">
        <v>0.40439459456528226</v>
      </c>
    </row>
    <row r="25" spans="1:13" x14ac:dyDescent="0.25">
      <c r="A25" s="10">
        <v>24</v>
      </c>
      <c r="B25" s="2" t="s">
        <v>76</v>
      </c>
      <c r="C25" s="2" t="s">
        <v>99</v>
      </c>
      <c r="D25" s="2" t="s">
        <v>259</v>
      </c>
      <c r="E25" s="2" t="s">
        <v>137</v>
      </c>
      <c r="F25" s="2" t="s">
        <v>213</v>
      </c>
      <c r="G25" s="2" t="s">
        <v>308</v>
      </c>
      <c r="H25" s="22">
        <v>75</v>
      </c>
      <c r="I25" s="22">
        <v>95.800804299813223</v>
      </c>
      <c r="J25" s="25">
        <v>2.6111111111111112</v>
      </c>
      <c r="K25" s="25">
        <v>5.1546537732988771</v>
      </c>
      <c r="L25" s="2">
        <v>0.62113855699418907</v>
      </c>
      <c r="M25" s="11">
        <v>0.82172158836669384</v>
      </c>
    </row>
    <row r="26" spans="1:13" x14ac:dyDescent="0.25">
      <c r="A26" s="10">
        <v>25</v>
      </c>
      <c r="B26" s="2" t="s">
        <v>70</v>
      </c>
      <c r="C26" s="2" t="s">
        <v>101</v>
      </c>
      <c r="D26" s="2" t="s">
        <v>185</v>
      </c>
      <c r="E26" s="2" t="s">
        <v>145</v>
      </c>
      <c r="F26" s="2" t="s">
        <v>210</v>
      </c>
      <c r="G26" s="2" t="s">
        <v>309</v>
      </c>
      <c r="H26" s="22">
        <v>77</v>
      </c>
      <c r="I26" s="22">
        <v>83.843275611261618</v>
      </c>
      <c r="J26" s="25">
        <v>12.666666666666666</v>
      </c>
      <c r="K26" s="25">
        <v>18.074071843099748</v>
      </c>
      <c r="L26" s="2">
        <v>0.61647199033642863</v>
      </c>
      <c r="M26" s="11">
        <v>0.24383297616598953</v>
      </c>
    </row>
    <row r="27" spans="1:13" x14ac:dyDescent="0.25">
      <c r="A27" s="10">
        <v>26</v>
      </c>
      <c r="B27" s="2" t="s">
        <v>66</v>
      </c>
      <c r="C27" s="2" t="s">
        <v>97</v>
      </c>
      <c r="D27" s="2" t="s">
        <v>189</v>
      </c>
      <c r="E27" s="2" t="s">
        <v>152</v>
      </c>
      <c r="F27" s="2" t="s">
        <v>193</v>
      </c>
      <c r="G27" s="2" t="s">
        <v>310</v>
      </c>
      <c r="H27" s="22">
        <v>136</v>
      </c>
      <c r="I27" s="22">
        <v>181.56693248713214</v>
      </c>
      <c r="J27" s="25">
        <v>1</v>
      </c>
      <c r="K27" s="25">
        <v>1.8421812973357978</v>
      </c>
      <c r="L27" s="2">
        <v>0.33748282486552961</v>
      </c>
      <c r="M27" s="11">
        <v>0.94338634393835785</v>
      </c>
    </row>
    <row r="28" spans="1:13" x14ac:dyDescent="0.25">
      <c r="A28" s="10">
        <v>27</v>
      </c>
      <c r="B28" s="2" t="s">
        <v>76</v>
      </c>
      <c r="C28" s="2" t="s">
        <v>91</v>
      </c>
      <c r="D28" s="2" t="s">
        <v>258</v>
      </c>
      <c r="E28" s="2" t="s">
        <v>121</v>
      </c>
      <c r="F28" s="2" t="s">
        <v>207</v>
      </c>
      <c r="G28" s="2" t="s">
        <v>311</v>
      </c>
      <c r="H28" s="22">
        <v>138</v>
      </c>
      <c r="I28" s="22">
        <v>239.02953315948497</v>
      </c>
      <c r="J28" s="25">
        <v>9.7333333333333325</v>
      </c>
      <c r="K28" s="25">
        <v>11.796800124922953</v>
      </c>
      <c r="L28" s="2">
        <v>0.33038233767607483</v>
      </c>
      <c r="M28" s="11">
        <v>0.2731537210426157</v>
      </c>
    </row>
    <row r="29" spans="1:13" x14ac:dyDescent="0.25">
      <c r="A29" s="10">
        <v>28</v>
      </c>
      <c r="B29" s="2" t="s">
        <v>73</v>
      </c>
      <c r="C29" s="2" t="s">
        <v>103</v>
      </c>
      <c r="D29" s="2" t="s">
        <v>258</v>
      </c>
      <c r="E29" s="2" t="s">
        <v>143</v>
      </c>
      <c r="F29" s="2" t="s">
        <v>223</v>
      </c>
      <c r="G29" s="2" t="s">
        <v>312</v>
      </c>
      <c r="H29" s="22">
        <v>112</v>
      </c>
      <c r="I29" s="22">
        <v>207.74479020561986</v>
      </c>
      <c r="J29" s="25">
        <v>3.6875</v>
      </c>
      <c r="K29" s="25">
        <v>6.052190921803545</v>
      </c>
      <c r="L29" s="2">
        <v>0.43082542240358468</v>
      </c>
      <c r="M29" s="11">
        <v>0.75110689626657456</v>
      </c>
    </row>
    <row r="30" spans="1:13" x14ac:dyDescent="0.25">
      <c r="A30" s="10">
        <v>29</v>
      </c>
      <c r="B30" s="2" t="s">
        <v>78</v>
      </c>
      <c r="C30" s="2" t="s">
        <v>96</v>
      </c>
      <c r="D30" s="2" t="s">
        <v>183</v>
      </c>
      <c r="E30" s="2" t="s">
        <v>152</v>
      </c>
      <c r="F30" s="2" t="s">
        <v>226</v>
      </c>
      <c r="G30" s="2" t="s">
        <v>313</v>
      </c>
      <c r="H30" s="22">
        <v>30</v>
      </c>
      <c r="I30" s="22">
        <v>50.40415519772499</v>
      </c>
      <c r="J30" s="25">
        <v>11.3125</v>
      </c>
      <c r="K30" s="25">
        <v>19.315542207669942</v>
      </c>
      <c r="L30" s="2">
        <v>0.87495494437039767</v>
      </c>
      <c r="M30" s="11">
        <v>0.10129010974010588</v>
      </c>
    </row>
    <row r="31" spans="1:13" x14ac:dyDescent="0.25">
      <c r="A31" s="10">
        <v>30</v>
      </c>
      <c r="B31" s="2" t="s">
        <v>252</v>
      </c>
      <c r="C31" s="2" t="s">
        <v>105</v>
      </c>
      <c r="D31" s="2" t="s">
        <v>257</v>
      </c>
      <c r="E31" s="2" t="s">
        <v>127</v>
      </c>
      <c r="F31" s="2" t="s">
        <v>214</v>
      </c>
      <c r="G31" s="2" t="s">
        <v>314</v>
      </c>
      <c r="H31" s="22">
        <v>-91</v>
      </c>
      <c r="I31" s="22">
        <v>110.02200223279135</v>
      </c>
      <c r="J31" s="25">
        <v>-8</v>
      </c>
      <c r="K31" s="25">
        <v>10.88917495884353</v>
      </c>
      <c r="L31" s="2">
        <v>0.53554773769496689</v>
      </c>
      <c r="M31" s="11">
        <v>0.44307881679652816</v>
      </c>
    </row>
    <row r="32" spans="1:13" x14ac:dyDescent="0.25">
      <c r="A32" s="10">
        <v>31</v>
      </c>
      <c r="B32" s="2" t="s">
        <v>249</v>
      </c>
      <c r="C32" s="2" t="s">
        <v>96</v>
      </c>
      <c r="D32" s="2" t="s">
        <v>188</v>
      </c>
      <c r="E32" s="2" t="s">
        <v>128</v>
      </c>
      <c r="F32" s="2" t="s">
        <v>219</v>
      </c>
      <c r="G32" s="2" t="s">
        <v>315</v>
      </c>
      <c r="H32" s="22">
        <v>144</v>
      </c>
      <c r="I32" s="22">
        <v>276.50510759144521</v>
      </c>
      <c r="J32" s="25">
        <v>3.8</v>
      </c>
      <c r="K32" s="25">
        <v>5.9719240929637989</v>
      </c>
      <c r="L32" s="2">
        <v>0.29035997444591666</v>
      </c>
      <c r="M32" s="11">
        <v>0.85470469570305918</v>
      </c>
    </row>
    <row r="33" spans="1:13" x14ac:dyDescent="0.25">
      <c r="A33" s="10">
        <v>32</v>
      </c>
      <c r="B33" s="2" t="s">
        <v>69</v>
      </c>
      <c r="C33" s="2" t="s">
        <v>104</v>
      </c>
      <c r="D33" s="2" t="s">
        <v>187</v>
      </c>
      <c r="E33" s="2" t="s">
        <v>137</v>
      </c>
      <c r="F33" s="2" t="s">
        <v>219</v>
      </c>
      <c r="G33" s="2" t="s">
        <v>316</v>
      </c>
      <c r="H33" s="22">
        <v>185</v>
      </c>
      <c r="I33" s="22">
        <v>188.58079041298299</v>
      </c>
      <c r="J33" s="25">
        <v>9.5294117647058822</v>
      </c>
      <c r="K33" s="25">
        <v>18.640332404380274</v>
      </c>
      <c r="L33" s="2">
        <v>0.10477038841402908</v>
      </c>
      <c r="M33" s="11">
        <v>0.19044929316779291</v>
      </c>
    </row>
    <row r="34" spans="1:13" x14ac:dyDescent="0.25">
      <c r="A34" s="10">
        <v>33</v>
      </c>
      <c r="B34" s="2" t="s">
        <v>73</v>
      </c>
      <c r="C34" s="2" t="s">
        <v>87</v>
      </c>
      <c r="D34" s="2" t="s">
        <v>261</v>
      </c>
      <c r="E34" s="2" t="s">
        <v>115</v>
      </c>
      <c r="F34" s="2" t="s">
        <v>196</v>
      </c>
      <c r="G34" s="2" t="s">
        <v>317</v>
      </c>
      <c r="H34" s="22">
        <v>97</v>
      </c>
      <c r="I34" s="22">
        <v>142.6952336808132</v>
      </c>
      <c r="J34" s="25">
        <v>0.5</v>
      </c>
      <c r="K34" s="25">
        <v>0.65773705913895308</v>
      </c>
      <c r="L34" s="2">
        <v>0.52000883278306675</v>
      </c>
      <c r="M34" s="11">
        <v>0.96865993480186929</v>
      </c>
    </row>
    <row r="35" spans="1:13" x14ac:dyDescent="0.25">
      <c r="A35" s="10">
        <v>34</v>
      </c>
      <c r="B35" s="2" t="s">
        <v>66</v>
      </c>
      <c r="C35" s="2" t="s">
        <v>97</v>
      </c>
      <c r="D35" s="2" t="s">
        <v>183</v>
      </c>
      <c r="E35" s="2" t="s">
        <v>149</v>
      </c>
      <c r="F35" s="2" t="s">
        <v>219</v>
      </c>
      <c r="G35" s="2" t="s">
        <v>318</v>
      </c>
      <c r="H35" s="22">
        <v>182</v>
      </c>
      <c r="I35" s="22">
        <v>211.78931441139841</v>
      </c>
      <c r="J35" s="25">
        <v>14.833333333333334</v>
      </c>
      <c r="K35" s="25">
        <v>25.764122300841564</v>
      </c>
      <c r="L35" s="2">
        <v>0.12187663593734321</v>
      </c>
      <c r="M35" s="11">
        <v>0.11127780738587079</v>
      </c>
    </row>
    <row r="36" spans="1:13" x14ac:dyDescent="0.25">
      <c r="A36" s="10">
        <v>35</v>
      </c>
      <c r="B36" s="2" t="s">
        <v>79</v>
      </c>
      <c r="C36" s="2" t="s">
        <v>92</v>
      </c>
      <c r="D36" s="2" t="s">
        <v>263</v>
      </c>
      <c r="E36" s="2" t="s">
        <v>129</v>
      </c>
      <c r="F36" s="2" t="s">
        <v>212</v>
      </c>
      <c r="G36" s="2" t="s">
        <v>319</v>
      </c>
      <c r="H36" s="22">
        <v>64</v>
      </c>
      <c r="I36" s="22">
        <v>77.629711937481488</v>
      </c>
      <c r="J36" s="25">
        <v>8.8888888888888893</v>
      </c>
      <c r="K36" s="25">
        <v>10.338883720924901</v>
      </c>
      <c r="L36" s="2">
        <v>0.68999451689578073</v>
      </c>
      <c r="M36" s="11">
        <v>0.19308642348503346</v>
      </c>
    </row>
    <row r="37" spans="1:13" x14ac:dyDescent="0.25">
      <c r="A37" s="10">
        <v>36</v>
      </c>
      <c r="B37" s="2" t="s">
        <v>72</v>
      </c>
      <c r="C37" s="2" t="s">
        <v>92</v>
      </c>
      <c r="D37" s="2" t="s">
        <v>187</v>
      </c>
      <c r="E37" s="2" t="s">
        <v>122</v>
      </c>
      <c r="F37" s="2" t="s">
        <v>222</v>
      </c>
      <c r="G37" s="2" t="s">
        <v>320</v>
      </c>
      <c r="H37" s="22">
        <v>71</v>
      </c>
      <c r="I37" s="22">
        <v>122.77155624524491</v>
      </c>
      <c r="J37" s="25">
        <v>2.1666666666666665</v>
      </c>
      <c r="K37" s="25">
        <v>3.121309546682276</v>
      </c>
      <c r="L37" s="2">
        <v>0.65121938367777044</v>
      </c>
      <c r="M37" s="11">
        <v>0.90896893874658613</v>
      </c>
    </row>
    <row r="38" spans="1:13" x14ac:dyDescent="0.25">
      <c r="A38" s="10">
        <v>37</v>
      </c>
      <c r="B38" s="2" t="s">
        <v>78</v>
      </c>
      <c r="C38" s="2" t="s">
        <v>102</v>
      </c>
      <c r="D38" s="2" t="s">
        <v>184</v>
      </c>
      <c r="E38" s="2" t="s">
        <v>151</v>
      </c>
      <c r="F38" s="2" t="s">
        <v>200</v>
      </c>
      <c r="G38" s="2" t="s">
        <v>321</v>
      </c>
      <c r="H38" s="22">
        <v>128</v>
      </c>
      <c r="I38" s="22">
        <v>151.16741443211561</v>
      </c>
      <c r="J38" s="25">
        <v>5.6428571428571432</v>
      </c>
      <c r="K38" s="25">
        <v>10.602325358781027</v>
      </c>
      <c r="L38" s="2">
        <v>0.35867296946392424</v>
      </c>
      <c r="M38" s="11">
        <v>0.61231937188129859</v>
      </c>
    </row>
    <row r="39" spans="1:13" x14ac:dyDescent="0.25">
      <c r="A39" s="10">
        <v>38</v>
      </c>
      <c r="B39" s="2" t="s">
        <v>249</v>
      </c>
      <c r="C39" s="2" t="s">
        <v>99</v>
      </c>
      <c r="D39" s="2" t="s">
        <v>180</v>
      </c>
      <c r="E39" s="2" t="s">
        <v>142</v>
      </c>
      <c r="F39" s="2" t="s">
        <v>192</v>
      </c>
      <c r="G39" s="2" t="s">
        <v>322</v>
      </c>
      <c r="H39" s="22">
        <v>63</v>
      </c>
      <c r="I39" s="22">
        <v>84.36427916168337</v>
      </c>
      <c r="J39" s="25">
        <v>13.428571428571429</v>
      </c>
      <c r="K39" s="25">
        <v>15.539038671746106</v>
      </c>
      <c r="L39" s="2">
        <v>0.69429050816656601</v>
      </c>
      <c r="M39" s="11">
        <v>5.7071539291308815E-2</v>
      </c>
    </row>
    <row r="40" spans="1:13" x14ac:dyDescent="0.25">
      <c r="A40" s="10">
        <v>39</v>
      </c>
      <c r="B40" s="2" t="s">
        <v>252</v>
      </c>
      <c r="C40" s="2" t="s">
        <v>88</v>
      </c>
      <c r="D40" s="2" t="s">
        <v>256</v>
      </c>
      <c r="E40" s="2" t="s">
        <v>143</v>
      </c>
      <c r="F40" s="2" t="s">
        <v>205</v>
      </c>
      <c r="G40" s="2" t="s">
        <v>323</v>
      </c>
      <c r="H40" s="22">
        <v>177</v>
      </c>
      <c r="I40" s="22">
        <v>320.70165939782009</v>
      </c>
      <c r="J40" s="25">
        <v>10.941176470588236</v>
      </c>
      <c r="K40" s="25">
        <v>18.622160393293409</v>
      </c>
      <c r="L40" s="2">
        <v>0.14092571067277526</v>
      </c>
      <c r="M40" s="11">
        <v>6.9329497208517665E-2</v>
      </c>
    </row>
    <row r="41" spans="1:13" x14ac:dyDescent="0.25">
      <c r="A41" s="10">
        <v>40</v>
      </c>
      <c r="B41" s="2" t="s">
        <v>79</v>
      </c>
      <c r="C41" s="2" t="s">
        <v>82</v>
      </c>
      <c r="D41" s="2" t="s">
        <v>257</v>
      </c>
      <c r="E41" s="2" t="s">
        <v>137</v>
      </c>
      <c r="F41" s="2" t="s">
        <v>199</v>
      </c>
      <c r="G41" s="2" t="s">
        <v>324</v>
      </c>
      <c r="H41" s="22">
        <v>-93</v>
      </c>
      <c r="I41" s="22">
        <v>181.17685280088403</v>
      </c>
      <c r="J41" s="25">
        <v>-5.7142857142857144</v>
      </c>
      <c r="K41" s="25">
        <v>9.6520934949877102</v>
      </c>
      <c r="L41" s="2">
        <v>0.5290788798082956</v>
      </c>
      <c r="M41" s="11">
        <v>0.60172712012568474</v>
      </c>
    </row>
    <row r="42" spans="1:13" x14ac:dyDescent="0.25">
      <c r="A42" s="10">
        <v>41</v>
      </c>
      <c r="B42" s="2" t="s">
        <v>73</v>
      </c>
      <c r="C42" s="2" t="s">
        <v>97</v>
      </c>
      <c r="D42" s="2" t="s">
        <v>183</v>
      </c>
      <c r="E42" s="2" t="s">
        <v>133</v>
      </c>
      <c r="F42" s="2" t="s">
        <v>215</v>
      </c>
      <c r="G42" s="2" t="s">
        <v>325</v>
      </c>
      <c r="H42" s="22">
        <v>199</v>
      </c>
      <c r="I42" s="22">
        <v>279.49492924487663</v>
      </c>
      <c r="J42" s="25">
        <v>4.9444444444444446</v>
      </c>
      <c r="K42" s="25">
        <v>7.6992989247510746</v>
      </c>
      <c r="L42" s="2">
        <v>1.0952542696648027E-2</v>
      </c>
      <c r="M42" s="11">
        <v>0.55056150286234828</v>
      </c>
    </row>
    <row r="43" spans="1:13" x14ac:dyDescent="0.25">
      <c r="A43" s="10">
        <v>42</v>
      </c>
      <c r="B43" s="2" t="s">
        <v>250</v>
      </c>
      <c r="C43" s="2" t="s">
        <v>93</v>
      </c>
      <c r="D43" s="2" t="s">
        <v>185</v>
      </c>
      <c r="E43" s="2" t="s">
        <v>107</v>
      </c>
      <c r="F43" s="2" t="s">
        <v>202</v>
      </c>
      <c r="G43" s="2" t="s">
        <v>326</v>
      </c>
      <c r="H43" s="22">
        <v>84</v>
      </c>
      <c r="I43" s="22">
        <v>121.89848261990882</v>
      </c>
      <c r="J43" s="25">
        <v>2.3529411764705883</v>
      </c>
      <c r="K43" s="25">
        <v>4.5436189612083373</v>
      </c>
      <c r="L43" s="2">
        <v>0.58856667991289491</v>
      </c>
      <c r="M43" s="11">
        <v>0.8532214253143906</v>
      </c>
    </row>
    <row r="44" spans="1:13" x14ac:dyDescent="0.25">
      <c r="A44" s="10">
        <v>43</v>
      </c>
      <c r="B44" s="2" t="s">
        <v>69</v>
      </c>
      <c r="C44" s="2" t="s">
        <v>93</v>
      </c>
      <c r="D44" s="2" t="s">
        <v>254</v>
      </c>
      <c r="E44" s="2" t="s">
        <v>112</v>
      </c>
      <c r="F44" s="2" t="s">
        <v>201</v>
      </c>
      <c r="G44" s="2" t="s">
        <v>327</v>
      </c>
      <c r="H44" s="22">
        <v>7</v>
      </c>
      <c r="I44" s="22">
        <v>10.777590289599029</v>
      </c>
      <c r="J44" s="25">
        <v>6.35</v>
      </c>
      <c r="K44" s="25">
        <v>6.8453808281998541</v>
      </c>
      <c r="L44" s="2">
        <v>0.96032324014540171</v>
      </c>
      <c r="M44" s="11">
        <v>0.34823793276632409</v>
      </c>
    </row>
    <row r="45" spans="1:13" x14ac:dyDescent="0.25">
      <c r="A45" s="10">
        <v>44</v>
      </c>
      <c r="B45" s="2" t="s">
        <v>80</v>
      </c>
      <c r="C45" s="2" t="s">
        <v>95</v>
      </c>
      <c r="D45" s="2" t="s">
        <v>184</v>
      </c>
      <c r="E45" s="2" t="s">
        <v>115</v>
      </c>
      <c r="F45" s="2" t="s">
        <v>226</v>
      </c>
      <c r="G45" s="2" t="s">
        <v>328</v>
      </c>
      <c r="H45" s="22">
        <v>135</v>
      </c>
      <c r="I45" s="22">
        <v>159.55139447016842</v>
      </c>
      <c r="J45" s="25">
        <v>0.4</v>
      </c>
      <c r="K45" s="25">
        <v>0.43387137929779662</v>
      </c>
      <c r="L45" s="2">
        <v>0.33793093259294638</v>
      </c>
      <c r="M45" s="11">
        <v>0.97326069058675013</v>
      </c>
    </row>
    <row r="46" spans="1:13" x14ac:dyDescent="0.25">
      <c r="A46" s="10">
        <v>45</v>
      </c>
      <c r="B46" s="2" t="s">
        <v>251</v>
      </c>
      <c r="C46" s="2" t="s">
        <v>103</v>
      </c>
      <c r="D46" s="2" t="s">
        <v>189</v>
      </c>
      <c r="E46" s="2" t="s">
        <v>130</v>
      </c>
      <c r="F46" s="2" t="s">
        <v>213</v>
      </c>
      <c r="G46" s="2" t="s">
        <v>329</v>
      </c>
      <c r="H46" s="22">
        <v>151</v>
      </c>
      <c r="I46" s="22">
        <v>254.23108215381143</v>
      </c>
      <c r="J46" s="25">
        <v>16.25</v>
      </c>
      <c r="K46" s="25">
        <v>29.994931181880208</v>
      </c>
      <c r="L46" s="2">
        <v>0.26935452290159212</v>
      </c>
      <c r="M46" s="11">
        <v>2.3709382371976284E-2</v>
      </c>
    </row>
    <row r="47" spans="1:13" x14ac:dyDescent="0.25">
      <c r="A47" s="10">
        <v>46</v>
      </c>
      <c r="B47" s="2" t="s">
        <v>79</v>
      </c>
      <c r="C47" s="2" t="s">
        <v>81</v>
      </c>
      <c r="D47" s="2" t="s">
        <v>181</v>
      </c>
      <c r="E47" s="2" t="s">
        <v>128</v>
      </c>
      <c r="F47" s="2" t="s">
        <v>227</v>
      </c>
      <c r="G47" s="2" t="s">
        <v>330</v>
      </c>
      <c r="H47" s="22">
        <v>178</v>
      </c>
      <c r="I47" s="22">
        <v>236.87255416244886</v>
      </c>
      <c r="J47" s="25">
        <v>7.9090909090909092</v>
      </c>
      <c r="K47" s="25">
        <v>10.764843741818821</v>
      </c>
      <c r="L47" s="2">
        <v>0.13628829716498936</v>
      </c>
      <c r="M47" s="11">
        <v>0.56736227266374006</v>
      </c>
    </row>
    <row r="48" spans="1:13" x14ac:dyDescent="0.25">
      <c r="A48" s="10">
        <v>47</v>
      </c>
      <c r="B48" s="2" t="s">
        <v>251</v>
      </c>
      <c r="C48" s="2" t="s">
        <v>96</v>
      </c>
      <c r="D48" s="2" t="s">
        <v>189</v>
      </c>
      <c r="E48" s="2" t="s">
        <v>130</v>
      </c>
      <c r="F48" s="2" t="s">
        <v>218</v>
      </c>
      <c r="G48" s="2" t="s">
        <v>331</v>
      </c>
      <c r="H48" s="22">
        <v>43</v>
      </c>
      <c r="I48" s="22">
        <v>55.102317839355585</v>
      </c>
      <c r="J48" s="25">
        <v>5.45</v>
      </c>
      <c r="K48" s="25">
        <v>9.6301760384099246</v>
      </c>
      <c r="L48" s="2">
        <v>0.81043821093743484</v>
      </c>
      <c r="M48" s="11">
        <v>0.44763701722345817</v>
      </c>
    </row>
    <row r="49" spans="1:13" x14ac:dyDescent="0.25">
      <c r="A49" s="10">
        <v>48</v>
      </c>
      <c r="B49" s="2" t="s">
        <v>249</v>
      </c>
      <c r="C49" s="2" t="s">
        <v>87</v>
      </c>
      <c r="D49" s="2" t="s">
        <v>258</v>
      </c>
      <c r="E49" s="2" t="s">
        <v>106</v>
      </c>
      <c r="F49" s="2" t="s">
        <v>219</v>
      </c>
      <c r="G49" s="2" t="s">
        <v>332</v>
      </c>
      <c r="H49" s="22">
        <v>126</v>
      </c>
      <c r="I49" s="22">
        <v>244.93557481435278</v>
      </c>
      <c r="J49" s="25">
        <v>10.3</v>
      </c>
      <c r="K49" s="25">
        <v>20.385980651801965</v>
      </c>
      <c r="L49" s="2">
        <v>0.36759177054515679</v>
      </c>
      <c r="M49" s="11">
        <v>0.49842996817008711</v>
      </c>
    </row>
    <row r="50" spans="1:13" x14ac:dyDescent="0.25">
      <c r="A50" s="10">
        <v>49</v>
      </c>
      <c r="B50" s="2" t="s">
        <v>250</v>
      </c>
      <c r="C50" s="2" t="s">
        <v>96</v>
      </c>
      <c r="D50" s="2" t="s">
        <v>254</v>
      </c>
      <c r="E50" s="2" t="s">
        <v>151</v>
      </c>
      <c r="F50" s="2" t="s">
        <v>227</v>
      </c>
      <c r="G50" s="2" t="s">
        <v>333</v>
      </c>
      <c r="H50" s="22">
        <v>143</v>
      </c>
      <c r="I50" s="22">
        <v>229.35693276132437</v>
      </c>
      <c r="J50" s="25">
        <v>1.2777777777777777</v>
      </c>
      <c r="K50" s="25">
        <v>2.4574830000465653</v>
      </c>
      <c r="L50" s="2">
        <v>0.29304755960861339</v>
      </c>
      <c r="M50" s="11">
        <v>0.92204664764012778</v>
      </c>
    </row>
    <row r="51" spans="1:13" x14ac:dyDescent="0.25">
      <c r="A51" s="10">
        <v>50</v>
      </c>
      <c r="B51" s="2" t="s">
        <v>72</v>
      </c>
      <c r="C51" s="2" t="s">
        <v>90</v>
      </c>
      <c r="D51" s="2" t="s">
        <v>256</v>
      </c>
      <c r="E51" s="2" t="s">
        <v>146</v>
      </c>
      <c r="F51" s="2" t="s">
        <v>204</v>
      </c>
      <c r="G51" s="2" t="s">
        <v>334</v>
      </c>
      <c r="H51" s="22">
        <v>-190</v>
      </c>
      <c r="I51" s="22">
        <v>295.73873191669696</v>
      </c>
      <c r="J51" s="25">
        <v>-8.6111111111111107</v>
      </c>
      <c r="K51" s="25">
        <v>14.793353515935095</v>
      </c>
      <c r="L51" s="2">
        <v>6.6300059634656794E-2</v>
      </c>
      <c r="M51" s="11">
        <v>0.23913301860743297</v>
      </c>
    </row>
    <row r="52" spans="1:13" x14ac:dyDescent="0.25">
      <c r="A52" s="10">
        <v>51</v>
      </c>
      <c r="B52" s="2" t="s">
        <v>69</v>
      </c>
      <c r="C52" s="2" t="s">
        <v>84</v>
      </c>
      <c r="D52" s="2" t="s">
        <v>262</v>
      </c>
      <c r="E52" s="2" t="s">
        <v>120</v>
      </c>
      <c r="F52" s="2" t="s">
        <v>220</v>
      </c>
      <c r="G52" s="2" t="s">
        <v>335</v>
      </c>
      <c r="H52" s="22">
        <v>66</v>
      </c>
      <c r="I52" s="22">
        <v>92.102119950251335</v>
      </c>
      <c r="J52" s="25">
        <v>2.9411764705882355</v>
      </c>
      <c r="K52" s="25">
        <v>3.6971827675459803</v>
      </c>
      <c r="L52" s="2">
        <v>0.68731411067738035</v>
      </c>
      <c r="M52" s="11">
        <v>0.80628402077141259</v>
      </c>
    </row>
    <row r="53" spans="1:13" x14ac:dyDescent="0.25">
      <c r="A53" s="10">
        <v>52</v>
      </c>
      <c r="B53" s="2" t="s">
        <v>253</v>
      </c>
      <c r="C53" s="2" t="s">
        <v>100</v>
      </c>
      <c r="D53" s="2" t="s">
        <v>185</v>
      </c>
      <c r="E53" s="2" t="s">
        <v>142</v>
      </c>
      <c r="F53" s="2" t="s">
        <v>217</v>
      </c>
      <c r="G53" s="2" t="s">
        <v>336</v>
      </c>
      <c r="H53" s="22">
        <v>5</v>
      </c>
      <c r="I53" s="22">
        <v>7.3019416357361457</v>
      </c>
      <c r="J53" s="25">
        <v>14.214285714285714</v>
      </c>
      <c r="K53" s="25">
        <v>23.620395518411406</v>
      </c>
      <c r="L53" s="2">
        <v>0.98438231496274575</v>
      </c>
      <c r="M53" s="11">
        <v>1.8030232297495674E-3</v>
      </c>
    </row>
    <row r="54" spans="1:13" x14ac:dyDescent="0.25">
      <c r="A54" s="10">
        <v>53</v>
      </c>
      <c r="B54" s="2" t="s">
        <v>77</v>
      </c>
      <c r="C54" s="2" t="s">
        <v>94</v>
      </c>
      <c r="D54" s="2" t="s">
        <v>180</v>
      </c>
      <c r="E54" s="2" t="s">
        <v>114</v>
      </c>
      <c r="F54" s="2" t="s">
        <v>198</v>
      </c>
      <c r="G54" s="2" t="s">
        <v>337</v>
      </c>
      <c r="H54" s="22">
        <v>164</v>
      </c>
      <c r="I54" s="22">
        <v>274.97624920159006</v>
      </c>
      <c r="J54" s="25">
        <v>4</v>
      </c>
      <c r="K54" s="25">
        <v>6.6137662152788472</v>
      </c>
      <c r="L54" s="2">
        <v>0.1977957154192922</v>
      </c>
      <c r="M54" s="11">
        <v>0.70880332852369132</v>
      </c>
    </row>
    <row r="55" spans="1:13" x14ac:dyDescent="0.25">
      <c r="A55" s="10">
        <v>54</v>
      </c>
      <c r="B55" s="2" t="s">
        <v>73</v>
      </c>
      <c r="C55" s="2" t="s">
        <v>92</v>
      </c>
      <c r="D55" s="2" t="s">
        <v>185</v>
      </c>
      <c r="E55" s="2" t="s">
        <v>115</v>
      </c>
      <c r="F55" s="2" t="s">
        <v>213</v>
      </c>
      <c r="G55" s="2" t="s">
        <v>338</v>
      </c>
      <c r="H55" s="22">
        <v>16</v>
      </c>
      <c r="I55" s="22">
        <v>31.959333535908712</v>
      </c>
      <c r="J55" s="25">
        <v>6.7222222222222223</v>
      </c>
      <c r="K55" s="25">
        <v>10.912224590518711</v>
      </c>
      <c r="L55" s="2">
        <v>0.93650179362500641</v>
      </c>
      <c r="M55" s="11">
        <v>0.39539577146018157</v>
      </c>
    </row>
    <row r="56" spans="1:13" x14ac:dyDescent="0.25">
      <c r="A56" s="10">
        <v>55</v>
      </c>
      <c r="B56" s="2" t="s">
        <v>71</v>
      </c>
      <c r="C56" s="2" t="s">
        <v>98</v>
      </c>
      <c r="D56" s="2" t="s">
        <v>257</v>
      </c>
      <c r="E56" s="2" t="s">
        <v>131</v>
      </c>
      <c r="F56" s="2" t="s">
        <v>192</v>
      </c>
      <c r="G56" s="2" t="s">
        <v>339</v>
      </c>
      <c r="H56" s="22">
        <v>167</v>
      </c>
      <c r="I56" s="22">
        <v>258.07887100315236</v>
      </c>
      <c r="J56" s="25">
        <v>6.2857142857142856</v>
      </c>
      <c r="K56" s="25">
        <v>10.489915957279692</v>
      </c>
      <c r="L56" s="2">
        <v>0.18926551160716987</v>
      </c>
      <c r="M56" s="11">
        <v>0.55801733548938004</v>
      </c>
    </row>
    <row r="57" spans="1:13" x14ac:dyDescent="0.25">
      <c r="A57" s="10">
        <v>56</v>
      </c>
      <c r="B57" s="2" t="s">
        <v>253</v>
      </c>
      <c r="C57" s="2" t="s">
        <v>94</v>
      </c>
      <c r="D57" s="2" t="s">
        <v>180</v>
      </c>
      <c r="E57" s="2" t="s">
        <v>154</v>
      </c>
      <c r="F57" s="2" t="s">
        <v>221</v>
      </c>
      <c r="G57" s="2" t="s">
        <v>340</v>
      </c>
      <c r="H57" s="22">
        <v>169</v>
      </c>
      <c r="I57" s="22">
        <v>238.08708252998042</v>
      </c>
      <c r="J57" s="25">
        <v>10</v>
      </c>
      <c r="K57" s="25">
        <v>16.923196101856188</v>
      </c>
      <c r="L57" s="2">
        <v>0.17271309968971416</v>
      </c>
      <c r="M57" s="11">
        <v>0.44694434010245754</v>
      </c>
    </row>
    <row r="58" spans="1:13" x14ac:dyDescent="0.25">
      <c r="A58" s="10">
        <v>57</v>
      </c>
      <c r="B58" s="2" t="s">
        <v>251</v>
      </c>
      <c r="C58" s="2" t="s">
        <v>85</v>
      </c>
      <c r="D58" s="2" t="s">
        <v>182</v>
      </c>
      <c r="E58" s="2" t="s">
        <v>154</v>
      </c>
      <c r="F58" s="2" t="s">
        <v>205</v>
      </c>
      <c r="G58" s="2" t="s">
        <v>341</v>
      </c>
      <c r="H58" s="22">
        <v>44</v>
      </c>
      <c r="I58" s="22">
        <v>75.288585595137079</v>
      </c>
      <c r="J58" s="25">
        <v>6.2727272727272725</v>
      </c>
      <c r="K58" s="25">
        <v>10.679322787302745</v>
      </c>
      <c r="L58" s="2">
        <v>0.80660471003050627</v>
      </c>
      <c r="M58" s="11">
        <v>0.69163588852992419</v>
      </c>
    </row>
    <row r="59" spans="1:13" x14ac:dyDescent="0.25">
      <c r="A59" s="10">
        <v>58</v>
      </c>
      <c r="B59" s="2" t="s">
        <v>252</v>
      </c>
      <c r="C59" s="2" t="s">
        <v>84</v>
      </c>
      <c r="D59" s="2" t="s">
        <v>183</v>
      </c>
      <c r="E59" s="2" t="s">
        <v>107</v>
      </c>
      <c r="F59" s="2" t="s">
        <v>207</v>
      </c>
      <c r="G59" s="2" t="s">
        <v>342</v>
      </c>
      <c r="H59" s="22">
        <v>34</v>
      </c>
      <c r="I59" s="22">
        <v>50.482696382654723</v>
      </c>
      <c r="J59" s="25">
        <v>5.083333333333333</v>
      </c>
      <c r="K59" s="25">
        <v>6.3338577017461013</v>
      </c>
      <c r="L59" s="2">
        <v>0.85130920366834695</v>
      </c>
      <c r="M59" s="11">
        <v>0.72685802962394519</v>
      </c>
    </row>
    <row r="60" spans="1:13" x14ac:dyDescent="0.25">
      <c r="A60" s="10">
        <v>59</v>
      </c>
      <c r="B60" s="2" t="s">
        <v>69</v>
      </c>
      <c r="C60" s="2" t="s">
        <v>95</v>
      </c>
      <c r="D60" s="2" t="s">
        <v>184</v>
      </c>
      <c r="E60" s="2" t="s">
        <v>150</v>
      </c>
      <c r="F60" s="2" t="s">
        <v>218</v>
      </c>
      <c r="G60" s="2" t="s">
        <v>343</v>
      </c>
      <c r="H60" s="22">
        <v>74</v>
      </c>
      <c r="I60" s="22">
        <v>77.966699508361572</v>
      </c>
      <c r="J60" s="25">
        <v>8.235294117647058</v>
      </c>
      <c r="K60" s="25">
        <v>10.322360094864827</v>
      </c>
      <c r="L60" s="2">
        <v>0.62489216598164354</v>
      </c>
      <c r="M60" s="11">
        <v>0.30076297152970755</v>
      </c>
    </row>
    <row r="61" spans="1:13" x14ac:dyDescent="0.25">
      <c r="A61" s="10">
        <v>60</v>
      </c>
      <c r="B61" s="2" t="s">
        <v>80</v>
      </c>
      <c r="C61" s="2" t="s">
        <v>103</v>
      </c>
      <c r="D61" s="2" t="s">
        <v>187</v>
      </c>
      <c r="E61" s="2" t="s">
        <v>145</v>
      </c>
      <c r="F61" s="2" t="s">
        <v>194</v>
      </c>
      <c r="G61" s="2" t="s">
        <v>344</v>
      </c>
      <c r="H61" s="22">
        <v>-9</v>
      </c>
      <c r="I61" s="22">
        <v>11.433507567905382</v>
      </c>
      <c r="J61" s="25">
        <v>-15.454545454545455</v>
      </c>
      <c r="K61" s="25">
        <v>17.879372610640345</v>
      </c>
      <c r="L61" s="2">
        <v>0.95129362306053611</v>
      </c>
      <c r="M61" s="11">
        <v>0.1439223897027665</v>
      </c>
    </row>
    <row r="62" spans="1:13" x14ac:dyDescent="0.25">
      <c r="A62" s="10">
        <v>61</v>
      </c>
      <c r="B62" s="2" t="s">
        <v>249</v>
      </c>
      <c r="C62" s="2" t="s">
        <v>86</v>
      </c>
      <c r="D62" s="2" t="s">
        <v>181</v>
      </c>
      <c r="E62" s="2" t="s">
        <v>117</v>
      </c>
      <c r="F62" s="2" t="s">
        <v>208</v>
      </c>
      <c r="G62" s="2" t="s">
        <v>345</v>
      </c>
      <c r="H62" s="22">
        <v>35</v>
      </c>
      <c r="I62" s="22">
        <v>48.066823182344706</v>
      </c>
      <c r="J62" s="25">
        <v>11</v>
      </c>
      <c r="K62" s="25">
        <v>17.679749588510965</v>
      </c>
      <c r="L62" s="2">
        <v>0.84619425308213814</v>
      </c>
      <c r="M62" s="11">
        <v>0.29039869435815235</v>
      </c>
    </row>
    <row r="63" spans="1:13" x14ac:dyDescent="0.25">
      <c r="A63" s="10">
        <v>62</v>
      </c>
      <c r="B63" s="2" t="s">
        <v>250</v>
      </c>
      <c r="C63" s="2" t="s">
        <v>101</v>
      </c>
      <c r="D63" s="2" t="s">
        <v>257</v>
      </c>
      <c r="E63" s="2" t="s">
        <v>148</v>
      </c>
      <c r="F63" s="2" t="s">
        <v>213</v>
      </c>
      <c r="G63" s="2" t="s">
        <v>346</v>
      </c>
      <c r="H63" s="22">
        <v>107</v>
      </c>
      <c r="I63" s="22">
        <v>130.30335162689326</v>
      </c>
      <c r="J63" s="25">
        <v>11.8125</v>
      </c>
      <c r="K63" s="25">
        <v>13.991473083917764</v>
      </c>
      <c r="L63" s="2">
        <v>0.45253464559352052</v>
      </c>
      <c r="M63" s="11">
        <v>5.4091766087864257E-2</v>
      </c>
    </row>
    <row r="64" spans="1:13" x14ac:dyDescent="0.25">
      <c r="A64" s="10">
        <v>63</v>
      </c>
      <c r="B64" s="2" t="s">
        <v>72</v>
      </c>
      <c r="C64" s="2" t="s">
        <v>100</v>
      </c>
      <c r="D64" s="2" t="s">
        <v>182</v>
      </c>
      <c r="E64" s="2" t="s">
        <v>125</v>
      </c>
      <c r="F64" s="2" t="s">
        <v>193</v>
      </c>
      <c r="G64" s="2" t="s">
        <v>347</v>
      </c>
      <c r="H64" s="22">
        <v>27</v>
      </c>
      <c r="I64" s="22">
        <v>53.926799512485857</v>
      </c>
      <c r="J64" s="25">
        <v>6</v>
      </c>
      <c r="K64" s="25">
        <v>6.9834775443508939</v>
      </c>
      <c r="L64" s="2">
        <v>0.89670839195075502</v>
      </c>
      <c r="M64" s="11">
        <v>0.52041042176702546</v>
      </c>
    </row>
    <row r="65" spans="1:13" x14ac:dyDescent="0.25">
      <c r="A65" s="10">
        <v>64</v>
      </c>
      <c r="B65" s="2" t="s">
        <v>251</v>
      </c>
      <c r="C65" s="2" t="s">
        <v>84</v>
      </c>
      <c r="D65" s="2" t="s">
        <v>182</v>
      </c>
      <c r="E65" s="2" t="s">
        <v>115</v>
      </c>
      <c r="F65" s="2" t="s">
        <v>200</v>
      </c>
      <c r="G65" s="2" t="s">
        <v>348</v>
      </c>
      <c r="H65" s="22">
        <v>193</v>
      </c>
      <c r="I65" s="22">
        <v>247.09248396058982</v>
      </c>
      <c r="J65" s="25">
        <v>8.5625</v>
      </c>
      <c r="K65" s="25">
        <v>16.29123501909768</v>
      </c>
      <c r="L65" s="2">
        <v>2.8426673184456575E-2</v>
      </c>
      <c r="M65" s="11">
        <v>0.3145126538383205</v>
      </c>
    </row>
    <row r="66" spans="1:13" x14ac:dyDescent="0.25">
      <c r="A66" s="10">
        <v>65</v>
      </c>
      <c r="B66" s="2" t="s">
        <v>250</v>
      </c>
      <c r="C66" s="2" t="s">
        <v>94</v>
      </c>
      <c r="D66" s="2" t="s">
        <v>257</v>
      </c>
      <c r="E66" s="2" t="s">
        <v>130</v>
      </c>
      <c r="F66" s="2" t="s">
        <v>218</v>
      </c>
      <c r="G66" s="2" t="s">
        <v>349</v>
      </c>
      <c r="H66" s="22">
        <v>161</v>
      </c>
      <c r="I66" s="22">
        <v>165.77358306107564</v>
      </c>
      <c r="J66" s="25">
        <v>4.9411764705882355</v>
      </c>
      <c r="K66" s="25">
        <v>9.3469945745106813</v>
      </c>
      <c r="L66" s="2">
        <v>0.20328777596273095</v>
      </c>
      <c r="M66" s="11">
        <v>0.57758463327510523</v>
      </c>
    </row>
    <row r="67" spans="1:13" x14ac:dyDescent="0.25">
      <c r="A67" s="10">
        <v>66</v>
      </c>
      <c r="B67" s="2" t="s">
        <v>76</v>
      </c>
      <c r="C67" s="2" t="s">
        <v>88</v>
      </c>
      <c r="D67" s="2" t="s">
        <v>258</v>
      </c>
      <c r="E67" s="2" t="s">
        <v>155</v>
      </c>
      <c r="F67" s="2" t="s">
        <v>200</v>
      </c>
      <c r="G67" s="2" t="s">
        <v>350</v>
      </c>
      <c r="H67" s="22">
        <v>192</v>
      </c>
      <c r="I67" s="22">
        <v>304.64028214929647</v>
      </c>
      <c r="J67" s="25">
        <v>9.0526315789473681</v>
      </c>
      <c r="K67" s="25">
        <v>12.198278861814408</v>
      </c>
      <c r="L67" s="2">
        <v>3.4241957749784002E-2</v>
      </c>
      <c r="M67" s="11">
        <v>0.1282862943761609</v>
      </c>
    </row>
    <row r="68" spans="1:13" x14ac:dyDescent="0.25">
      <c r="A68" s="10">
        <v>67</v>
      </c>
      <c r="B68" s="2" t="s">
        <v>80</v>
      </c>
      <c r="C68" s="2" t="s">
        <v>92</v>
      </c>
      <c r="D68" s="2" t="s">
        <v>259</v>
      </c>
      <c r="E68" s="2" t="s">
        <v>116</v>
      </c>
      <c r="F68" s="2" t="s">
        <v>196</v>
      </c>
      <c r="G68" s="2" t="s">
        <v>351</v>
      </c>
      <c r="H68" s="22">
        <v>103</v>
      </c>
      <c r="I68" s="22">
        <v>158.04872926500349</v>
      </c>
      <c r="J68" s="25">
        <v>3.5</v>
      </c>
      <c r="K68" s="25">
        <v>6.4791726859955086</v>
      </c>
      <c r="L68" s="2">
        <v>0.47660513937778493</v>
      </c>
      <c r="M68" s="11">
        <v>0.68227658044782113</v>
      </c>
    </row>
    <row r="69" spans="1:13" x14ac:dyDescent="0.25">
      <c r="A69" s="10">
        <v>68</v>
      </c>
      <c r="B69" s="2" t="s">
        <v>79</v>
      </c>
      <c r="C69" s="2" t="s">
        <v>87</v>
      </c>
      <c r="D69" s="2" t="s">
        <v>261</v>
      </c>
      <c r="E69" s="2" t="s">
        <v>142</v>
      </c>
      <c r="F69" s="2" t="s">
        <v>224</v>
      </c>
      <c r="G69" s="2" t="s">
        <v>352</v>
      </c>
      <c r="H69" s="22">
        <v>100</v>
      </c>
      <c r="I69" s="22">
        <v>140.69892534567137</v>
      </c>
      <c r="J69" s="25">
        <v>8.4166666666666661</v>
      </c>
      <c r="K69" s="25">
        <v>14.860052024216547</v>
      </c>
      <c r="L69" s="2">
        <v>0.4991603764192859</v>
      </c>
      <c r="M69" s="11">
        <v>0.50978760759453612</v>
      </c>
    </row>
    <row r="70" spans="1:13" x14ac:dyDescent="0.25">
      <c r="A70" s="10">
        <v>69</v>
      </c>
      <c r="B70" s="2" t="s">
        <v>72</v>
      </c>
      <c r="C70" s="2" t="s">
        <v>87</v>
      </c>
      <c r="D70" s="2" t="s">
        <v>181</v>
      </c>
      <c r="E70" s="2" t="s">
        <v>139</v>
      </c>
      <c r="F70" s="2" t="s">
        <v>213</v>
      </c>
      <c r="G70" s="2" t="s">
        <v>353</v>
      </c>
      <c r="H70" s="22">
        <v>15</v>
      </c>
      <c r="I70" s="22">
        <v>16.659123739024224</v>
      </c>
      <c r="J70" s="25">
        <v>11.6</v>
      </c>
      <c r="K70" s="25">
        <v>21.721206810746772</v>
      </c>
      <c r="L70" s="2">
        <v>0.93842736932153903</v>
      </c>
      <c r="M70" s="11">
        <v>0.41408468300269907</v>
      </c>
    </row>
    <row r="71" spans="1:13" x14ac:dyDescent="0.25">
      <c r="A71" s="10">
        <v>70</v>
      </c>
      <c r="B71" s="2" t="s">
        <v>250</v>
      </c>
      <c r="C71" s="2" t="s">
        <v>103</v>
      </c>
      <c r="D71" s="2" t="s">
        <v>259</v>
      </c>
      <c r="E71" s="2" t="s">
        <v>126</v>
      </c>
      <c r="F71" s="2" t="s">
        <v>196</v>
      </c>
      <c r="G71" s="2" t="s">
        <v>354</v>
      </c>
      <c r="H71" s="22">
        <v>-181</v>
      </c>
      <c r="I71" s="22">
        <v>358.07981993011509</v>
      </c>
      <c r="J71" s="25">
        <v>-12.214285714285714</v>
      </c>
      <c r="K71" s="25">
        <v>22.045430028196847</v>
      </c>
      <c r="L71" s="2">
        <v>0.12235062421071952</v>
      </c>
      <c r="M71" s="11">
        <v>0.14352332204962481</v>
      </c>
    </row>
    <row r="72" spans="1:13" x14ac:dyDescent="0.25">
      <c r="A72" s="10">
        <v>71</v>
      </c>
      <c r="B72" s="2" t="s">
        <v>67</v>
      </c>
      <c r="C72" s="2" t="s">
        <v>98</v>
      </c>
      <c r="D72" s="2" t="s">
        <v>186</v>
      </c>
      <c r="E72" s="2" t="s">
        <v>121</v>
      </c>
      <c r="F72" s="2" t="s">
        <v>225</v>
      </c>
      <c r="G72" s="2" t="s">
        <v>355</v>
      </c>
      <c r="H72" s="22">
        <v>67</v>
      </c>
      <c r="I72" s="22">
        <v>94.54229286688917</v>
      </c>
      <c r="J72" s="25">
        <v>5.1052631578947372</v>
      </c>
      <c r="K72" s="25">
        <v>6.0824398625055327</v>
      </c>
      <c r="L72" s="2">
        <v>0.6771873326293294</v>
      </c>
      <c r="M72" s="11">
        <v>0.51674053624019178</v>
      </c>
    </row>
    <row r="73" spans="1:13" x14ac:dyDescent="0.25">
      <c r="A73" s="10">
        <v>72</v>
      </c>
      <c r="B73" s="2" t="s">
        <v>67</v>
      </c>
      <c r="C73" s="2" t="s">
        <v>93</v>
      </c>
      <c r="D73" s="2" t="s">
        <v>183</v>
      </c>
      <c r="E73" s="2" t="s">
        <v>141</v>
      </c>
      <c r="F73" s="2" t="s">
        <v>203</v>
      </c>
      <c r="G73" s="2" t="s">
        <v>356</v>
      </c>
      <c r="H73" s="22">
        <v>78</v>
      </c>
      <c r="I73" s="22">
        <v>153.55363439171413</v>
      </c>
      <c r="J73" s="25">
        <v>7.95</v>
      </c>
      <c r="K73" s="25">
        <v>12.280029233508589</v>
      </c>
      <c r="L73" s="2">
        <v>0.61618767211764769</v>
      </c>
      <c r="M73" s="11">
        <v>0.19904615661727565</v>
      </c>
    </row>
    <row r="74" spans="1:13" x14ac:dyDescent="0.25">
      <c r="A74" s="10">
        <v>73</v>
      </c>
      <c r="B74" s="2" t="s">
        <v>78</v>
      </c>
      <c r="C74" s="2" t="s">
        <v>87</v>
      </c>
      <c r="D74" s="2" t="s">
        <v>261</v>
      </c>
      <c r="E74" s="2" t="s">
        <v>127</v>
      </c>
      <c r="F74" s="2" t="s">
        <v>204</v>
      </c>
      <c r="G74" s="2" t="s">
        <v>357</v>
      </c>
      <c r="H74" s="22">
        <v>12</v>
      </c>
      <c r="I74" s="22">
        <v>20.676945943961822</v>
      </c>
      <c r="J74" s="25">
        <v>7.0666666666666664</v>
      </c>
      <c r="K74" s="25">
        <v>7.9848193316982554</v>
      </c>
      <c r="L74" s="2">
        <v>0.94212036194251114</v>
      </c>
      <c r="M74" s="11">
        <v>0.46306218784753361</v>
      </c>
    </row>
    <row r="75" spans="1:13" x14ac:dyDescent="0.25">
      <c r="A75" s="10">
        <v>74</v>
      </c>
      <c r="B75" s="2" t="s">
        <v>68</v>
      </c>
      <c r="C75" s="2" t="s">
        <v>104</v>
      </c>
      <c r="D75" s="2" t="s">
        <v>262</v>
      </c>
      <c r="E75" s="2" t="s">
        <v>145</v>
      </c>
      <c r="F75" s="2" t="s">
        <v>192</v>
      </c>
      <c r="G75" s="2" t="s">
        <v>358</v>
      </c>
      <c r="H75" s="22">
        <v>172</v>
      </c>
      <c r="I75" s="22">
        <v>240.4805583002227</v>
      </c>
      <c r="J75" s="25">
        <v>4.7142857142857144</v>
      </c>
      <c r="K75" s="25">
        <v>5.509588233768608</v>
      </c>
      <c r="L75" s="2">
        <v>0.1635012640628053</v>
      </c>
      <c r="M75" s="11">
        <v>0.70478425976579762</v>
      </c>
    </row>
    <row r="76" spans="1:13" x14ac:dyDescent="0.25">
      <c r="A76" s="10">
        <v>75</v>
      </c>
      <c r="B76" s="2" t="s">
        <v>73</v>
      </c>
      <c r="C76" s="2" t="s">
        <v>85</v>
      </c>
      <c r="D76" s="2" t="s">
        <v>254</v>
      </c>
      <c r="E76" s="2" t="s">
        <v>129</v>
      </c>
      <c r="F76" s="2" t="s">
        <v>196</v>
      </c>
      <c r="G76" s="2" t="s">
        <v>359</v>
      </c>
      <c r="H76" s="22">
        <v>152</v>
      </c>
      <c r="I76" s="22">
        <v>156.10265481587703</v>
      </c>
      <c r="J76" s="25">
        <v>5.65</v>
      </c>
      <c r="K76" s="25">
        <v>8.7736655659773604</v>
      </c>
      <c r="L76" s="2">
        <v>0.26520125794099736</v>
      </c>
      <c r="M76" s="11">
        <v>0.43306417273348052</v>
      </c>
    </row>
    <row r="77" spans="1:13" x14ac:dyDescent="0.25">
      <c r="A77" s="10">
        <v>76</v>
      </c>
      <c r="B77" s="2" t="s">
        <v>73</v>
      </c>
      <c r="C77" s="2" t="s">
        <v>82</v>
      </c>
      <c r="D77" s="2" t="s">
        <v>188</v>
      </c>
      <c r="E77" s="2" t="s">
        <v>106</v>
      </c>
      <c r="F77" s="2" t="s">
        <v>225</v>
      </c>
      <c r="G77" s="2" t="s">
        <v>360</v>
      </c>
      <c r="H77" s="22">
        <v>2</v>
      </c>
      <c r="I77" s="22">
        <v>3.9668026499301092</v>
      </c>
      <c r="J77" s="25">
        <v>2.0714285714285716</v>
      </c>
      <c r="K77" s="25">
        <v>2.5311101779465677</v>
      </c>
      <c r="L77" s="2">
        <v>0.99425598900513446</v>
      </c>
      <c r="M77" s="11">
        <v>0.89857736824719281</v>
      </c>
    </row>
    <row r="78" spans="1:13" x14ac:dyDescent="0.25">
      <c r="A78" s="10">
        <v>77</v>
      </c>
      <c r="B78" s="2" t="s">
        <v>66</v>
      </c>
      <c r="C78" s="2" t="s">
        <v>104</v>
      </c>
      <c r="D78" s="2" t="s">
        <v>180</v>
      </c>
      <c r="E78" s="2" t="s">
        <v>135</v>
      </c>
      <c r="F78" s="2" t="s">
        <v>216</v>
      </c>
      <c r="G78" s="2" t="s">
        <v>361</v>
      </c>
      <c r="H78" s="22">
        <v>90</v>
      </c>
      <c r="I78" s="22">
        <v>163.73310366061338</v>
      </c>
      <c r="J78" s="25">
        <v>7</v>
      </c>
      <c r="K78" s="25">
        <v>8.2403657876930101</v>
      </c>
      <c r="L78" s="2">
        <v>0.56506888108328024</v>
      </c>
      <c r="M78" s="11">
        <v>0.32773622894649412</v>
      </c>
    </row>
    <row r="79" spans="1:13" x14ac:dyDescent="0.25">
      <c r="A79" s="10">
        <v>78</v>
      </c>
      <c r="B79" s="2" t="s">
        <v>69</v>
      </c>
      <c r="C79" s="2" t="s">
        <v>94</v>
      </c>
      <c r="D79" s="2" t="s">
        <v>254</v>
      </c>
      <c r="E79" s="2" t="s">
        <v>121</v>
      </c>
      <c r="F79" s="2" t="s">
        <v>217</v>
      </c>
      <c r="G79" s="2" t="s">
        <v>362</v>
      </c>
      <c r="H79" s="22">
        <v>83</v>
      </c>
      <c r="I79" s="22">
        <v>135.29514496484029</v>
      </c>
      <c r="J79" s="25">
        <v>4.6363636363636367</v>
      </c>
      <c r="K79" s="25">
        <v>9.1381576700630092</v>
      </c>
      <c r="L79" s="2">
        <v>0.59055366050281111</v>
      </c>
      <c r="M79" s="11">
        <v>0.80543820344939387</v>
      </c>
    </row>
    <row r="80" spans="1:13" x14ac:dyDescent="0.25">
      <c r="A80" s="10">
        <v>79</v>
      </c>
      <c r="B80" s="2" t="s">
        <v>68</v>
      </c>
      <c r="C80" s="2" t="s">
        <v>95</v>
      </c>
      <c r="D80" s="2" t="s">
        <v>186</v>
      </c>
      <c r="E80" s="2" t="s">
        <v>108</v>
      </c>
      <c r="F80" s="2" t="s">
        <v>212</v>
      </c>
      <c r="G80" s="2" t="s">
        <v>363</v>
      </c>
      <c r="H80" s="22">
        <v>197</v>
      </c>
      <c r="I80" s="22">
        <v>350.31930501188094</v>
      </c>
      <c r="J80" s="25">
        <v>14.5</v>
      </c>
      <c r="K80" s="25">
        <v>24.536515975895494</v>
      </c>
      <c r="L80" s="2">
        <v>1.8146540530309618E-2</v>
      </c>
      <c r="M80" s="11">
        <v>0.12663280396080678</v>
      </c>
    </row>
    <row r="81" spans="1:13" x14ac:dyDescent="0.25">
      <c r="A81" s="10">
        <v>80</v>
      </c>
      <c r="B81" s="2" t="s">
        <v>74</v>
      </c>
      <c r="C81" s="2" t="s">
        <v>89</v>
      </c>
      <c r="D81" s="2" t="s">
        <v>186</v>
      </c>
      <c r="E81" s="2" t="s">
        <v>116</v>
      </c>
      <c r="F81" s="2" t="s">
        <v>192</v>
      </c>
      <c r="G81" s="2" t="s">
        <v>364</v>
      </c>
      <c r="H81" s="22">
        <v>-85</v>
      </c>
      <c r="I81" s="22">
        <v>165.39930323806101</v>
      </c>
      <c r="J81" s="25">
        <v>-13.333333333333334</v>
      </c>
      <c r="K81" s="25">
        <v>21.233191489393239</v>
      </c>
      <c r="L81" s="2">
        <v>0.57959021764180962</v>
      </c>
      <c r="M81" s="11">
        <v>1.7799130910499672E-3</v>
      </c>
    </row>
    <row r="82" spans="1:13" x14ac:dyDescent="0.25">
      <c r="A82" s="10">
        <v>81</v>
      </c>
      <c r="B82" s="2" t="s">
        <v>70</v>
      </c>
      <c r="C82" s="2" t="s">
        <v>96</v>
      </c>
      <c r="D82" s="2" t="s">
        <v>255</v>
      </c>
      <c r="E82" s="2" t="s">
        <v>147</v>
      </c>
      <c r="F82" s="2" t="s">
        <v>209</v>
      </c>
      <c r="G82" s="2" t="s">
        <v>365</v>
      </c>
      <c r="H82" s="22">
        <v>114</v>
      </c>
      <c r="I82" s="22">
        <v>225.8815985233677</v>
      </c>
      <c r="J82" s="25">
        <v>3.1</v>
      </c>
      <c r="K82" s="25">
        <v>6.0423248925246078</v>
      </c>
      <c r="L82" s="2">
        <v>0.4201121085397761</v>
      </c>
      <c r="M82" s="11">
        <v>0.71843393807109845</v>
      </c>
    </row>
    <row r="83" spans="1:13" x14ac:dyDescent="0.25">
      <c r="A83" s="10">
        <v>82</v>
      </c>
      <c r="B83" s="2" t="s">
        <v>250</v>
      </c>
      <c r="C83" s="2" t="s">
        <v>92</v>
      </c>
      <c r="D83" s="2" t="s">
        <v>187</v>
      </c>
      <c r="E83" s="2" t="s">
        <v>125</v>
      </c>
      <c r="F83" s="2" t="s">
        <v>225</v>
      </c>
      <c r="G83" s="2" t="s">
        <v>366</v>
      </c>
      <c r="H83" s="22">
        <v>184</v>
      </c>
      <c r="I83" s="22">
        <v>307.76869590293609</v>
      </c>
      <c r="J83" s="25">
        <v>1</v>
      </c>
      <c r="K83" s="25">
        <v>1.8760488056815781</v>
      </c>
      <c r="L83" s="2">
        <v>0.10976360094108051</v>
      </c>
      <c r="M83" s="11">
        <v>0.94454604060356273</v>
      </c>
    </row>
    <row r="84" spans="1:13" x14ac:dyDescent="0.25">
      <c r="A84" s="10">
        <v>83</v>
      </c>
      <c r="B84" s="2" t="s">
        <v>73</v>
      </c>
      <c r="C84" s="2" t="s">
        <v>86</v>
      </c>
      <c r="D84" s="2" t="s">
        <v>263</v>
      </c>
      <c r="E84" s="2" t="s">
        <v>107</v>
      </c>
      <c r="F84" s="2" t="s">
        <v>211</v>
      </c>
      <c r="G84" s="2" t="s">
        <v>367</v>
      </c>
      <c r="H84" s="22">
        <v>119</v>
      </c>
      <c r="I84" s="22">
        <v>164.88087391227543</v>
      </c>
      <c r="J84" s="25">
        <v>8.85</v>
      </c>
      <c r="K84" s="25">
        <v>11.543015320368848</v>
      </c>
      <c r="L84" s="2">
        <v>0.40119114882459972</v>
      </c>
      <c r="M84" s="11">
        <v>0.11569020242385897</v>
      </c>
    </row>
    <row r="85" spans="1:13" x14ac:dyDescent="0.25">
      <c r="A85" s="10">
        <v>84</v>
      </c>
      <c r="B85" s="2" t="s">
        <v>72</v>
      </c>
      <c r="C85" s="2" t="s">
        <v>98</v>
      </c>
      <c r="D85" s="2" t="s">
        <v>257</v>
      </c>
      <c r="E85" s="2" t="s">
        <v>152</v>
      </c>
      <c r="F85" s="2" t="s">
        <v>210</v>
      </c>
      <c r="G85" s="2" t="s">
        <v>368</v>
      </c>
      <c r="H85" s="22">
        <v>155</v>
      </c>
      <c r="I85" s="22">
        <v>230.5865563474693</v>
      </c>
      <c r="J85" s="25">
        <v>2.1</v>
      </c>
      <c r="K85" s="25">
        <v>3.6644941030254583</v>
      </c>
      <c r="L85" s="2">
        <v>0.25125872146610961</v>
      </c>
      <c r="M85" s="11">
        <v>0.84944654439504008</v>
      </c>
    </row>
    <row r="86" spans="1:13" x14ac:dyDescent="0.25">
      <c r="A86" s="10">
        <v>85</v>
      </c>
      <c r="B86" s="2" t="s">
        <v>68</v>
      </c>
      <c r="C86" s="2" t="s">
        <v>84</v>
      </c>
      <c r="D86" s="2" t="s">
        <v>188</v>
      </c>
      <c r="E86" s="2" t="s">
        <v>129</v>
      </c>
      <c r="F86" s="2" t="s">
        <v>224</v>
      </c>
      <c r="G86" s="2" t="s">
        <v>369</v>
      </c>
      <c r="H86" s="22">
        <v>163</v>
      </c>
      <c r="I86" s="22">
        <v>254.68174751212914</v>
      </c>
      <c r="J86" s="25">
        <v>0.42857142857142855</v>
      </c>
      <c r="K86" s="25">
        <v>0.70397598921998439</v>
      </c>
      <c r="L86" s="2">
        <v>0.19810658528576175</v>
      </c>
      <c r="M86" s="11">
        <v>0.97712777130853723</v>
      </c>
    </row>
    <row r="87" spans="1:13" x14ac:dyDescent="0.25">
      <c r="A87" s="10">
        <v>86</v>
      </c>
      <c r="B87" s="2" t="s">
        <v>69</v>
      </c>
      <c r="C87" s="2" t="s">
        <v>82</v>
      </c>
      <c r="D87" s="2" t="s">
        <v>180</v>
      </c>
      <c r="E87" s="2" t="s">
        <v>142</v>
      </c>
      <c r="F87" s="2" t="s">
        <v>214</v>
      </c>
      <c r="G87" s="2" t="s">
        <v>370</v>
      </c>
      <c r="H87" s="22">
        <v>188</v>
      </c>
      <c r="I87" s="22">
        <v>258.58509126015491</v>
      </c>
      <c r="J87" s="25">
        <v>19.7</v>
      </c>
      <c r="K87" s="25">
        <v>27.82828636127585</v>
      </c>
      <c r="L87" s="2">
        <v>7.9228182963502425E-2</v>
      </c>
      <c r="M87" s="11">
        <v>5.2929597738936573E-3</v>
      </c>
    </row>
    <row r="88" spans="1:13" x14ac:dyDescent="0.25">
      <c r="A88" s="10">
        <v>87</v>
      </c>
      <c r="B88" s="2" t="s">
        <v>252</v>
      </c>
      <c r="C88" s="2" t="s">
        <v>83</v>
      </c>
      <c r="D88" s="2" t="s">
        <v>254</v>
      </c>
      <c r="E88" s="2" t="s">
        <v>136</v>
      </c>
      <c r="F88" s="2" t="s">
        <v>226</v>
      </c>
      <c r="G88" s="2" t="s">
        <v>371</v>
      </c>
      <c r="H88" s="22">
        <v>198</v>
      </c>
      <c r="I88" s="22">
        <v>240.4329948065226</v>
      </c>
      <c r="J88" s="25">
        <v>16.5</v>
      </c>
      <c r="K88" s="25">
        <v>20.250920987576066</v>
      </c>
      <c r="L88" s="2">
        <v>1.2417276583106651E-2</v>
      </c>
      <c r="M88" s="11">
        <v>3.6169167512737355E-3</v>
      </c>
    </row>
    <row r="89" spans="1:13" x14ac:dyDescent="0.25">
      <c r="A89" s="10">
        <v>88</v>
      </c>
      <c r="B89" s="2" t="s">
        <v>77</v>
      </c>
      <c r="C89" s="2" t="s">
        <v>82</v>
      </c>
      <c r="D89" s="2" t="s">
        <v>263</v>
      </c>
      <c r="E89" s="2" t="s">
        <v>138</v>
      </c>
      <c r="F89" s="2" t="s">
        <v>223</v>
      </c>
      <c r="G89" s="2" t="s">
        <v>372</v>
      </c>
      <c r="H89" s="22">
        <v>189</v>
      </c>
      <c r="I89" s="22">
        <v>338.26423148181482</v>
      </c>
      <c r="J89" s="25">
        <v>12.083333333333334</v>
      </c>
      <c r="K89" s="25">
        <v>14.632208057024041</v>
      </c>
      <c r="L89" s="2">
        <v>7.846045074977126E-2</v>
      </c>
      <c r="M89" s="11">
        <v>0.27920865829460484</v>
      </c>
    </row>
    <row r="90" spans="1:13" x14ac:dyDescent="0.25">
      <c r="A90" s="10">
        <v>89</v>
      </c>
      <c r="B90" s="2" t="s">
        <v>251</v>
      </c>
      <c r="C90" s="2" t="s">
        <v>82</v>
      </c>
      <c r="D90" s="2" t="s">
        <v>261</v>
      </c>
      <c r="E90" s="2" t="s">
        <v>141</v>
      </c>
      <c r="F90" s="2" t="s">
        <v>217</v>
      </c>
      <c r="G90" s="2" t="s">
        <v>373</v>
      </c>
      <c r="H90" s="22">
        <v>133</v>
      </c>
      <c r="I90" s="22">
        <v>194.86086781891524</v>
      </c>
      <c r="J90" s="25">
        <v>1.25</v>
      </c>
      <c r="K90" s="25">
        <v>1.515779894488108</v>
      </c>
      <c r="L90" s="2">
        <v>0.34235241422777163</v>
      </c>
      <c r="M90" s="11">
        <v>0.91060702625748391</v>
      </c>
    </row>
    <row r="91" spans="1:13" x14ac:dyDescent="0.25">
      <c r="A91" s="10">
        <v>90</v>
      </c>
      <c r="B91" s="2" t="s">
        <v>252</v>
      </c>
      <c r="C91" s="2" t="s">
        <v>90</v>
      </c>
      <c r="D91" s="2" t="s">
        <v>260</v>
      </c>
      <c r="E91" s="2" t="s">
        <v>114</v>
      </c>
      <c r="F91" s="2" t="s">
        <v>196</v>
      </c>
      <c r="G91" s="2" t="s">
        <v>374</v>
      </c>
      <c r="H91" s="22">
        <v>-25</v>
      </c>
      <c r="I91" s="22">
        <v>40.892194452591305</v>
      </c>
      <c r="J91" s="25">
        <v>-8.7058823529411757</v>
      </c>
      <c r="K91" s="25">
        <v>13.573704125133142</v>
      </c>
      <c r="L91" s="2">
        <v>0.90389752517489197</v>
      </c>
      <c r="M91" s="11">
        <v>0.25711978556999393</v>
      </c>
    </row>
    <row r="92" spans="1:13" x14ac:dyDescent="0.25">
      <c r="A92" s="10">
        <v>91</v>
      </c>
      <c r="B92" s="2" t="s">
        <v>251</v>
      </c>
      <c r="C92" s="2" t="s">
        <v>81</v>
      </c>
      <c r="D92" s="2" t="s">
        <v>262</v>
      </c>
      <c r="E92" s="2" t="s">
        <v>121</v>
      </c>
      <c r="F92" s="2" t="s">
        <v>212</v>
      </c>
      <c r="G92" s="2" t="s">
        <v>375</v>
      </c>
      <c r="H92" s="22">
        <v>22</v>
      </c>
      <c r="I92" s="22">
        <v>39.865593144479405</v>
      </c>
      <c r="J92" s="25">
        <v>5.1578947368421053</v>
      </c>
      <c r="K92" s="25">
        <v>7.1306116444308358</v>
      </c>
      <c r="L92" s="2">
        <v>0.91536573742216076</v>
      </c>
      <c r="M92" s="11">
        <v>0.51461436685579587</v>
      </c>
    </row>
    <row r="93" spans="1:13" x14ac:dyDescent="0.25">
      <c r="A93" s="10">
        <v>92</v>
      </c>
      <c r="B93" s="2" t="s">
        <v>249</v>
      </c>
      <c r="C93" s="2" t="s">
        <v>88</v>
      </c>
      <c r="D93" s="2" t="s">
        <v>183</v>
      </c>
      <c r="E93" s="2" t="s">
        <v>130</v>
      </c>
      <c r="F93" s="2" t="s">
        <v>207</v>
      </c>
      <c r="G93" s="2" t="s">
        <v>376</v>
      </c>
      <c r="H93" s="22">
        <v>106</v>
      </c>
      <c r="I93" s="22">
        <v>186.57980937416963</v>
      </c>
      <c r="J93" s="25">
        <v>5.75</v>
      </c>
      <c r="K93" s="25">
        <v>8.6678223330764723</v>
      </c>
      <c r="L93" s="2">
        <v>0.47435874428181757</v>
      </c>
      <c r="M93" s="11">
        <v>0.42422390177298053</v>
      </c>
    </row>
    <row r="94" spans="1:13" x14ac:dyDescent="0.25">
      <c r="A94" s="10">
        <v>93</v>
      </c>
      <c r="B94" s="2" t="s">
        <v>77</v>
      </c>
      <c r="C94" s="2" t="s">
        <v>93</v>
      </c>
      <c r="D94" s="2" t="s">
        <v>180</v>
      </c>
      <c r="E94" s="2" t="s">
        <v>117</v>
      </c>
      <c r="F94" s="2" t="s">
        <v>222</v>
      </c>
      <c r="G94" s="2" t="s">
        <v>377</v>
      </c>
      <c r="H94" s="22">
        <v>124</v>
      </c>
      <c r="I94" s="22">
        <v>210.61268394639927</v>
      </c>
      <c r="J94" s="25">
        <v>6.833333333333333</v>
      </c>
      <c r="K94" s="25">
        <v>12.220674918650026</v>
      </c>
      <c r="L94" s="2">
        <v>0.38375407409361906</v>
      </c>
      <c r="M94" s="11">
        <v>0.58956440440495195</v>
      </c>
    </row>
    <row r="95" spans="1:13" x14ac:dyDescent="0.25">
      <c r="A95" s="10">
        <v>94</v>
      </c>
      <c r="B95" s="2" t="s">
        <v>70</v>
      </c>
      <c r="C95" s="2" t="s">
        <v>92</v>
      </c>
      <c r="D95" s="2" t="s">
        <v>190</v>
      </c>
      <c r="E95" s="2" t="s">
        <v>138</v>
      </c>
      <c r="F95" s="2" t="s">
        <v>207</v>
      </c>
      <c r="G95" s="2" t="s">
        <v>378</v>
      </c>
      <c r="H95" s="22">
        <v>158</v>
      </c>
      <c r="I95" s="22">
        <v>214.44374655373002</v>
      </c>
      <c r="J95" s="25">
        <v>0.6428571428571429</v>
      </c>
      <c r="K95" s="25">
        <v>1.2541223731854643</v>
      </c>
      <c r="L95" s="2">
        <v>0.21762361918372863</v>
      </c>
      <c r="M95" s="11">
        <v>0.97091468860447527</v>
      </c>
    </row>
    <row r="96" spans="1:13" x14ac:dyDescent="0.25">
      <c r="A96" s="10">
        <v>95</v>
      </c>
      <c r="B96" s="2" t="s">
        <v>67</v>
      </c>
      <c r="C96" s="2" t="s">
        <v>93</v>
      </c>
      <c r="D96" s="2" t="s">
        <v>260</v>
      </c>
      <c r="E96" s="2" t="s">
        <v>133</v>
      </c>
      <c r="F96" s="2" t="s">
        <v>206</v>
      </c>
      <c r="G96" s="2" t="s">
        <v>379</v>
      </c>
      <c r="H96" s="22">
        <v>115</v>
      </c>
      <c r="I96" s="22">
        <v>203.26457153202387</v>
      </c>
      <c r="J96" s="25">
        <v>7.666666666666667</v>
      </c>
      <c r="K96" s="25">
        <v>11.570139117655964</v>
      </c>
      <c r="L96" s="2">
        <v>0.40959077416578304</v>
      </c>
      <c r="M96" s="11">
        <v>0.31377756786630828</v>
      </c>
    </row>
    <row r="97" spans="1:13" x14ac:dyDescent="0.25">
      <c r="A97" s="10">
        <v>96</v>
      </c>
      <c r="B97" s="2" t="s">
        <v>76</v>
      </c>
      <c r="C97" s="2" t="s">
        <v>105</v>
      </c>
      <c r="D97" s="2" t="s">
        <v>258</v>
      </c>
      <c r="E97" s="2" t="s">
        <v>119</v>
      </c>
      <c r="F97" s="2" t="s">
        <v>209</v>
      </c>
      <c r="G97" s="2" t="s">
        <v>380</v>
      </c>
      <c r="H97" s="22">
        <v>125</v>
      </c>
      <c r="I97" s="22">
        <v>189.99330357469299</v>
      </c>
      <c r="J97" s="25">
        <v>10.4375</v>
      </c>
      <c r="K97" s="25">
        <v>14.832886740008714</v>
      </c>
      <c r="L97" s="2">
        <v>0.36960226286203557</v>
      </c>
      <c r="M97" s="11">
        <v>0.16177386002606564</v>
      </c>
    </row>
    <row r="98" spans="1:13" x14ac:dyDescent="0.25">
      <c r="A98" s="10">
        <v>97</v>
      </c>
      <c r="B98" s="2" t="s">
        <v>77</v>
      </c>
      <c r="C98" s="2" t="s">
        <v>104</v>
      </c>
      <c r="D98" s="2" t="s">
        <v>181</v>
      </c>
      <c r="E98" s="2" t="s">
        <v>131</v>
      </c>
      <c r="F98" s="2" t="s">
        <v>192</v>
      </c>
      <c r="G98" s="2" t="s">
        <v>381</v>
      </c>
      <c r="H98" s="22">
        <v>157</v>
      </c>
      <c r="I98" s="22">
        <v>234.27639651520713</v>
      </c>
      <c r="J98" s="25">
        <v>1.6</v>
      </c>
      <c r="K98" s="25">
        <v>1.904704844807112</v>
      </c>
      <c r="L98" s="2">
        <v>0.21879043170603396</v>
      </c>
      <c r="M98" s="11">
        <v>0.94494561785402054</v>
      </c>
    </row>
    <row r="99" spans="1:13" x14ac:dyDescent="0.25">
      <c r="A99" s="10">
        <v>98</v>
      </c>
      <c r="B99" s="2" t="s">
        <v>253</v>
      </c>
      <c r="C99" s="2" t="s">
        <v>83</v>
      </c>
      <c r="D99" s="2" t="s">
        <v>188</v>
      </c>
      <c r="E99" s="2" t="s">
        <v>121</v>
      </c>
      <c r="F99" s="2" t="s">
        <v>219</v>
      </c>
      <c r="G99" s="2" t="s">
        <v>382</v>
      </c>
      <c r="H99" s="22">
        <v>186</v>
      </c>
      <c r="I99" s="22">
        <v>279.03718466072326</v>
      </c>
      <c r="J99" s="25">
        <v>0.82352941176470584</v>
      </c>
      <c r="K99" s="25">
        <v>1.1037108893167704</v>
      </c>
      <c r="L99" s="2">
        <v>0.10339582300184058</v>
      </c>
      <c r="M99" s="11">
        <v>0.94709994950534515</v>
      </c>
    </row>
    <row r="100" spans="1:13" x14ac:dyDescent="0.25">
      <c r="A100" s="10">
        <v>99</v>
      </c>
      <c r="B100" s="2" t="s">
        <v>67</v>
      </c>
      <c r="C100" s="2" t="s">
        <v>104</v>
      </c>
      <c r="D100" s="2" t="s">
        <v>189</v>
      </c>
      <c r="E100" s="2" t="s">
        <v>116</v>
      </c>
      <c r="F100" s="2" t="s">
        <v>200</v>
      </c>
      <c r="G100" s="2" t="s">
        <v>383</v>
      </c>
      <c r="H100" s="22">
        <v>61</v>
      </c>
      <c r="I100" s="22">
        <v>117.12778458303272</v>
      </c>
      <c r="J100" s="25">
        <v>9.4</v>
      </c>
      <c r="K100" s="25">
        <v>17.72866460376342</v>
      </c>
      <c r="L100" s="2">
        <v>0.72505639106968955</v>
      </c>
      <c r="M100" s="11">
        <v>0.52360904214114212</v>
      </c>
    </row>
    <row r="101" spans="1:13" x14ac:dyDescent="0.25">
      <c r="A101" s="16">
        <v>100</v>
      </c>
      <c r="B101" s="17" t="s">
        <v>76</v>
      </c>
      <c r="C101" s="17" t="s">
        <v>84</v>
      </c>
      <c r="D101" s="17" t="s">
        <v>184</v>
      </c>
      <c r="E101" s="17" t="s">
        <v>138</v>
      </c>
      <c r="F101" s="17" t="s">
        <v>224</v>
      </c>
      <c r="G101" s="17" t="s">
        <v>384</v>
      </c>
      <c r="H101" s="22">
        <v>-80</v>
      </c>
      <c r="I101" s="22">
        <v>136.94090314217419</v>
      </c>
      <c r="J101" s="25">
        <v>-9.5500000000000007</v>
      </c>
      <c r="K101" s="26">
        <v>12.282843280766143</v>
      </c>
      <c r="L101" s="2">
        <v>0.6027664559612379</v>
      </c>
      <c r="M101" s="18">
        <v>5.0638774215136184E-2</v>
      </c>
    </row>
    <row r="102" spans="1:13" x14ac:dyDescent="0.25">
      <c r="A102" s="16">
        <v>101</v>
      </c>
      <c r="B102" s="2" t="s">
        <v>74</v>
      </c>
      <c r="C102" s="2" t="s">
        <v>86</v>
      </c>
      <c r="D102" s="2" t="s">
        <v>256</v>
      </c>
      <c r="E102" s="2" t="s">
        <v>150</v>
      </c>
      <c r="F102" s="19" t="s">
        <v>220</v>
      </c>
      <c r="G102" s="2" t="s">
        <v>385</v>
      </c>
      <c r="H102" s="22">
        <v>148</v>
      </c>
      <c r="I102" s="22">
        <v>193.58563053145238</v>
      </c>
      <c r="J102" s="25">
        <v>16.636363636363637</v>
      </c>
      <c r="K102" s="26">
        <v>29.163455454293935</v>
      </c>
      <c r="L102" s="2">
        <v>0.2838477275409812</v>
      </c>
      <c r="M102" s="18">
        <v>9.1518426669743524E-2</v>
      </c>
    </row>
    <row r="103" spans="1:13" x14ac:dyDescent="0.25">
      <c r="A103" s="16">
        <v>102</v>
      </c>
      <c r="B103" s="2" t="s">
        <v>70</v>
      </c>
      <c r="C103" s="2" t="s">
        <v>93</v>
      </c>
      <c r="D103" s="2" t="s">
        <v>258</v>
      </c>
      <c r="E103" s="2" t="s">
        <v>149</v>
      </c>
      <c r="F103" s="19" t="s">
        <v>218</v>
      </c>
      <c r="G103" s="2" t="s">
        <v>386</v>
      </c>
      <c r="H103" s="22">
        <v>56</v>
      </c>
      <c r="I103" s="22">
        <v>61.401166180632828</v>
      </c>
      <c r="J103" s="25">
        <v>12.466666666666667</v>
      </c>
      <c r="K103" s="26">
        <v>22.874003608412494</v>
      </c>
      <c r="L103" s="2">
        <v>0.76564134439759879</v>
      </c>
      <c r="M103" s="18">
        <v>6.7973284160549929E-2</v>
      </c>
    </row>
    <row r="104" spans="1:13" x14ac:dyDescent="0.25">
      <c r="A104" s="16">
        <v>103</v>
      </c>
      <c r="B104" s="2" t="s">
        <v>70</v>
      </c>
      <c r="C104" s="2" t="s">
        <v>83</v>
      </c>
      <c r="D104" s="2" t="s">
        <v>254</v>
      </c>
      <c r="E104" s="2" t="s">
        <v>136</v>
      </c>
      <c r="F104" s="19" t="s">
        <v>219</v>
      </c>
      <c r="G104" s="2" t="s">
        <v>387</v>
      </c>
      <c r="H104" s="22">
        <v>76</v>
      </c>
      <c r="I104" s="22">
        <v>84.27852770281477</v>
      </c>
      <c r="J104" s="25">
        <v>1.7777777777777777</v>
      </c>
      <c r="K104" s="26">
        <v>2.2028714819009538</v>
      </c>
      <c r="L104" s="2">
        <v>0.61896073313418032</v>
      </c>
      <c r="M104" s="18">
        <v>0.88256584806517369</v>
      </c>
    </row>
    <row r="105" spans="1:13" x14ac:dyDescent="0.25">
      <c r="A105" s="16">
        <v>104</v>
      </c>
      <c r="B105" s="2" t="s">
        <v>76</v>
      </c>
      <c r="C105" s="2" t="s">
        <v>102</v>
      </c>
      <c r="D105" s="2" t="s">
        <v>260</v>
      </c>
      <c r="E105" s="2" t="s">
        <v>115</v>
      </c>
      <c r="F105" s="19" t="s">
        <v>218</v>
      </c>
      <c r="G105" s="2" t="s">
        <v>388</v>
      </c>
      <c r="H105" s="22">
        <v>54</v>
      </c>
      <c r="I105" s="22">
        <v>83.493675546076389</v>
      </c>
      <c r="J105" s="25">
        <v>9.8181818181818183</v>
      </c>
      <c r="K105" s="26">
        <v>13.585961952947061</v>
      </c>
      <c r="L105" s="2">
        <v>0.77202792238063223</v>
      </c>
      <c r="M105" s="18">
        <v>0.44878705942743846</v>
      </c>
    </row>
    <row r="106" spans="1:13" x14ac:dyDescent="0.25">
      <c r="A106" s="16">
        <v>105</v>
      </c>
      <c r="B106" s="2" t="s">
        <v>75</v>
      </c>
      <c r="C106" s="2" t="s">
        <v>87</v>
      </c>
      <c r="D106" s="2" t="s">
        <v>263</v>
      </c>
      <c r="E106" s="2" t="s">
        <v>106</v>
      </c>
      <c r="F106" s="19" t="s">
        <v>208</v>
      </c>
      <c r="G106" s="2" t="s">
        <v>389</v>
      </c>
      <c r="H106" s="22">
        <v>48</v>
      </c>
      <c r="I106" s="22">
        <v>49.229915399046753</v>
      </c>
      <c r="J106" s="25">
        <v>4.8947368421052628</v>
      </c>
      <c r="K106" s="26">
        <v>9.42860062805293</v>
      </c>
      <c r="L106" s="2">
        <v>0.79536125900985544</v>
      </c>
      <c r="M106" s="18">
        <v>0.52460343827247757</v>
      </c>
    </row>
    <row r="107" spans="1:13" x14ac:dyDescent="0.25">
      <c r="A107" s="16">
        <v>106</v>
      </c>
      <c r="B107" s="2" t="s">
        <v>251</v>
      </c>
      <c r="C107" s="2" t="s">
        <v>101</v>
      </c>
      <c r="D107" s="2" t="s">
        <v>261</v>
      </c>
      <c r="E107" s="2" t="s">
        <v>147</v>
      </c>
      <c r="F107" s="19" t="s">
        <v>213</v>
      </c>
      <c r="G107" s="2" t="s">
        <v>390</v>
      </c>
      <c r="H107" s="22">
        <v>31</v>
      </c>
      <c r="I107" s="22">
        <v>49.761032583355593</v>
      </c>
      <c r="J107" s="25">
        <v>4.5625</v>
      </c>
      <c r="K107" s="26">
        <v>7.688747999489272</v>
      </c>
      <c r="L107" s="2">
        <v>0.87400779592911937</v>
      </c>
      <c r="M107" s="18">
        <v>0.63880298435199256</v>
      </c>
    </row>
    <row r="108" spans="1:13" x14ac:dyDescent="0.25">
      <c r="A108" s="16">
        <v>107</v>
      </c>
      <c r="B108" s="2" t="s">
        <v>75</v>
      </c>
      <c r="C108" s="2" t="s">
        <v>89</v>
      </c>
      <c r="D108" s="2" t="s">
        <v>261</v>
      </c>
      <c r="E108" s="2" t="s">
        <v>152</v>
      </c>
      <c r="F108" s="19" t="s">
        <v>214</v>
      </c>
      <c r="G108" s="2" t="s">
        <v>391</v>
      </c>
      <c r="H108" s="22">
        <v>102</v>
      </c>
      <c r="I108" s="22">
        <v>160.55299196619242</v>
      </c>
      <c r="J108" s="25">
        <v>9.9285714285714288</v>
      </c>
      <c r="K108" s="26">
        <v>14.191102387288041</v>
      </c>
      <c r="L108" s="2">
        <v>0.48473126978328562</v>
      </c>
      <c r="M108" s="18">
        <v>0.30896752648849857</v>
      </c>
    </row>
    <row r="109" spans="1:13" x14ac:dyDescent="0.25">
      <c r="A109" s="16">
        <v>108</v>
      </c>
      <c r="B109" s="2" t="s">
        <v>80</v>
      </c>
      <c r="C109" s="2" t="s">
        <v>89</v>
      </c>
      <c r="D109" s="2" t="s">
        <v>188</v>
      </c>
      <c r="E109" s="2" t="s">
        <v>133</v>
      </c>
      <c r="F109" s="19" t="s">
        <v>227</v>
      </c>
      <c r="G109" s="2" t="s">
        <v>392</v>
      </c>
      <c r="H109" s="22">
        <v>191</v>
      </c>
      <c r="I109" s="22">
        <v>355.03894215989419</v>
      </c>
      <c r="J109" s="25">
        <v>3.1</v>
      </c>
      <c r="K109" s="26">
        <v>4.5189277427177217</v>
      </c>
      <c r="L109" s="2">
        <v>5.1044280987452506E-2</v>
      </c>
      <c r="M109" s="18">
        <v>0.89759216428232924</v>
      </c>
    </row>
    <row r="110" spans="1:13" x14ac:dyDescent="0.25">
      <c r="A110" s="16">
        <v>109</v>
      </c>
      <c r="B110" s="2" t="s">
        <v>66</v>
      </c>
      <c r="C110" s="2" t="s">
        <v>103</v>
      </c>
      <c r="D110" s="2" t="s">
        <v>189</v>
      </c>
      <c r="E110" s="2" t="s">
        <v>148</v>
      </c>
      <c r="F110" s="19" t="s">
        <v>195</v>
      </c>
      <c r="G110" s="2" t="s">
        <v>393</v>
      </c>
      <c r="H110" s="22">
        <v>174</v>
      </c>
      <c r="I110" s="22">
        <v>226.28577924450209</v>
      </c>
      <c r="J110" s="25">
        <v>3.1428571428571428</v>
      </c>
      <c r="K110" s="26">
        <v>3.2261862972729354</v>
      </c>
      <c r="L110" s="2">
        <v>0.15344491433338836</v>
      </c>
      <c r="M110" s="18">
        <v>0.84057149730651703</v>
      </c>
    </row>
    <row r="111" spans="1:13" x14ac:dyDescent="0.25">
      <c r="A111" s="16">
        <v>110</v>
      </c>
      <c r="B111" s="2" t="s">
        <v>77</v>
      </c>
      <c r="C111" s="2" t="s">
        <v>96</v>
      </c>
      <c r="D111" s="2" t="s">
        <v>259</v>
      </c>
      <c r="E111" s="2" t="s">
        <v>137</v>
      </c>
      <c r="F111" s="19" t="s">
        <v>211</v>
      </c>
      <c r="G111" s="2" t="s">
        <v>394</v>
      </c>
      <c r="H111" s="22">
        <v>-18</v>
      </c>
      <c r="I111" s="22">
        <v>29.57016426965744</v>
      </c>
      <c r="J111" s="25">
        <v>-7.1052631578947372</v>
      </c>
      <c r="K111" s="26">
        <v>9.7638168614089071</v>
      </c>
      <c r="L111" s="2">
        <v>0.93024684120451417</v>
      </c>
      <c r="M111" s="18">
        <v>0.32214188419086109</v>
      </c>
    </row>
    <row r="112" spans="1:13" x14ac:dyDescent="0.25">
      <c r="A112" s="16">
        <v>111</v>
      </c>
      <c r="B112" s="2" t="s">
        <v>253</v>
      </c>
      <c r="C112" s="2" t="s">
        <v>102</v>
      </c>
      <c r="D112" s="2" t="s">
        <v>183</v>
      </c>
      <c r="E112" s="2" t="s">
        <v>111</v>
      </c>
      <c r="F112" s="19" t="s">
        <v>204</v>
      </c>
      <c r="G112" s="2" t="s">
        <v>395</v>
      </c>
      <c r="H112" s="22">
        <v>20</v>
      </c>
      <c r="I112" s="22">
        <v>30.97872406011566</v>
      </c>
      <c r="J112" s="25">
        <v>6.833333333333333</v>
      </c>
      <c r="K112" s="26">
        <v>9.2255701019867047</v>
      </c>
      <c r="L112" s="2">
        <v>0.92535908518176357</v>
      </c>
      <c r="M112" s="18">
        <v>0.39308165695345998</v>
      </c>
    </row>
    <row r="113" spans="1:13" x14ac:dyDescent="0.25">
      <c r="A113" s="16">
        <v>112</v>
      </c>
      <c r="B113" s="2" t="s">
        <v>73</v>
      </c>
      <c r="C113" s="2" t="s">
        <v>101</v>
      </c>
      <c r="D113" s="2" t="s">
        <v>185</v>
      </c>
      <c r="E113" s="2" t="s">
        <v>117</v>
      </c>
      <c r="F113" s="19" t="s">
        <v>200</v>
      </c>
      <c r="G113" s="2" t="s">
        <v>396</v>
      </c>
      <c r="H113" s="22">
        <v>156</v>
      </c>
      <c r="I113" s="22">
        <v>258.00613219924611</v>
      </c>
      <c r="J113" s="25">
        <v>9.882352941176471</v>
      </c>
      <c r="K113" s="26">
        <v>14.7256174065606</v>
      </c>
      <c r="L113" s="2">
        <v>0.22841411046067395</v>
      </c>
      <c r="M113" s="18">
        <v>0.16177171315229</v>
      </c>
    </row>
    <row r="114" spans="1:13" x14ac:dyDescent="0.25">
      <c r="A114" s="16">
        <v>113</v>
      </c>
      <c r="B114" s="2" t="s">
        <v>72</v>
      </c>
      <c r="C114" s="2" t="s">
        <v>82</v>
      </c>
      <c r="D114" s="2" t="s">
        <v>186</v>
      </c>
      <c r="E114" s="2" t="s">
        <v>112</v>
      </c>
      <c r="F114" s="19" t="s">
        <v>214</v>
      </c>
      <c r="G114" s="2" t="s">
        <v>397</v>
      </c>
      <c r="H114" s="22">
        <v>82</v>
      </c>
      <c r="I114" s="22">
        <v>153.48745063614894</v>
      </c>
      <c r="J114" s="25">
        <v>9.5789473684210531</v>
      </c>
      <c r="K114" s="26">
        <v>18.303359741082481</v>
      </c>
      <c r="L114" s="2">
        <v>0.5975089308335888</v>
      </c>
      <c r="M114" s="18">
        <v>9.4325313465479232E-2</v>
      </c>
    </row>
    <row r="115" spans="1:13" x14ac:dyDescent="0.25">
      <c r="A115" s="16">
        <v>114</v>
      </c>
      <c r="B115" s="2" t="s">
        <v>68</v>
      </c>
      <c r="C115" s="2" t="s">
        <v>92</v>
      </c>
      <c r="D115" s="2" t="s">
        <v>188</v>
      </c>
      <c r="E115" s="2" t="s">
        <v>117</v>
      </c>
      <c r="F115" s="19" t="s">
        <v>223</v>
      </c>
      <c r="G115" s="2" t="s">
        <v>398</v>
      </c>
      <c r="H115" s="22">
        <v>81</v>
      </c>
      <c r="I115" s="22">
        <v>153.405256961844</v>
      </c>
      <c r="J115" s="25">
        <v>8.1999999999999993</v>
      </c>
      <c r="K115" s="26">
        <v>15.424071083565678</v>
      </c>
      <c r="L115" s="2">
        <v>0.60077299159750142</v>
      </c>
      <c r="M115" s="18">
        <v>0.16649032665580932</v>
      </c>
    </row>
    <row r="116" spans="1:13" x14ac:dyDescent="0.25">
      <c r="A116" s="16">
        <v>115</v>
      </c>
      <c r="B116" s="2" t="s">
        <v>76</v>
      </c>
      <c r="C116" s="2" t="s">
        <v>95</v>
      </c>
      <c r="D116" s="2" t="s">
        <v>254</v>
      </c>
      <c r="E116" s="2" t="s">
        <v>126</v>
      </c>
      <c r="F116" s="19" t="s">
        <v>209</v>
      </c>
      <c r="G116" s="2" t="s">
        <v>399</v>
      </c>
      <c r="H116" s="22">
        <v>165</v>
      </c>
      <c r="I116" s="22">
        <v>201.41385077643662</v>
      </c>
      <c r="J116" s="25">
        <v>3.4615384615384617</v>
      </c>
      <c r="K116" s="26">
        <v>6.8312495673309499</v>
      </c>
      <c r="L116" s="2">
        <v>0.19572191896656843</v>
      </c>
      <c r="M116" s="18">
        <v>0.82909293910913107</v>
      </c>
    </row>
    <row r="117" spans="1:13" x14ac:dyDescent="0.25">
      <c r="A117" s="16">
        <v>116</v>
      </c>
      <c r="B117" s="2" t="s">
        <v>73</v>
      </c>
      <c r="C117" s="2" t="s">
        <v>85</v>
      </c>
      <c r="D117" s="2" t="s">
        <v>188</v>
      </c>
      <c r="E117" s="2" t="s">
        <v>114</v>
      </c>
      <c r="F117" s="19" t="s">
        <v>207</v>
      </c>
      <c r="G117" s="2" t="s">
        <v>400</v>
      </c>
      <c r="H117" s="22">
        <v>145</v>
      </c>
      <c r="I117" s="22">
        <v>211.28828204125443</v>
      </c>
      <c r="J117" s="25">
        <v>1.0833333333333333</v>
      </c>
      <c r="K117" s="26">
        <v>1.4571896786984537</v>
      </c>
      <c r="L117" s="2">
        <v>0.29009674060392932</v>
      </c>
      <c r="M117" s="18">
        <v>0.94775541666927277</v>
      </c>
    </row>
    <row r="118" spans="1:13" x14ac:dyDescent="0.25">
      <c r="A118" s="16">
        <v>117</v>
      </c>
      <c r="B118" s="2" t="s">
        <v>72</v>
      </c>
      <c r="C118" s="2" t="s">
        <v>86</v>
      </c>
      <c r="D118" s="2" t="s">
        <v>180</v>
      </c>
      <c r="E118" s="2" t="s">
        <v>110</v>
      </c>
      <c r="F118" s="19" t="s">
        <v>209</v>
      </c>
      <c r="G118" s="2" t="s">
        <v>401</v>
      </c>
      <c r="H118" s="22">
        <v>116</v>
      </c>
      <c r="I118" s="22">
        <v>145.97536479074142</v>
      </c>
      <c r="J118" s="25">
        <v>14.583333333333334</v>
      </c>
      <c r="K118" s="26">
        <v>20.207102090810718</v>
      </c>
      <c r="L118" s="2">
        <v>0.40427909068991519</v>
      </c>
      <c r="M118" s="18">
        <v>0.12624397333282178</v>
      </c>
    </row>
    <row r="119" spans="1:13" x14ac:dyDescent="0.25">
      <c r="A119" s="16">
        <v>118</v>
      </c>
      <c r="B119" s="2" t="s">
        <v>80</v>
      </c>
      <c r="C119" s="2" t="s">
        <v>93</v>
      </c>
      <c r="D119" s="2" t="s">
        <v>180</v>
      </c>
      <c r="E119" s="2" t="s">
        <v>137</v>
      </c>
      <c r="F119" s="19" t="s">
        <v>225</v>
      </c>
      <c r="G119" s="2" t="s">
        <v>402</v>
      </c>
      <c r="H119" s="22">
        <v>113</v>
      </c>
      <c r="I119" s="22">
        <v>193.6837377847007</v>
      </c>
      <c r="J119" s="25">
        <v>4.1052631578947372</v>
      </c>
      <c r="K119" s="26">
        <v>7.5503150829260264</v>
      </c>
      <c r="L119" s="2">
        <v>0.42076678974856796</v>
      </c>
      <c r="M119" s="18">
        <v>0.61350867568630396</v>
      </c>
    </row>
    <row r="120" spans="1:13" x14ac:dyDescent="0.25">
      <c r="A120" s="16">
        <v>119</v>
      </c>
      <c r="B120" s="2" t="s">
        <v>249</v>
      </c>
      <c r="C120" s="2" t="s">
        <v>94</v>
      </c>
      <c r="D120" s="2" t="s">
        <v>184</v>
      </c>
      <c r="E120" s="2" t="s">
        <v>125</v>
      </c>
      <c r="F120" s="19" t="s">
        <v>203</v>
      </c>
      <c r="G120" s="2" t="s">
        <v>403</v>
      </c>
      <c r="H120" s="22">
        <v>19</v>
      </c>
      <c r="I120" s="22">
        <v>24.018634985218036</v>
      </c>
      <c r="J120" s="25">
        <v>14</v>
      </c>
      <c r="K120" s="26">
        <v>19.485289164895985</v>
      </c>
      <c r="L120" s="2">
        <v>0.92541237164597878</v>
      </c>
      <c r="M120" s="18">
        <v>0.23971300928960215</v>
      </c>
    </row>
    <row r="121" spans="1:13" x14ac:dyDescent="0.25">
      <c r="A121" s="16">
        <v>120</v>
      </c>
      <c r="B121" s="2" t="s">
        <v>78</v>
      </c>
      <c r="C121" s="2" t="s">
        <v>93</v>
      </c>
      <c r="D121" s="2" t="s">
        <v>181</v>
      </c>
      <c r="E121" s="2" t="s">
        <v>149</v>
      </c>
      <c r="F121" s="19" t="s">
        <v>206</v>
      </c>
      <c r="G121" s="2" t="s">
        <v>404</v>
      </c>
      <c r="H121" s="22">
        <v>-69</v>
      </c>
      <c r="I121" s="22">
        <v>81.089211799305176</v>
      </c>
      <c r="J121" s="25">
        <v>-3.3157894736842106</v>
      </c>
      <c r="K121" s="26">
        <v>5.4058452492119997</v>
      </c>
      <c r="L121" s="2">
        <v>0.66397917681880725</v>
      </c>
      <c r="M121" s="18">
        <v>0.71598860897034589</v>
      </c>
    </row>
    <row r="122" spans="1:13" x14ac:dyDescent="0.25">
      <c r="A122" s="16">
        <v>121</v>
      </c>
      <c r="B122" s="2" t="s">
        <v>66</v>
      </c>
      <c r="C122" s="2" t="s">
        <v>104</v>
      </c>
      <c r="D122" s="2" t="s">
        <v>189</v>
      </c>
      <c r="E122" s="2" t="s">
        <v>114</v>
      </c>
      <c r="F122" s="19" t="s">
        <v>203</v>
      </c>
      <c r="G122" s="2" t="s">
        <v>405</v>
      </c>
      <c r="H122" s="22">
        <v>122</v>
      </c>
      <c r="I122" s="22">
        <v>213.70306062351693</v>
      </c>
      <c r="J122" s="25">
        <v>8.6363636363636367</v>
      </c>
      <c r="K122" s="26">
        <v>10.040007489087245</v>
      </c>
      <c r="L122" s="2">
        <v>0.38639430807053854</v>
      </c>
      <c r="M122" s="18">
        <v>0.52179670328205441</v>
      </c>
    </row>
    <row r="123" spans="1:13" x14ac:dyDescent="0.25">
      <c r="A123" s="16">
        <v>122</v>
      </c>
      <c r="B123" s="2" t="s">
        <v>74</v>
      </c>
      <c r="C123" s="2" t="s">
        <v>86</v>
      </c>
      <c r="D123" s="2" t="s">
        <v>260</v>
      </c>
      <c r="E123" s="2" t="s">
        <v>144</v>
      </c>
      <c r="F123" s="19" t="s">
        <v>212</v>
      </c>
      <c r="G123" s="2" t="s">
        <v>406</v>
      </c>
      <c r="H123" s="22">
        <v>154</v>
      </c>
      <c r="I123" s="22">
        <v>283.74937669030396</v>
      </c>
      <c r="J123" s="25">
        <v>7.1111111111111107</v>
      </c>
      <c r="K123" s="26">
        <v>12.504100235846604</v>
      </c>
      <c r="L123" s="2">
        <v>0.26252519614458569</v>
      </c>
      <c r="M123" s="18">
        <v>0.34585358609153538</v>
      </c>
    </row>
    <row r="124" spans="1:13" x14ac:dyDescent="0.25">
      <c r="A124" s="16">
        <v>123</v>
      </c>
      <c r="B124" s="2" t="s">
        <v>66</v>
      </c>
      <c r="C124" s="2" t="s">
        <v>101</v>
      </c>
      <c r="D124" s="2" t="s">
        <v>182</v>
      </c>
      <c r="E124" s="2" t="s">
        <v>123</v>
      </c>
      <c r="F124" s="19" t="s">
        <v>194</v>
      </c>
      <c r="G124" s="2" t="s">
        <v>407</v>
      </c>
      <c r="H124" s="22">
        <v>73</v>
      </c>
      <c r="I124" s="22">
        <v>134.67895665910831</v>
      </c>
      <c r="J124" s="25">
        <v>9</v>
      </c>
      <c r="K124" s="26">
        <v>14.423370319285064</v>
      </c>
      <c r="L124" s="2">
        <v>0.62638715477013784</v>
      </c>
      <c r="M124" s="18">
        <v>0.24267323929362405</v>
      </c>
    </row>
    <row r="125" spans="1:13" x14ac:dyDescent="0.25">
      <c r="A125" s="16">
        <v>124</v>
      </c>
      <c r="B125" s="2" t="s">
        <v>67</v>
      </c>
      <c r="C125" s="2" t="s">
        <v>101</v>
      </c>
      <c r="D125" s="2" t="s">
        <v>263</v>
      </c>
      <c r="E125" s="2" t="s">
        <v>125</v>
      </c>
      <c r="F125" s="19" t="s">
        <v>212</v>
      </c>
      <c r="G125" s="2" t="s">
        <v>408</v>
      </c>
      <c r="H125" s="22">
        <v>17</v>
      </c>
      <c r="I125" s="22">
        <v>31.677304166014167</v>
      </c>
      <c r="J125" s="25">
        <v>1.1052631578947369</v>
      </c>
      <c r="K125" s="26">
        <v>1.3554116654361577</v>
      </c>
      <c r="L125" s="2">
        <v>0.93260037608326762</v>
      </c>
      <c r="M125" s="18">
        <v>0.93507860180414004</v>
      </c>
    </row>
    <row r="126" spans="1:13" x14ac:dyDescent="0.25">
      <c r="A126" s="16">
        <v>125</v>
      </c>
      <c r="B126" s="2" t="s">
        <v>249</v>
      </c>
      <c r="C126" s="2" t="s">
        <v>96</v>
      </c>
      <c r="D126" s="2" t="s">
        <v>182</v>
      </c>
      <c r="E126" s="2" t="s">
        <v>124</v>
      </c>
      <c r="F126" s="19" t="s">
        <v>210</v>
      </c>
      <c r="G126" s="2" t="s">
        <v>409</v>
      </c>
      <c r="H126" s="22">
        <v>92</v>
      </c>
      <c r="I126" s="22">
        <v>158.88992448943554</v>
      </c>
      <c r="J126" s="25">
        <v>12.76923076923077</v>
      </c>
      <c r="K126" s="26">
        <v>23.267390018585054</v>
      </c>
      <c r="L126" s="2">
        <v>0.53145904291484736</v>
      </c>
      <c r="M126" s="18">
        <v>0.1633320341641793</v>
      </c>
    </row>
    <row r="127" spans="1:13" x14ac:dyDescent="0.25">
      <c r="A127" s="16">
        <v>126</v>
      </c>
      <c r="B127" s="2" t="s">
        <v>252</v>
      </c>
      <c r="C127" s="2" t="s">
        <v>92</v>
      </c>
      <c r="D127" s="2" t="s">
        <v>258</v>
      </c>
      <c r="E127" s="2" t="s">
        <v>118</v>
      </c>
      <c r="F127" s="19" t="s">
        <v>217</v>
      </c>
      <c r="G127" s="2" t="s">
        <v>410</v>
      </c>
      <c r="H127" s="22">
        <v>195</v>
      </c>
      <c r="I127" s="22">
        <v>307.67182649375422</v>
      </c>
      <c r="J127" s="25">
        <v>1.6</v>
      </c>
      <c r="K127" s="26">
        <v>1.9772698653469698</v>
      </c>
      <c r="L127" s="2">
        <v>2.2701030546699918E-2</v>
      </c>
      <c r="M127" s="18">
        <v>0.9117866403382473</v>
      </c>
    </row>
    <row r="128" spans="1:13" x14ac:dyDescent="0.25">
      <c r="A128" s="16">
        <v>127</v>
      </c>
      <c r="B128" s="2" t="s">
        <v>76</v>
      </c>
      <c r="C128" s="2" t="s">
        <v>102</v>
      </c>
      <c r="D128" s="2" t="s">
        <v>258</v>
      </c>
      <c r="E128" s="2" t="s">
        <v>121</v>
      </c>
      <c r="F128" s="19" t="s">
        <v>194</v>
      </c>
      <c r="G128" s="2" t="s">
        <v>411</v>
      </c>
      <c r="H128" s="22">
        <v>159</v>
      </c>
      <c r="I128" s="22">
        <v>281.13854214096682</v>
      </c>
      <c r="J128" s="25">
        <v>4.2352941176470589</v>
      </c>
      <c r="K128" s="26">
        <v>4.7313740835399738</v>
      </c>
      <c r="L128" s="2">
        <v>0.21347887981965707</v>
      </c>
      <c r="M128" s="18">
        <v>0.66159639812376858</v>
      </c>
    </row>
    <row r="129" spans="1:13" x14ac:dyDescent="0.25">
      <c r="A129" s="16">
        <v>128</v>
      </c>
      <c r="B129" s="2" t="s">
        <v>80</v>
      </c>
      <c r="C129" s="2" t="s">
        <v>81</v>
      </c>
      <c r="D129" s="2" t="s">
        <v>184</v>
      </c>
      <c r="E129" s="2" t="s">
        <v>130</v>
      </c>
      <c r="F129" s="19" t="s">
        <v>218</v>
      </c>
      <c r="G129" s="2" t="s">
        <v>412</v>
      </c>
      <c r="H129" s="22">
        <v>160</v>
      </c>
      <c r="I129" s="22">
        <v>169.84396693987296</v>
      </c>
      <c r="J129" s="25">
        <v>11.142857142857142</v>
      </c>
      <c r="K129" s="26">
        <v>15.221178062148834</v>
      </c>
      <c r="L129" s="2">
        <v>0.21125213990023906</v>
      </c>
      <c r="M129" s="18">
        <v>0.23134003309947193</v>
      </c>
    </row>
    <row r="130" spans="1:13" x14ac:dyDescent="0.25">
      <c r="A130" s="16">
        <v>129</v>
      </c>
      <c r="B130" s="2" t="s">
        <v>253</v>
      </c>
      <c r="C130" s="2" t="s">
        <v>82</v>
      </c>
      <c r="D130" s="2" t="s">
        <v>254</v>
      </c>
      <c r="E130" s="2" t="s">
        <v>106</v>
      </c>
      <c r="F130" s="19" t="s">
        <v>199</v>
      </c>
      <c r="G130" s="2" t="s">
        <v>413</v>
      </c>
      <c r="H130" s="22">
        <v>120</v>
      </c>
      <c r="I130" s="22">
        <v>222.34801845218095</v>
      </c>
      <c r="J130" s="25">
        <v>5.2941176470588234</v>
      </c>
      <c r="K130" s="26">
        <v>8.6917936332175643</v>
      </c>
      <c r="L130" s="2">
        <v>0.3882374886747656</v>
      </c>
      <c r="M130" s="18">
        <v>0.5350826297855289</v>
      </c>
    </row>
    <row r="131" spans="1:13" x14ac:dyDescent="0.25">
      <c r="A131" s="16">
        <v>130</v>
      </c>
      <c r="B131" s="2" t="s">
        <v>251</v>
      </c>
      <c r="C131" s="2" t="s">
        <v>103</v>
      </c>
      <c r="D131" s="2" t="s">
        <v>263</v>
      </c>
      <c r="E131" s="2" t="s">
        <v>131</v>
      </c>
      <c r="F131" s="19" t="s">
        <v>195</v>
      </c>
      <c r="G131" s="2" t="s">
        <v>414</v>
      </c>
      <c r="H131" s="22">
        <v>-95</v>
      </c>
      <c r="I131" s="22">
        <v>96.247445806061023</v>
      </c>
      <c r="J131" s="25">
        <v>-8.8571428571428577</v>
      </c>
      <c r="K131" s="26">
        <v>13.969911298154884</v>
      </c>
      <c r="L131" s="2">
        <v>0.5263458729418713</v>
      </c>
      <c r="M131" s="18">
        <v>0.38119411210118026</v>
      </c>
    </row>
    <row r="132" spans="1:13" x14ac:dyDescent="0.25">
      <c r="A132" s="16">
        <v>131</v>
      </c>
      <c r="B132" s="2" t="s">
        <v>72</v>
      </c>
      <c r="C132" s="2" t="s">
        <v>97</v>
      </c>
      <c r="D132" s="2" t="s">
        <v>188</v>
      </c>
      <c r="E132" s="2" t="s">
        <v>138</v>
      </c>
      <c r="F132" s="19" t="s">
        <v>213</v>
      </c>
      <c r="G132" s="2" t="s">
        <v>415</v>
      </c>
      <c r="H132" s="22">
        <v>194</v>
      </c>
      <c r="I132" s="22">
        <v>207.2389367842425</v>
      </c>
      <c r="J132" s="25">
        <v>6.416666666666667</v>
      </c>
      <c r="K132" s="26">
        <v>12.766849728019402</v>
      </c>
      <c r="L132" s="2">
        <v>2.5275853219230648E-2</v>
      </c>
      <c r="M132" s="18">
        <v>0.62573767088589816</v>
      </c>
    </row>
    <row r="133" spans="1:13" x14ac:dyDescent="0.25">
      <c r="A133" s="16">
        <v>132</v>
      </c>
      <c r="B133" s="2" t="s">
        <v>75</v>
      </c>
      <c r="C133" s="2" t="s">
        <v>93</v>
      </c>
      <c r="D133" s="2" t="s">
        <v>188</v>
      </c>
      <c r="E133" s="2" t="s">
        <v>125</v>
      </c>
      <c r="F133" s="19" t="s">
        <v>209</v>
      </c>
      <c r="G133" s="2" t="s">
        <v>416</v>
      </c>
      <c r="H133" s="22">
        <v>142</v>
      </c>
      <c r="I133" s="22">
        <v>234.34376746233261</v>
      </c>
      <c r="J133" s="25">
        <v>0.8</v>
      </c>
      <c r="K133" s="26">
        <v>1.0119685524965603</v>
      </c>
      <c r="L133" s="2">
        <v>0.30911907400435701</v>
      </c>
      <c r="M133" s="18">
        <v>0.95153419858893429</v>
      </c>
    </row>
    <row r="134" spans="1:13" x14ac:dyDescent="0.25">
      <c r="A134" s="16">
        <v>133</v>
      </c>
      <c r="B134" s="2" t="s">
        <v>80</v>
      </c>
      <c r="C134" s="2" t="s">
        <v>100</v>
      </c>
      <c r="D134" s="2" t="s">
        <v>262</v>
      </c>
      <c r="E134" s="2" t="s">
        <v>147</v>
      </c>
      <c r="F134" s="19" t="s">
        <v>206</v>
      </c>
      <c r="G134" s="2" t="s">
        <v>417</v>
      </c>
      <c r="H134" s="22">
        <v>94</v>
      </c>
      <c r="I134" s="22">
        <v>159.48931801772702</v>
      </c>
      <c r="J134" s="25">
        <v>10.090909090909092</v>
      </c>
      <c r="K134" s="26">
        <v>11.15746380586269</v>
      </c>
      <c r="L134" s="2">
        <v>0.52758212704245633</v>
      </c>
      <c r="M134" s="18">
        <v>0.44365510557084353</v>
      </c>
    </row>
    <row r="135" spans="1:13" x14ac:dyDescent="0.25">
      <c r="A135" s="16">
        <v>134</v>
      </c>
      <c r="B135" s="2" t="s">
        <v>80</v>
      </c>
      <c r="C135" s="2" t="s">
        <v>101</v>
      </c>
      <c r="D135" s="2" t="s">
        <v>256</v>
      </c>
      <c r="E135" s="2" t="s">
        <v>118</v>
      </c>
      <c r="F135" s="19" t="s">
        <v>222</v>
      </c>
      <c r="G135" s="2" t="s">
        <v>418</v>
      </c>
      <c r="H135" s="22">
        <v>176</v>
      </c>
      <c r="I135" s="22">
        <v>199.64919410427399</v>
      </c>
      <c r="J135" s="25">
        <v>13.083333333333334</v>
      </c>
      <c r="K135" s="26">
        <v>20.071149115084658</v>
      </c>
      <c r="L135" s="2">
        <v>0.14387247307558704</v>
      </c>
      <c r="M135" s="18">
        <v>0.20617593849227922</v>
      </c>
    </row>
    <row r="136" spans="1:13" x14ac:dyDescent="0.25">
      <c r="A136" s="16">
        <v>135</v>
      </c>
      <c r="B136" s="2" t="s">
        <v>69</v>
      </c>
      <c r="C136" s="2" t="s">
        <v>89</v>
      </c>
      <c r="D136" s="2" t="s">
        <v>263</v>
      </c>
      <c r="E136" s="2" t="s">
        <v>125</v>
      </c>
      <c r="F136" s="19" t="s">
        <v>215</v>
      </c>
      <c r="G136" s="2" t="s">
        <v>419</v>
      </c>
      <c r="H136" s="22">
        <v>98</v>
      </c>
      <c r="I136" s="22">
        <v>128.36112639343744</v>
      </c>
      <c r="J136" s="25">
        <v>11.166666666666666</v>
      </c>
      <c r="K136" s="26">
        <v>20.352273881288895</v>
      </c>
      <c r="L136" s="2">
        <v>0.50292775564258596</v>
      </c>
      <c r="M136" s="18">
        <v>0.32269339463908042</v>
      </c>
    </row>
    <row r="137" spans="1:13" x14ac:dyDescent="0.25">
      <c r="A137" s="16">
        <v>136</v>
      </c>
      <c r="B137" s="2" t="s">
        <v>66</v>
      </c>
      <c r="C137" s="2" t="s">
        <v>94</v>
      </c>
      <c r="D137" s="2" t="s">
        <v>186</v>
      </c>
      <c r="E137" s="2" t="s">
        <v>144</v>
      </c>
      <c r="F137" s="19" t="s">
        <v>205</v>
      </c>
      <c r="G137" s="2" t="s">
        <v>420</v>
      </c>
      <c r="H137" s="22">
        <v>36</v>
      </c>
      <c r="I137" s="22">
        <v>70.78790635046299</v>
      </c>
      <c r="J137" s="25">
        <v>9.2307692307692299</v>
      </c>
      <c r="K137" s="26">
        <v>11.363951272718356</v>
      </c>
      <c r="L137" s="2">
        <v>0.84558761468179711</v>
      </c>
      <c r="M137" s="18">
        <v>0.40328581226445237</v>
      </c>
    </row>
    <row r="138" spans="1:13" x14ac:dyDescent="0.25">
      <c r="A138" s="16">
        <v>137</v>
      </c>
      <c r="B138" s="2" t="s">
        <v>66</v>
      </c>
      <c r="C138" s="2" t="s">
        <v>81</v>
      </c>
      <c r="D138" s="2" t="s">
        <v>182</v>
      </c>
      <c r="E138" s="2" t="s">
        <v>131</v>
      </c>
      <c r="F138" s="19" t="s">
        <v>215</v>
      </c>
      <c r="G138" s="2" t="s">
        <v>421</v>
      </c>
      <c r="H138" s="22">
        <v>29</v>
      </c>
      <c r="I138" s="22">
        <v>47.567077153276244</v>
      </c>
      <c r="J138" s="25">
        <v>15.416666666666666</v>
      </c>
      <c r="K138" s="26">
        <v>25.505604040093484</v>
      </c>
      <c r="L138" s="2">
        <v>0.87520635501598731</v>
      </c>
      <c r="M138" s="18">
        <v>7.3320456084109309E-2</v>
      </c>
    </row>
    <row r="139" spans="1:13" x14ac:dyDescent="0.25">
      <c r="A139" s="16">
        <v>138</v>
      </c>
      <c r="B139" s="2" t="s">
        <v>68</v>
      </c>
      <c r="C139" s="2" t="s">
        <v>95</v>
      </c>
      <c r="D139" s="2" t="s">
        <v>258</v>
      </c>
      <c r="E139" s="2" t="s">
        <v>144</v>
      </c>
      <c r="F139" s="19" t="s">
        <v>199</v>
      </c>
      <c r="G139" s="2" t="s">
        <v>422</v>
      </c>
      <c r="H139" s="22">
        <v>42</v>
      </c>
      <c r="I139" s="22">
        <v>50.414278142679898</v>
      </c>
      <c r="J139" s="25">
        <v>12.857142857142858</v>
      </c>
      <c r="K139" s="26">
        <v>14.01492797849475</v>
      </c>
      <c r="L139" s="2">
        <v>0.81225474043530821</v>
      </c>
      <c r="M139" s="18">
        <v>0.10185417447991796</v>
      </c>
    </row>
    <row r="140" spans="1:13" x14ac:dyDescent="0.25">
      <c r="A140" s="16">
        <v>139</v>
      </c>
      <c r="B140" s="2" t="s">
        <v>66</v>
      </c>
      <c r="C140" s="2" t="s">
        <v>92</v>
      </c>
      <c r="D140" s="2" t="s">
        <v>263</v>
      </c>
      <c r="E140" s="2" t="s">
        <v>142</v>
      </c>
      <c r="F140" s="19" t="s">
        <v>196</v>
      </c>
      <c r="G140" s="2" t="s">
        <v>423</v>
      </c>
      <c r="H140" s="22">
        <v>3</v>
      </c>
      <c r="I140" s="22">
        <v>3.7243400246530398</v>
      </c>
      <c r="J140" s="25">
        <v>13.636363636363637</v>
      </c>
      <c r="K140" s="26">
        <v>20.891345385942678</v>
      </c>
      <c r="L140" s="2">
        <v>0.98655704068223138</v>
      </c>
      <c r="M140" s="18">
        <v>0.24969532230424507</v>
      </c>
    </row>
    <row r="141" spans="1:13" x14ac:dyDescent="0.25">
      <c r="A141" s="16">
        <v>140</v>
      </c>
      <c r="B141" s="2" t="s">
        <v>77</v>
      </c>
      <c r="C141" s="2" t="s">
        <v>86</v>
      </c>
      <c r="D141" s="2" t="s">
        <v>183</v>
      </c>
      <c r="E141" s="2" t="s">
        <v>130</v>
      </c>
      <c r="F141" s="19" t="s">
        <v>212</v>
      </c>
      <c r="G141" s="2" t="s">
        <v>424</v>
      </c>
      <c r="H141" s="22">
        <v>-51</v>
      </c>
      <c r="I141" s="22">
        <v>93.930093866155119</v>
      </c>
      <c r="J141" s="25">
        <v>-5</v>
      </c>
      <c r="K141" s="26">
        <v>7.5320151054845184</v>
      </c>
      <c r="L141" s="2">
        <v>0.7809932369596978</v>
      </c>
      <c r="M141" s="18">
        <v>0.57287964269867719</v>
      </c>
    </row>
    <row r="142" spans="1:13" x14ac:dyDescent="0.25">
      <c r="A142" s="16">
        <v>141</v>
      </c>
      <c r="B142" s="2" t="s">
        <v>67</v>
      </c>
      <c r="C142" s="2" t="s">
        <v>86</v>
      </c>
      <c r="D142" s="2" t="s">
        <v>259</v>
      </c>
      <c r="E142" s="2" t="s">
        <v>136</v>
      </c>
      <c r="F142" s="19" t="s">
        <v>227</v>
      </c>
      <c r="G142" s="2" t="s">
        <v>425</v>
      </c>
      <c r="H142" s="22">
        <v>183</v>
      </c>
      <c r="I142" s="22">
        <v>224.834286737578</v>
      </c>
      <c r="J142" s="25">
        <v>0.15789473684210525</v>
      </c>
      <c r="K142" s="26">
        <v>0.30005127545495225</v>
      </c>
      <c r="L142" s="2">
        <v>0.11327552467478663</v>
      </c>
      <c r="M142" s="18">
        <v>0.99085322301988465</v>
      </c>
    </row>
    <row r="143" spans="1:13" x14ac:dyDescent="0.25">
      <c r="A143" s="16">
        <v>142</v>
      </c>
      <c r="B143" s="2" t="s">
        <v>71</v>
      </c>
      <c r="C143" s="2" t="s">
        <v>88</v>
      </c>
      <c r="D143" s="2" t="s">
        <v>180</v>
      </c>
      <c r="E143" s="2" t="s">
        <v>120</v>
      </c>
      <c r="F143" s="19" t="s">
        <v>218</v>
      </c>
      <c r="G143" s="2" t="s">
        <v>426</v>
      </c>
      <c r="H143" s="22">
        <v>105</v>
      </c>
      <c r="I143" s="22">
        <v>169.87275162412666</v>
      </c>
      <c r="J143" s="25">
        <v>13.307692307692308</v>
      </c>
      <c r="K143" s="26">
        <v>19.281229277042385</v>
      </c>
      <c r="L143" s="2">
        <v>0.47463854507066927</v>
      </c>
      <c r="M143" s="18">
        <v>0.12754056069550901</v>
      </c>
    </row>
    <row r="144" spans="1:13" x14ac:dyDescent="0.25">
      <c r="A144" s="16">
        <v>143</v>
      </c>
      <c r="B144" s="2" t="s">
        <v>73</v>
      </c>
      <c r="C144" s="2" t="s">
        <v>89</v>
      </c>
      <c r="D144" s="2" t="s">
        <v>262</v>
      </c>
      <c r="E144" s="2" t="s">
        <v>124</v>
      </c>
      <c r="F144" s="19" t="s">
        <v>193</v>
      </c>
      <c r="G144" s="2" t="s">
        <v>427</v>
      </c>
      <c r="H144" s="22">
        <v>150</v>
      </c>
      <c r="I144" s="22">
        <v>235.79151056221986</v>
      </c>
      <c r="J144" s="25">
        <v>2.9473684210526314</v>
      </c>
      <c r="K144" s="26">
        <v>3.0807279342125971</v>
      </c>
      <c r="L144" s="2">
        <v>0.27638244667107736</v>
      </c>
      <c r="M144" s="18">
        <v>0.77143721344776706</v>
      </c>
    </row>
    <row r="145" spans="1:13" x14ac:dyDescent="0.25">
      <c r="A145" s="16">
        <v>144</v>
      </c>
      <c r="B145" s="2" t="s">
        <v>80</v>
      </c>
      <c r="C145" s="2" t="s">
        <v>94</v>
      </c>
      <c r="D145" s="2" t="s">
        <v>254</v>
      </c>
      <c r="E145" s="2" t="s">
        <v>144</v>
      </c>
      <c r="F145" s="19" t="s">
        <v>227</v>
      </c>
      <c r="G145" s="2" t="s">
        <v>428</v>
      </c>
      <c r="H145" s="22">
        <v>32</v>
      </c>
      <c r="I145" s="22">
        <v>40.86363986792729</v>
      </c>
      <c r="J145" s="25">
        <v>3.6111111111111112</v>
      </c>
      <c r="K145" s="26">
        <v>6.2625961309966183</v>
      </c>
      <c r="L145" s="2">
        <v>0.87375382336063701</v>
      </c>
      <c r="M145" s="18">
        <v>0.70579937630099776</v>
      </c>
    </row>
    <row r="146" spans="1:13" x14ac:dyDescent="0.25">
      <c r="A146" s="16">
        <v>145</v>
      </c>
      <c r="B146" s="2" t="s">
        <v>75</v>
      </c>
      <c r="C146" s="2" t="s">
        <v>88</v>
      </c>
      <c r="D146" s="2" t="s">
        <v>183</v>
      </c>
      <c r="E146" s="2" t="s">
        <v>107</v>
      </c>
      <c r="F146" s="19" t="s">
        <v>226</v>
      </c>
      <c r="G146" s="2" t="s">
        <v>429</v>
      </c>
      <c r="H146" s="22">
        <v>38</v>
      </c>
      <c r="I146" s="22">
        <v>67.244373662611338</v>
      </c>
      <c r="J146" s="25">
        <v>10.823529411764707</v>
      </c>
      <c r="K146" s="26">
        <v>21.607831433763906</v>
      </c>
      <c r="L146" s="2">
        <v>0.83511300539438049</v>
      </c>
      <c r="M146" s="18">
        <v>7.7764554432912969E-2</v>
      </c>
    </row>
    <row r="147" spans="1:13" x14ac:dyDescent="0.25">
      <c r="A147" s="16">
        <v>146</v>
      </c>
      <c r="B147" s="2" t="s">
        <v>252</v>
      </c>
      <c r="C147" s="2" t="s">
        <v>97</v>
      </c>
      <c r="D147" s="2" t="s">
        <v>180</v>
      </c>
      <c r="E147" s="2" t="s">
        <v>125</v>
      </c>
      <c r="F147" s="19" t="s">
        <v>201</v>
      </c>
      <c r="G147" s="2" t="s">
        <v>430</v>
      </c>
      <c r="H147" s="22">
        <v>46</v>
      </c>
      <c r="I147" s="22">
        <v>51.756079933061663</v>
      </c>
      <c r="J147" s="25">
        <v>5.4285714285714288</v>
      </c>
      <c r="K147" s="26">
        <v>8.9678126927185708</v>
      </c>
      <c r="L147" s="2">
        <v>0.79695428763538567</v>
      </c>
      <c r="M147" s="18">
        <v>0.62694814556622558</v>
      </c>
    </row>
    <row r="148" spans="1:13" x14ac:dyDescent="0.25">
      <c r="A148" s="16">
        <v>147</v>
      </c>
      <c r="B148" s="2" t="s">
        <v>67</v>
      </c>
      <c r="C148" s="2" t="s">
        <v>85</v>
      </c>
      <c r="D148" s="2" t="s">
        <v>188</v>
      </c>
      <c r="E148" s="2" t="s">
        <v>129</v>
      </c>
      <c r="F148" s="19" t="s">
        <v>203</v>
      </c>
      <c r="G148" s="2" t="s">
        <v>431</v>
      </c>
      <c r="H148" s="22">
        <v>4</v>
      </c>
      <c r="I148" s="22">
        <v>4.9784576513786103</v>
      </c>
      <c r="J148" s="25">
        <v>5.35</v>
      </c>
      <c r="K148" s="26">
        <v>9.0504454338457538</v>
      </c>
      <c r="L148" s="2">
        <v>0.98493803332741559</v>
      </c>
      <c r="M148" s="18">
        <v>0.45090002356169001</v>
      </c>
    </row>
    <row r="149" spans="1:13" x14ac:dyDescent="0.25">
      <c r="A149" s="16">
        <v>148</v>
      </c>
      <c r="B149" s="2" t="s">
        <v>69</v>
      </c>
      <c r="C149" s="2" t="s">
        <v>98</v>
      </c>
      <c r="D149" s="2" t="s">
        <v>262</v>
      </c>
      <c r="E149" s="2" t="s">
        <v>136</v>
      </c>
      <c r="F149" s="19" t="s">
        <v>198</v>
      </c>
      <c r="G149" s="2" t="s">
        <v>432</v>
      </c>
      <c r="H149" s="22">
        <v>1</v>
      </c>
      <c r="I149" s="22">
        <v>1.2334700580346716</v>
      </c>
      <c r="J149" s="25">
        <v>13.066666666666666</v>
      </c>
      <c r="K149" s="26">
        <v>15.699693888935135</v>
      </c>
      <c r="L149" s="2">
        <v>0.99919724047745073</v>
      </c>
      <c r="M149" s="18">
        <v>5.925278384018684E-3</v>
      </c>
    </row>
    <row r="150" spans="1:13" x14ac:dyDescent="0.25">
      <c r="A150" s="16">
        <v>149</v>
      </c>
      <c r="B150" s="2" t="s">
        <v>66</v>
      </c>
      <c r="C150" s="2" t="s">
        <v>99</v>
      </c>
      <c r="D150" s="2" t="s">
        <v>181</v>
      </c>
      <c r="E150" s="2" t="s">
        <v>132</v>
      </c>
      <c r="F150" s="19" t="s">
        <v>204</v>
      </c>
      <c r="G150" s="2" t="s">
        <v>433</v>
      </c>
      <c r="H150" s="22">
        <v>129</v>
      </c>
      <c r="I150" s="22">
        <v>151.82795798775493</v>
      </c>
      <c r="J150" s="25">
        <v>4.1428571428571432</v>
      </c>
      <c r="K150" s="26">
        <v>6.9442748343227052</v>
      </c>
      <c r="L150" s="2">
        <v>0.35663701129401681</v>
      </c>
      <c r="M150" s="18">
        <v>0.76576322610434333</v>
      </c>
    </row>
    <row r="151" spans="1:13" x14ac:dyDescent="0.25">
      <c r="A151" s="16">
        <v>150</v>
      </c>
      <c r="B151" s="2" t="s">
        <v>76</v>
      </c>
      <c r="C151" s="2" t="s">
        <v>94</v>
      </c>
      <c r="D151" s="2" t="s">
        <v>181</v>
      </c>
      <c r="E151" s="2" t="s">
        <v>148</v>
      </c>
      <c r="F151" s="19" t="s">
        <v>226</v>
      </c>
      <c r="G151" s="2" t="s">
        <v>434</v>
      </c>
      <c r="H151" s="22">
        <v>-111</v>
      </c>
      <c r="I151" s="22">
        <v>135.95806604805549</v>
      </c>
      <c r="J151" s="25">
        <v>-5.666666666666667</v>
      </c>
      <c r="K151" s="26">
        <v>6.4382037633407814</v>
      </c>
      <c r="L151" s="2">
        <v>0.43542094711010659</v>
      </c>
      <c r="M151" s="18">
        <v>0.69808329593196927</v>
      </c>
    </row>
    <row r="152" spans="1:13" x14ac:dyDescent="0.25">
      <c r="A152" s="16">
        <v>151</v>
      </c>
      <c r="B152" s="2" t="s">
        <v>78</v>
      </c>
      <c r="C152" s="2" t="s">
        <v>90</v>
      </c>
      <c r="D152" s="2" t="s">
        <v>258</v>
      </c>
      <c r="E152" s="2" t="s">
        <v>118</v>
      </c>
      <c r="F152" s="19" t="s">
        <v>192</v>
      </c>
      <c r="G152" s="2" t="s">
        <v>435</v>
      </c>
      <c r="H152" s="22">
        <v>58</v>
      </c>
      <c r="I152" s="22">
        <v>115.18939010999918</v>
      </c>
      <c r="J152" s="25">
        <v>1.75</v>
      </c>
      <c r="K152" s="26">
        <v>1.8649208231235466</v>
      </c>
      <c r="L152" s="2">
        <v>0.76048945577316274</v>
      </c>
      <c r="M152" s="18">
        <v>0.88012690990876341</v>
      </c>
    </row>
    <row r="153" spans="1:13" x14ac:dyDescent="0.25">
      <c r="A153" s="16">
        <v>152</v>
      </c>
      <c r="B153" s="2" t="s">
        <v>77</v>
      </c>
      <c r="C153" s="2" t="s">
        <v>81</v>
      </c>
      <c r="D153" s="2" t="s">
        <v>184</v>
      </c>
      <c r="E153" s="2" t="s">
        <v>132</v>
      </c>
      <c r="F153" s="19" t="s">
        <v>225</v>
      </c>
      <c r="G153" s="2" t="s">
        <v>436</v>
      </c>
      <c r="H153" s="22">
        <v>131</v>
      </c>
      <c r="I153" s="22">
        <v>210.83310938707697</v>
      </c>
      <c r="J153" s="25">
        <v>1.25</v>
      </c>
      <c r="K153" s="26">
        <v>1.8526400569435464</v>
      </c>
      <c r="L153" s="2">
        <v>0.34669842117085026</v>
      </c>
      <c r="M153" s="18">
        <v>0.94605597803908204</v>
      </c>
    </row>
    <row r="154" spans="1:13" x14ac:dyDescent="0.25">
      <c r="A154" s="16">
        <v>153</v>
      </c>
      <c r="B154" s="2" t="s">
        <v>66</v>
      </c>
      <c r="C154" s="2" t="s">
        <v>90</v>
      </c>
      <c r="D154" s="2" t="s">
        <v>190</v>
      </c>
      <c r="E154" s="2" t="s">
        <v>130</v>
      </c>
      <c r="F154" s="19" t="s">
        <v>209</v>
      </c>
      <c r="G154" s="2" t="s">
        <v>437</v>
      </c>
      <c r="H154" s="22">
        <v>52</v>
      </c>
      <c r="I154" s="22">
        <v>103.44215754113361</v>
      </c>
      <c r="J154" s="25">
        <v>8.4705882352941178</v>
      </c>
      <c r="K154" s="26">
        <v>16.007624418463998</v>
      </c>
      <c r="L154" s="2">
        <v>0.78086073513519005</v>
      </c>
      <c r="M154" s="18">
        <v>0.28040037889500657</v>
      </c>
    </row>
    <row r="155" spans="1:13" x14ac:dyDescent="0.25">
      <c r="A155" s="16">
        <v>154</v>
      </c>
      <c r="B155" s="2" t="s">
        <v>77</v>
      </c>
      <c r="C155" s="2" t="s">
        <v>85</v>
      </c>
      <c r="D155" s="2" t="s">
        <v>261</v>
      </c>
      <c r="E155" s="2" t="s">
        <v>153</v>
      </c>
      <c r="F155" s="19" t="s">
        <v>213</v>
      </c>
      <c r="G155" s="2" t="s">
        <v>438</v>
      </c>
      <c r="H155" s="22">
        <v>118</v>
      </c>
      <c r="I155" s="22">
        <v>130.44821884529711</v>
      </c>
      <c r="J155" s="25">
        <v>9.1666666666666661</v>
      </c>
      <c r="K155" s="26">
        <v>16.909389881407616</v>
      </c>
      <c r="L155" s="2">
        <v>0.40126977095504346</v>
      </c>
      <c r="M155" s="18">
        <v>0.16450365966379887</v>
      </c>
    </row>
    <row r="156" spans="1:13" x14ac:dyDescent="0.25">
      <c r="A156" s="16">
        <v>155</v>
      </c>
      <c r="B156" s="2" t="s">
        <v>74</v>
      </c>
      <c r="C156" s="2" t="s">
        <v>91</v>
      </c>
      <c r="D156" s="2" t="s">
        <v>189</v>
      </c>
      <c r="E156" s="2" t="s">
        <v>155</v>
      </c>
      <c r="F156" s="19" t="s">
        <v>210</v>
      </c>
      <c r="G156" s="2" t="s">
        <v>439</v>
      </c>
      <c r="H156" s="22">
        <v>57</v>
      </c>
      <c r="I156" s="22">
        <v>64.814680115098014</v>
      </c>
      <c r="J156" s="25">
        <v>0.36363636363636365</v>
      </c>
      <c r="K156" s="26">
        <v>0.6494943434533117</v>
      </c>
      <c r="L156" s="2">
        <v>0.76148447114596896</v>
      </c>
      <c r="M156" s="18">
        <v>0.98498665516244133</v>
      </c>
    </row>
    <row r="157" spans="1:13" x14ac:dyDescent="0.25">
      <c r="A157" s="16">
        <v>156</v>
      </c>
      <c r="B157" s="2" t="s">
        <v>78</v>
      </c>
      <c r="C157" s="2" t="s">
        <v>86</v>
      </c>
      <c r="D157" s="2" t="s">
        <v>188</v>
      </c>
      <c r="E157" s="2" t="s">
        <v>133</v>
      </c>
      <c r="F157" s="19" t="s">
        <v>192</v>
      </c>
      <c r="G157" s="2" t="s">
        <v>440</v>
      </c>
      <c r="H157" s="22">
        <v>24</v>
      </c>
      <c r="I157" s="22">
        <v>36.983780824861682</v>
      </c>
      <c r="J157" s="25">
        <v>2.8235294117647061</v>
      </c>
      <c r="K157" s="26">
        <v>3.1557941410924419</v>
      </c>
      <c r="L157" s="2">
        <v>0.90442436004699267</v>
      </c>
      <c r="M157" s="18">
        <v>0.81097287393452544</v>
      </c>
    </row>
    <row r="158" spans="1:13" x14ac:dyDescent="0.25">
      <c r="A158" s="16">
        <v>157</v>
      </c>
      <c r="B158" s="2" t="s">
        <v>78</v>
      </c>
      <c r="C158" s="2" t="s">
        <v>83</v>
      </c>
      <c r="D158" s="2" t="s">
        <v>259</v>
      </c>
      <c r="E158" s="2" t="s">
        <v>111</v>
      </c>
      <c r="F158" s="19" t="s">
        <v>208</v>
      </c>
      <c r="G158" s="2" t="s">
        <v>441</v>
      </c>
      <c r="H158" s="22">
        <v>140</v>
      </c>
      <c r="I158" s="22">
        <v>254.02516361069564</v>
      </c>
      <c r="J158" s="25">
        <v>3.2666666666666666</v>
      </c>
      <c r="K158" s="26">
        <v>3.8577590391647258</v>
      </c>
      <c r="L158" s="2">
        <v>0.32555591427825303</v>
      </c>
      <c r="M158" s="18">
        <v>0.81051135652006334</v>
      </c>
    </row>
    <row r="159" spans="1:13" x14ac:dyDescent="0.25">
      <c r="A159" s="16">
        <v>158</v>
      </c>
      <c r="B159" s="2" t="s">
        <v>80</v>
      </c>
      <c r="C159" s="2" t="s">
        <v>86</v>
      </c>
      <c r="D159" s="2" t="s">
        <v>260</v>
      </c>
      <c r="E159" s="2" t="s">
        <v>138</v>
      </c>
      <c r="F159" s="19" t="s">
        <v>218</v>
      </c>
      <c r="G159" s="2" t="s">
        <v>442</v>
      </c>
      <c r="H159" s="22">
        <v>109</v>
      </c>
      <c r="I159" s="22">
        <v>207.8271550270515</v>
      </c>
      <c r="J159" s="25">
        <v>16.166666666666668</v>
      </c>
      <c r="K159" s="26">
        <v>24.057276347604862</v>
      </c>
      <c r="L159" s="2">
        <v>0.44365716817278011</v>
      </c>
      <c r="M159" s="18">
        <v>2.8745235871880825E-2</v>
      </c>
    </row>
    <row r="160" spans="1:13" x14ac:dyDescent="0.25">
      <c r="A160" s="16">
        <v>159</v>
      </c>
      <c r="B160" s="2" t="s">
        <v>252</v>
      </c>
      <c r="C160" s="2" t="s">
        <v>90</v>
      </c>
      <c r="D160" s="2" t="s">
        <v>180</v>
      </c>
      <c r="E160" s="2" t="s">
        <v>155</v>
      </c>
      <c r="F160" s="19" t="s">
        <v>223</v>
      </c>
      <c r="G160" s="2" t="s">
        <v>443</v>
      </c>
      <c r="H160" s="22">
        <v>72</v>
      </c>
      <c r="I160" s="22">
        <v>112.59116478128603</v>
      </c>
      <c r="J160" s="25">
        <v>11.727272727272727</v>
      </c>
      <c r="K160" s="26">
        <v>13.722350021487792</v>
      </c>
      <c r="L160" s="2">
        <v>0.65073219152146078</v>
      </c>
      <c r="M160" s="18">
        <v>0.34211560881863712</v>
      </c>
    </row>
    <row r="161" spans="1:13" x14ac:dyDescent="0.25">
      <c r="A161" s="16">
        <v>160</v>
      </c>
      <c r="B161" s="2" t="s">
        <v>251</v>
      </c>
      <c r="C161" s="2" t="s">
        <v>92</v>
      </c>
      <c r="D161" s="2" t="s">
        <v>186</v>
      </c>
      <c r="E161" s="2" t="s">
        <v>127</v>
      </c>
      <c r="F161" s="19" t="s">
        <v>215</v>
      </c>
      <c r="G161" s="2" t="s">
        <v>444</v>
      </c>
      <c r="H161" s="22">
        <v>-23</v>
      </c>
      <c r="I161" s="22">
        <v>43.837200417171658</v>
      </c>
      <c r="J161" s="25">
        <v>-6.384615384615385</v>
      </c>
      <c r="K161" s="26">
        <v>11.400004454297555</v>
      </c>
      <c r="L161" s="2">
        <v>0.91271378601448161</v>
      </c>
      <c r="M161" s="18">
        <v>0.58922041944075687</v>
      </c>
    </row>
    <row r="162" spans="1:13" x14ac:dyDescent="0.25">
      <c r="A162" s="16">
        <v>161</v>
      </c>
      <c r="B162" s="2" t="s">
        <v>80</v>
      </c>
      <c r="C162" s="2" t="s">
        <v>97</v>
      </c>
      <c r="D162" s="2" t="s">
        <v>181</v>
      </c>
      <c r="E162" s="2" t="s">
        <v>109</v>
      </c>
      <c r="F162" s="19" t="s">
        <v>198</v>
      </c>
      <c r="G162" s="2" t="s">
        <v>445</v>
      </c>
      <c r="H162" s="22">
        <v>110</v>
      </c>
      <c r="I162" s="22">
        <v>217.0391825286132</v>
      </c>
      <c r="J162" s="25">
        <v>7.0769230769230766</v>
      </c>
      <c r="K162" s="26">
        <v>9.8114025175036854</v>
      </c>
      <c r="L162" s="2">
        <v>0.44155672211805419</v>
      </c>
      <c r="M162" s="18">
        <v>0.52684590376397811</v>
      </c>
    </row>
    <row r="163" spans="1:13" x14ac:dyDescent="0.25">
      <c r="A163" s="16">
        <v>162</v>
      </c>
      <c r="B163" s="2" t="s">
        <v>72</v>
      </c>
      <c r="C163" s="2" t="s">
        <v>90</v>
      </c>
      <c r="D163" s="2" t="s">
        <v>260</v>
      </c>
      <c r="E163" s="2" t="s">
        <v>135</v>
      </c>
      <c r="F163" s="19" t="s">
        <v>198</v>
      </c>
      <c r="G163" s="2" t="s">
        <v>446</v>
      </c>
      <c r="H163" s="22">
        <v>39</v>
      </c>
      <c r="I163" s="22">
        <v>66.505191619493544</v>
      </c>
      <c r="J163" s="25">
        <v>1.95</v>
      </c>
      <c r="K163" s="26">
        <v>2.1646816451146633</v>
      </c>
      <c r="L163" s="2">
        <v>0.83101121671169043</v>
      </c>
      <c r="M163" s="18">
        <v>0.85339209376660918</v>
      </c>
    </row>
    <row r="164" spans="1:13" x14ac:dyDescent="0.25">
      <c r="A164" s="16">
        <v>163</v>
      </c>
      <c r="B164" s="2" t="s">
        <v>68</v>
      </c>
      <c r="C164" s="2" t="s">
        <v>98</v>
      </c>
      <c r="D164" s="2" t="s">
        <v>260</v>
      </c>
      <c r="E164" s="2" t="s">
        <v>126</v>
      </c>
      <c r="F164" s="19" t="s">
        <v>197</v>
      </c>
      <c r="G164" s="2" t="s">
        <v>447</v>
      </c>
      <c r="H164" s="22">
        <v>60</v>
      </c>
      <c r="I164" s="22">
        <v>67.664555415172799</v>
      </c>
      <c r="J164" s="25">
        <v>6.5789473684210522</v>
      </c>
      <c r="K164" s="26">
        <v>12.157310756365964</v>
      </c>
      <c r="L164" s="2">
        <v>0.72847174623558397</v>
      </c>
      <c r="M164" s="18">
        <v>0.37411118139503818</v>
      </c>
    </row>
    <row r="165" spans="1:13" x14ac:dyDescent="0.25">
      <c r="A165" s="16">
        <v>164</v>
      </c>
      <c r="B165" s="2" t="s">
        <v>77</v>
      </c>
      <c r="C165" s="2" t="s">
        <v>94</v>
      </c>
      <c r="D165" s="2" t="s">
        <v>187</v>
      </c>
      <c r="E165" s="2" t="s">
        <v>127</v>
      </c>
      <c r="F165" s="19" t="s">
        <v>205</v>
      </c>
      <c r="G165" s="2" t="s">
        <v>448</v>
      </c>
      <c r="H165" s="22">
        <v>153</v>
      </c>
      <c r="I165" s="22">
        <v>211.53438647060096</v>
      </c>
      <c r="J165" s="25">
        <v>9.2631578947368425</v>
      </c>
      <c r="K165" s="26">
        <v>10.152145150020026</v>
      </c>
      <c r="L165" s="2">
        <v>0.26352856152255666</v>
      </c>
      <c r="M165" s="18">
        <v>0.12223579058190959</v>
      </c>
    </row>
    <row r="166" spans="1:13" x14ac:dyDescent="0.25">
      <c r="A166" s="16">
        <v>165</v>
      </c>
      <c r="B166" s="2" t="s">
        <v>75</v>
      </c>
      <c r="C166" s="2" t="s">
        <v>100</v>
      </c>
      <c r="D166" s="2" t="s">
        <v>181</v>
      </c>
      <c r="E166" s="2" t="s">
        <v>136</v>
      </c>
      <c r="F166" s="19" t="s">
        <v>204</v>
      </c>
      <c r="G166" s="2" t="s">
        <v>449</v>
      </c>
      <c r="H166" s="22">
        <v>87</v>
      </c>
      <c r="I166" s="22">
        <v>92.355622633713793</v>
      </c>
      <c r="J166" s="25">
        <v>0.2</v>
      </c>
      <c r="K166" s="26">
        <v>0.35013427740085301</v>
      </c>
      <c r="L166" s="2">
        <v>0.57381509397570807</v>
      </c>
      <c r="M166" s="18">
        <v>0.99424882999596076</v>
      </c>
    </row>
    <row r="167" spans="1:13" x14ac:dyDescent="0.25">
      <c r="A167" s="16">
        <v>166</v>
      </c>
      <c r="B167" s="2" t="s">
        <v>71</v>
      </c>
      <c r="C167" s="2" t="s">
        <v>98</v>
      </c>
      <c r="D167" s="2" t="s">
        <v>260</v>
      </c>
      <c r="E167" s="2" t="s">
        <v>106</v>
      </c>
      <c r="F167" s="19" t="s">
        <v>208</v>
      </c>
      <c r="G167" s="2" t="s">
        <v>450</v>
      </c>
      <c r="H167" s="22">
        <v>99</v>
      </c>
      <c r="I167" s="22">
        <v>116.43886420383863</v>
      </c>
      <c r="J167" s="25">
        <v>9</v>
      </c>
      <c r="K167" s="26">
        <v>10.053477586070779</v>
      </c>
      <c r="L167" s="2">
        <v>0.50254344043659072</v>
      </c>
      <c r="M167" s="18">
        <v>0.35151175008846447</v>
      </c>
    </row>
    <row r="168" spans="1:13" x14ac:dyDescent="0.25">
      <c r="A168" s="16">
        <v>167</v>
      </c>
      <c r="B168" s="2" t="s">
        <v>68</v>
      </c>
      <c r="C168" s="2" t="s">
        <v>97</v>
      </c>
      <c r="D168" s="2" t="s">
        <v>187</v>
      </c>
      <c r="E168" s="2" t="s">
        <v>141</v>
      </c>
      <c r="F168" s="19" t="s">
        <v>221</v>
      </c>
      <c r="G168" s="2" t="s">
        <v>451</v>
      </c>
      <c r="H168" s="22">
        <v>96</v>
      </c>
      <c r="I168" s="22">
        <v>136.3176807567188</v>
      </c>
      <c r="J168" s="25">
        <v>4.333333333333333</v>
      </c>
      <c r="K168" s="26">
        <v>5.6052427896092247</v>
      </c>
      <c r="L168" s="2">
        <v>0.52269746914460546</v>
      </c>
      <c r="M168" s="18">
        <v>0.78607538392968601</v>
      </c>
    </row>
    <row r="169" spans="1:13" x14ac:dyDescent="0.25">
      <c r="A169" s="16">
        <v>168</v>
      </c>
      <c r="B169" s="2" t="s">
        <v>76</v>
      </c>
      <c r="C169" s="2" t="s">
        <v>101</v>
      </c>
      <c r="D169" s="2" t="s">
        <v>260</v>
      </c>
      <c r="E169" s="2" t="s">
        <v>122</v>
      </c>
      <c r="F169" s="19" t="s">
        <v>200</v>
      </c>
      <c r="G169" s="2" t="s">
        <v>452</v>
      </c>
      <c r="H169" s="22">
        <v>33</v>
      </c>
      <c r="I169" s="22">
        <v>62.096825650485663</v>
      </c>
      <c r="J169" s="25">
        <v>5.7</v>
      </c>
      <c r="K169" s="26">
        <v>8.4003898424442571</v>
      </c>
      <c r="L169" s="2">
        <v>0.86567030021707492</v>
      </c>
      <c r="M169" s="18">
        <v>0.76874392520296653</v>
      </c>
    </row>
    <row r="170" spans="1:13" x14ac:dyDescent="0.25">
      <c r="A170" s="16">
        <v>169</v>
      </c>
      <c r="B170" s="2" t="s">
        <v>251</v>
      </c>
      <c r="C170" s="2" t="s">
        <v>94</v>
      </c>
      <c r="D170" s="2" t="s">
        <v>185</v>
      </c>
      <c r="E170" s="2" t="s">
        <v>112</v>
      </c>
      <c r="F170" s="19" t="s">
        <v>196</v>
      </c>
      <c r="G170" s="2" t="s">
        <v>453</v>
      </c>
      <c r="H170" s="22">
        <v>70</v>
      </c>
      <c r="I170" s="22">
        <v>111.35440936682269</v>
      </c>
      <c r="J170" s="25">
        <v>0.27777777777777779</v>
      </c>
      <c r="K170" s="26">
        <v>0.4370782610684123</v>
      </c>
      <c r="L170" s="2">
        <v>0.65256774816557783</v>
      </c>
      <c r="M170" s="18">
        <v>0.98462253003701972</v>
      </c>
    </row>
    <row r="171" spans="1:13" x14ac:dyDescent="0.25">
      <c r="A171" s="16">
        <v>170</v>
      </c>
      <c r="B171" s="2" t="s">
        <v>76</v>
      </c>
      <c r="C171" s="2" t="s">
        <v>81</v>
      </c>
      <c r="D171" s="2" t="s">
        <v>256</v>
      </c>
      <c r="E171" s="2" t="s">
        <v>129</v>
      </c>
      <c r="F171" s="19" t="s">
        <v>218</v>
      </c>
      <c r="G171" s="2" t="s">
        <v>454</v>
      </c>
      <c r="H171" s="22">
        <v>-28</v>
      </c>
      <c r="I171" s="22">
        <v>45.817607476768302</v>
      </c>
      <c r="J171" s="25">
        <v>-8.1</v>
      </c>
      <c r="K171" s="26">
        <v>9.9491631586925884</v>
      </c>
      <c r="L171" s="2">
        <v>0.88718384918912852</v>
      </c>
      <c r="M171" s="18">
        <v>0.59930755241653721</v>
      </c>
    </row>
    <row r="172" spans="1:13" x14ac:dyDescent="0.25">
      <c r="A172" s="16">
        <v>171</v>
      </c>
      <c r="B172" s="2" t="s">
        <v>80</v>
      </c>
      <c r="C172" s="2" t="s">
        <v>103</v>
      </c>
      <c r="D172" s="2" t="s">
        <v>258</v>
      </c>
      <c r="E172" s="2" t="s">
        <v>126</v>
      </c>
      <c r="F172" s="19" t="s">
        <v>194</v>
      </c>
      <c r="G172" s="2" t="s">
        <v>455</v>
      </c>
      <c r="H172" s="22">
        <v>68</v>
      </c>
      <c r="I172" s="22">
        <v>119.40973946686037</v>
      </c>
      <c r="J172" s="25">
        <v>3.8947368421052633</v>
      </c>
      <c r="K172" s="26">
        <v>5.5773121462703106</v>
      </c>
      <c r="L172" s="2">
        <v>0.66713565987825407</v>
      </c>
      <c r="M172" s="18">
        <v>0.6329244294266041</v>
      </c>
    </row>
    <row r="173" spans="1:13" x14ac:dyDescent="0.25">
      <c r="A173" s="16">
        <v>172</v>
      </c>
      <c r="B173" s="2" t="s">
        <v>69</v>
      </c>
      <c r="C173" s="2" t="s">
        <v>98</v>
      </c>
      <c r="D173" s="2" t="s">
        <v>185</v>
      </c>
      <c r="E173" s="2" t="s">
        <v>129</v>
      </c>
      <c r="F173" s="19" t="s">
        <v>199</v>
      </c>
      <c r="G173" s="2" t="s">
        <v>456</v>
      </c>
      <c r="H173" s="22">
        <v>171</v>
      </c>
      <c r="I173" s="22">
        <v>255.77749996719905</v>
      </c>
      <c r="J173" s="25">
        <v>2.75</v>
      </c>
      <c r="K173" s="26">
        <v>3.5863220693508282</v>
      </c>
      <c r="L173" s="2">
        <v>0.16609250468283709</v>
      </c>
      <c r="M173" s="18">
        <v>0.77313440845076309</v>
      </c>
    </row>
    <row r="174" spans="1:13" x14ac:dyDescent="0.25">
      <c r="A174" s="16">
        <v>173</v>
      </c>
      <c r="B174" s="2" t="s">
        <v>74</v>
      </c>
      <c r="C174" s="2" t="s">
        <v>82</v>
      </c>
      <c r="D174" s="2" t="s">
        <v>180</v>
      </c>
      <c r="E174" s="2" t="s">
        <v>149</v>
      </c>
      <c r="F174" s="19" t="s">
        <v>205</v>
      </c>
      <c r="G174" s="2" t="s">
        <v>457</v>
      </c>
      <c r="H174" s="22">
        <v>8</v>
      </c>
      <c r="I174" s="22">
        <v>13.084303559222144</v>
      </c>
      <c r="J174" s="25">
        <v>2.1578947368421053</v>
      </c>
      <c r="K174" s="26">
        <v>3.818340470066</v>
      </c>
      <c r="L174" s="2">
        <v>0.95770752559621453</v>
      </c>
      <c r="M174" s="18">
        <v>0.85232686985989414</v>
      </c>
    </row>
    <row r="175" spans="1:13" x14ac:dyDescent="0.25">
      <c r="A175" s="16">
        <v>174</v>
      </c>
      <c r="B175" s="2" t="s">
        <v>77</v>
      </c>
      <c r="C175" s="2" t="s">
        <v>95</v>
      </c>
      <c r="D175" s="2" t="s">
        <v>256</v>
      </c>
      <c r="E175" s="2" t="s">
        <v>134</v>
      </c>
      <c r="F175" s="19" t="s">
        <v>206</v>
      </c>
      <c r="G175" s="2" t="s">
        <v>458</v>
      </c>
      <c r="H175" s="22">
        <v>21</v>
      </c>
      <c r="I175" s="22">
        <v>21.952618696828704</v>
      </c>
      <c r="J175" s="25">
        <v>1.4</v>
      </c>
      <c r="K175" s="26">
        <v>2.5169783467136027</v>
      </c>
      <c r="L175" s="2">
        <v>0.92063794550533173</v>
      </c>
      <c r="M175" s="18">
        <v>0.90162364294881137</v>
      </c>
    </row>
    <row r="176" spans="1:13" x14ac:dyDescent="0.25">
      <c r="A176" s="16">
        <v>175</v>
      </c>
      <c r="B176" s="2" t="s">
        <v>69</v>
      </c>
      <c r="C176" s="2" t="s">
        <v>104</v>
      </c>
      <c r="D176" s="2" t="s">
        <v>257</v>
      </c>
      <c r="E176" s="2" t="s">
        <v>140</v>
      </c>
      <c r="F176" s="19" t="s">
        <v>202</v>
      </c>
      <c r="G176" s="2" t="s">
        <v>459</v>
      </c>
      <c r="H176" s="22">
        <v>139</v>
      </c>
      <c r="I176" s="22">
        <v>222.64006449058834</v>
      </c>
      <c r="J176" s="25">
        <v>1.875</v>
      </c>
      <c r="K176" s="26">
        <v>2.8356384101779213</v>
      </c>
      <c r="L176" s="2">
        <v>0.32793596115966428</v>
      </c>
      <c r="M176" s="18">
        <v>0.89796058999111472</v>
      </c>
    </row>
    <row r="177" spans="1:13" x14ac:dyDescent="0.25">
      <c r="A177" s="16">
        <v>176</v>
      </c>
      <c r="B177" s="2" t="s">
        <v>80</v>
      </c>
      <c r="C177" s="2" t="s">
        <v>86</v>
      </c>
      <c r="D177" s="2" t="s">
        <v>183</v>
      </c>
      <c r="E177" s="2" t="s">
        <v>126</v>
      </c>
      <c r="F177" s="19" t="s">
        <v>193</v>
      </c>
      <c r="G177" s="2" t="s">
        <v>460</v>
      </c>
      <c r="H177" s="22">
        <v>166</v>
      </c>
      <c r="I177" s="22">
        <v>169.95649699384316</v>
      </c>
      <c r="J177" s="25">
        <v>5.583333333333333</v>
      </c>
      <c r="K177" s="26">
        <v>8.7751999879171549</v>
      </c>
      <c r="L177" s="2">
        <v>0.19423131959973916</v>
      </c>
      <c r="M177" s="18">
        <v>0.6992173255134505</v>
      </c>
    </row>
    <row r="178" spans="1:13" x14ac:dyDescent="0.25">
      <c r="A178" s="16">
        <v>177</v>
      </c>
      <c r="B178" s="2" t="s">
        <v>77</v>
      </c>
      <c r="C178" s="2" t="s">
        <v>99</v>
      </c>
      <c r="D178" s="2" t="s">
        <v>180</v>
      </c>
      <c r="E178" s="2" t="s">
        <v>121</v>
      </c>
      <c r="F178" s="19" t="s">
        <v>206</v>
      </c>
      <c r="G178" s="2" t="s">
        <v>461</v>
      </c>
      <c r="H178" s="22">
        <v>26</v>
      </c>
      <c r="I178" s="22">
        <v>44.644360131197828</v>
      </c>
      <c r="J178" s="25">
        <v>0.55000000000000004</v>
      </c>
      <c r="K178" s="26">
        <v>0.90596319712083828</v>
      </c>
      <c r="L178" s="2">
        <v>0.90270750172293091</v>
      </c>
      <c r="M178" s="18">
        <v>0.96661917793669316</v>
      </c>
    </row>
    <row r="179" spans="1:13" x14ac:dyDescent="0.25">
      <c r="A179" s="16">
        <v>178</v>
      </c>
      <c r="B179" s="2" t="s">
        <v>253</v>
      </c>
      <c r="C179" s="2" t="s">
        <v>93</v>
      </c>
      <c r="D179" s="2" t="s">
        <v>180</v>
      </c>
      <c r="E179" s="2" t="s">
        <v>119</v>
      </c>
      <c r="F179" s="19" t="s">
        <v>219</v>
      </c>
      <c r="G179" s="2" t="s">
        <v>462</v>
      </c>
      <c r="H179" s="22">
        <v>137</v>
      </c>
      <c r="I179" s="22">
        <v>204.3255157686674</v>
      </c>
      <c r="J179" s="25">
        <v>4.0769230769230766</v>
      </c>
      <c r="K179" s="26">
        <v>5.1530814967002385</v>
      </c>
      <c r="L179" s="2">
        <v>0.33371818220295713</v>
      </c>
      <c r="M179" s="18">
        <v>0.7858441877364909</v>
      </c>
    </row>
    <row r="180" spans="1:13" x14ac:dyDescent="0.25">
      <c r="A180" s="16">
        <v>179</v>
      </c>
      <c r="B180" s="2" t="s">
        <v>76</v>
      </c>
      <c r="C180" s="2" t="s">
        <v>100</v>
      </c>
      <c r="D180" s="2" t="s">
        <v>187</v>
      </c>
      <c r="E180" s="2" t="s">
        <v>125</v>
      </c>
      <c r="F180" s="19" t="s">
        <v>212</v>
      </c>
      <c r="G180" s="2" t="s">
        <v>463</v>
      </c>
      <c r="H180" s="22">
        <v>79</v>
      </c>
      <c r="I180" s="22">
        <v>156.57298027551866</v>
      </c>
      <c r="J180" s="25">
        <v>10</v>
      </c>
      <c r="K180" s="26">
        <v>18.09492849851534</v>
      </c>
      <c r="L180" s="2">
        <v>0.61610182191936436</v>
      </c>
      <c r="M180" s="18">
        <v>0.34122740997417755</v>
      </c>
    </row>
    <row r="181" spans="1:13" x14ac:dyDescent="0.25">
      <c r="A181" s="16">
        <v>180</v>
      </c>
      <c r="B181" s="2" t="s">
        <v>68</v>
      </c>
      <c r="C181" s="2" t="s">
        <v>81</v>
      </c>
      <c r="D181" s="2" t="s">
        <v>190</v>
      </c>
      <c r="E181" s="2" t="s">
        <v>153</v>
      </c>
      <c r="F181" s="19" t="s">
        <v>221</v>
      </c>
      <c r="G181" s="2" t="s">
        <v>464</v>
      </c>
      <c r="H181" s="22">
        <v>-196</v>
      </c>
      <c r="I181" s="22">
        <v>226.60253497542192</v>
      </c>
      <c r="J181" s="25">
        <v>-11.75</v>
      </c>
      <c r="K181" s="26">
        <v>22.27382033130111</v>
      </c>
      <c r="L181" s="2">
        <v>1.8247257603576039E-2</v>
      </c>
      <c r="M181" s="18">
        <v>0.30011455099244144</v>
      </c>
    </row>
    <row r="182" spans="1:13" x14ac:dyDescent="0.25">
      <c r="A182" s="16">
        <v>181</v>
      </c>
      <c r="B182" s="2" t="s">
        <v>70</v>
      </c>
      <c r="C182" s="2" t="s">
        <v>96</v>
      </c>
      <c r="D182" s="2" t="s">
        <v>262</v>
      </c>
      <c r="E182" s="2" t="s">
        <v>141</v>
      </c>
      <c r="F182" s="19" t="s">
        <v>213</v>
      </c>
      <c r="G182" s="2" t="s">
        <v>465</v>
      </c>
      <c r="H182" s="22">
        <v>40</v>
      </c>
      <c r="I182" s="22">
        <v>57.304591542989236</v>
      </c>
      <c r="J182" s="25">
        <v>16.100000000000001</v>
      </c>
      <c r="K182" s="26">
        <v>30.794844076514266</v>
      </c>
      <c r="L182" s="2">
        <v>0.82446121020728202</v>
      </c>
      <c r="M182" s="18">
        <v>0.19181053117319113</v>
      </c>
    </row>
    <row r="183" spans="1:13" x14ac:dyDescent="0.25">
      <c r="A183" s="16">
        <v>182</v>
      </c>
      <c r="B183" s="2" t="s">
        <v>253</v>
      </c>
      <c r="C183" s="2" t="s">
        <v>95</v>
      </c>
      <c r="D183" s="2" t="s">
        <v>183</v>
      </c>
      <c r="E183" s="2" t="s">
        <v>110</v>
      </c>
      <c r="F183" s="19" t="s">
        <v>193</v>
      </c>
      <c r="G183" s="2" t="s">
        <v>466</v>
      </c>
      <c r="H183" s="22">
        <v>187</v>
      </c>
      <c r="I183" s="22">
        <v>314.2712215743411</v>
      </c>
      <c r="J183" s="25">
        <v>1.7</v>
      </c>
      <c r="K183" s="26">
        <v>3.2369823067394776</v>
      </c>
      <c r="L183" s="2">
        <v>8.2667534574992207E-2</v>
      </c>
      <c r="M183" s="18">
        <v>0.88019233921085482</v>
      </c>
    </row>
    <row r="184" spans="1:13" x14ac:dyDescent="0.25">
      <c r="A184" s="16">
        <v>183</v>
      </c>
      <c r="B184" s="2" t="s">
        <v>75</v>
      </c>
      <c r="C184" s="2" t="s">
        <v>86</v>
      </c>
      <c r="D184" s="2" t="s">
        <v>185</v>
      </c>
      <c r="E184" s="2" t="s">
        <v>123</v>
      </c>
      <c r="F184" s="19" t="s">
        <v>226</v>
      </c>
      <c r="G184" s="2" t="s">
        <v>467</v>
      </c>
      <c r="H184" s="22">
        <v>162</v>
      </c>
      <c r="I184" s="22">
        <v>301.14010808003775</v>
      </c>
      <c r="J184" s="25">
        <v>1.1000000000000001</v>
      </c>
      <c r="K184" s="26">
        <v>1.5432850224282422</v>
      </c>
      <c r="L184" s="2">
        <v>0.2005084408456721</v>
      </c>
      <c r="M184" s="18">
        <v>0.93169141244243392</v>
      </c>
    </row>
    <row r="185" spans="1:13" x14ac:dyDescent="0.25">
      <c r="A185" s="16">
        <v>184</v>
      </c>
      <c r="B185" s="2" t="s">
        <v>68</v>
      </c>
      <c r="C185" s="2" t="s">
        <v>87</v>
      </c>
      <c r="D185" s="2" t="s">
        <v>255</v>
      </c>
      <c r="E185" s="2" t="s">
        <v>132</v>
      </c>
      <c r="F185" s="19" t="s">
        <v>219</v>
      </c>
      <c r="G185" s="2" t="s">
        <v>468</v>
      </c>
      <c r="H185" s="22">
        <v>168</v>
      </c>
      <c r="I185" s="22">
        <v>169.43736679257424</v>
      </c>
      <c r="J185" s="25">
        <v>5.916666666666667</v>
      </c>
      <c r="K185" s="26">
        <v>5.9474933562722132</v>
      </c>
      <c r="L185" s="2">
        <v>0.18483663782678628</v>
      </c>
      <c r="M185" s="18">
        <v>0.67304189435673556</v>
      </c>
    </row>
    <row r="186" spans="1:13" x14ac:dyDescent="0.25">
      <c r="A186" s="16">
        <v>185</v>
      </c>
      <c r="B186" s="2" t="s">
        <v>67</v>
      </c>
      <c r="C186" s="2" t="s">
        <v>95</v>
      </c>
      <c r="D186" s="2" t="s">
        <v>256</v>
      </c>
      <c r="E186" s="2" t="s">
        <v>118</v>
      </c>
      <c r="F186" s="19" t="s">
        <v>196</v>
      </c>
      <c r="G186" s="2" t="s">
        <v>469</v>
      </c>
      <c r="H186" s="22">
        <v>49</v>
      </c>
      <c r="I186" s="22">
        <v>54.050772442044661</v>
      </c>
      <c r="J186" s="25">
        <v>5.7692307692307692</v>
      </c>
      <c r="K186" s="26">
        <v>8.6014215631375617</v>
      </c>
      <c r="L186" s="2">
        <v>0.79495149094679785</v>
      </c>
      <c r="M186" s="18">
        <v>0.62924357776569484</v>
      </c>
    </row>
    <row r="187" spans="1:13" x14ac:dyDescent="0.25">
      <c r="A187" s="16">
        <v>186</v>
      </c>
      <c r="B187" s="2" t="s">
        <v>70</v>
      </c>
      <c r="C187" s="2" t="s">
        <v>92</v>
      </c>
      <c r="D187" s="2" t="s">
        <v>255</v>
      </c>
      <c r="E187" s="2" t="s">
        <v>111</v>
      </c>
      <c r="F187" s="19" t="s">
        <v>208</v>
      </c>
      <c r="G187" s="2" t="s">
        <v>470</v>
      </c>
      <c r="H187" s="22">
        <v>180</v>
      </c>
      <c r="I187" s="22">
        <v>266.05215061138085</v>
      </c>
      <c r="J187" s="25">
        <v>7.6923076923076927E-2</v>
      </c>
      <c r="K187" s="26">
        <v>0.10205006246699877</v>
      </c>
      <c r="L187" s="2">
        <v>0.13046602881521929</v>
      </c>
      <c r="M187" s="18">
        <v>0.99651012975935394</v>
      </c>
    </row>
    <row r="188" spans="1:13" x14ac:dyDescent="0.25">
      <c r="A188" s="16">
        <v>187</v>
      </c>
      <c r="B188" s="2" t="s">
        <v>75</v>
      </c>
      <c r="C188" s="2" t="s">
        <v>103</v>
      </c>
      <c r="D188" s="2" t="s">
        <v>256</v>
      </c>
      <c r="E188" s="2" t="s">
        <v>145</v>
      </c>
      <c r="F188" s="19" t="s">
        <v>226</v>
      </c>
      <c r="G188" s="2" t="s">
        <v>471</v>
      </c>
      <c r="H188" s="22">
        <v>173</v>
      </c>
      <c r="I188" s="22">
        <v>220.23464164715281</v>
      </c>
      <c r="J188" s="25">
        <v>9.384615384615385</v>
      </c>
      <c r="K188" s="26">
        <v>18.576364428538106</v>
      </c>
      <c r="L188" s="2">
        <v>0.16018315439108133</v>
      </c>
      <c r="M188" s="18">
        <v>0.39490981785241963</v>
      </c>
    </row>
    <row r="189" spans="1:13" x14ac:dyDescent="0.25">
      <c r="A189" s="16">
        <v>188</v>
      </c>
      <c r="B189" s="2" t="s">
        <v>78</v>
      </c>
      <c r="C189" s="2" t="s">
        <v>81</v>
      </c>
      <c r="D189" s="2" t="s">
        <v>189</v>
      </c>
      <c r="E189" s="2" t="s">
        <v>140</v>
      </c>
      <c r="F189" s="19" t="s">
        <v>204</v>
      </c>
      <c r="G189" s="2" t="s">
        <v>472</v>
      </c>
      <c r="H189" s="22">
        <v>123</v>
      </c>
      <c r="I189" s="22">
        <v>148.685835660442</v>
      </c>
      <c r="J189" s="25">
        <v>12.866666666666667</v>
      </c>
      <c r="K189" s="26">
        <v>15.358375261763586</v>
      </c>
      <c r="L189" s="2">
        <v>0.38447941927507867</v>
      </c>
      <c r="M189" s="18">
        <v>3.1395520924881404E-2</v>
      </c>
    </row>
    <row r="190" spans="1:13" x14ac:dyDescent="0.25">
      <c r="A190" s="16">
        <v>189</v>
      </c>
      <c r="B190" s="2" t="s">
        <v>249</v>
      </c>
      <c r="C190" s="2" t="s">
        <v>98</v>
      </c>
      <c r="D190" s="2" t="s">
        <v>263</v>
      </c>
      <c r="E190" s="2" t="s">
        <v>116</v>
      </c>
      <c r="F190" s="19" t="s">
        <v>207</v>
      </c>
      <c r="G190" s="2" t="s">
        <v>473</v>
      </c>
      <c r="H190" s="22">
        <v>117</v>
      </c>
      <c r="I190" s="22">
        <v>145.95384737177557</v>
      </c>
      <c r="J190" s="25">
        <v>1.6875</v>
      </c>
      <c r="K190" s="26">
        <v>2.5606831403889254</v>
      </c>
      <c r="L190" s="2">
        <v>0.40247676277985878</v>
      </c>
      <c r="M190" s="18">
        <v>0.90257442273371813</v>
      </c>
    </row>
    <row r="191" spans="1:13" x14ac:dyDescent="0.25">
      <c r="A191" s="16">
        <v>190</v>
      </c>
      <c r="B191" s="2" t="s">
        <v>78</v>
      </c>
      <c r="C191" s="2" t="s">
        <v>90</v>
      </c>
      <c r="D191" s="2" t="s">
        <v>180</v>
      </c>
      <c r="E191" s="2" t="s">
        <v>133</v>
      </c>
      <c r="F191" s="19" t="s">
        <v>227</v>
      </c>
      <c r="G191" s="2" t="s">
        <v>474</v>
      </c>
      <c r="H191" s="22">
        <v>-62</v>
      </c>
      <c r="I191" s="22">
        <v>70.242783362889995</v>
      </c>
      <c r="J191" s="25">
        <v>-6.7058823529411766</v>
      </c>
      <c r="K191" s="26">
        <v>7.8073351919545937</v>
      </c>
      <c r="L191" s="2">
        <v>0.71127872038116813</v>
      </c>
      <c r="M191" s="18">
        <v>0.42562246812607507</v>
      </c>
    </row>
    <row r="192" spans="1:13" x14ac:dyDescent="0.25">
      <c r="A192" s="16">
        <v>191</v>
      </c>
      <c r="B192" s="2" t="s">
        <v>69</v>
      </c>
      <c r="C192" s="2" t="s">
        <v>81</v>
      </c>
      <c r="D192" s="2" t="s">
        <v>183</v>
      </c>
      <c r="E192" s="2" t="s">
        <v>110</v>
      </c>
      <c r="F192" s="19" t="s">
        <v>217</v>
      </c>
      <c r="G192" s="2" t="s">
        <v>475</v>
      </c>
      <c r="H192" s="22">
        <v>179</v>
      </c>
      <c r="I192" s="22">
        <v>203.61675528414952</v>
      </c>
      <c r="J192" s="25">
        <v>5.882352941176471</v>
      </c>
      <c r="K192" s="26">
        <v>6.4147684874294715</v>
      </c>
      <c r="L192" s="2">
        <v>0.13104711685193016</v>
      </c>
      <c r="M192" s="18">
        <v>0.51239811979486705</v>
      </c>
    </row>
    <row r="193" spans="1:13" x14ac:dyDescent="0.25">
      <c r="A193" s="16">
        <v>192</v>
      </c>
      <c r="B193" s="2" t="s">
        <v>69</v>
      </c>
      <c r="C193" s="2" t="s">
        <v>101</v>
      </c>
      <c r="D193" s="2" t="s">
        <v>260</v>
      </c>
      <c r="E193" s="2" t="s">
        <v>119</v>
      </c>
      <c r="F193" s="19" t="s">
        <v>208</v>
      </c>
      <c r="G193" s="2" t="s">
        <v>476</v>
      </c>
      <c r="H193" s="22">
        <v>121</v>
      </c>
      <c r="I193" s="22">
        <v>129.97091132287474</v>
      </c>
      <c r="J193" s="25">
        <v>1.0555555555555556</v>
      </c>
      <c r="K193" s="26">
        <v>1.8819931021157341</v>
      </c>
      <c r="L193" s="2">
        <v>0.38776480340148622</v>
      </c>
      <c r="M193" s="18">
        <v>0.94368147537297564</v>
      </c>
    </row>
    <row r="194" spans="1:13" x14ac:dyDescent="0.25">
      <c r="A194" s="16">
        <v>193</v>
      </c>
      <c r="B194" s="2" t="s">
        <v>74</v>
      </c>
      <c r="C194" s="2" t="s">
        <v>98</v>
      </c>
      <c r="D194" s="2" t="s">
        <v>259</v>
      </c>
      <c r="E194" s="2" t="s">
        <v>130</v>
      </c>
      <c r="F194" s="19" t="s">
        <v>217</v>
      </c>
      <c r="G194" s="2" t="s">
        <v>477</v>
      </c>
      <c r="H194" s="22">
        <v>108</v>
      </c>
      <c r="I194" s="22">
        <v>181.54534897016254</v>
      </c>
      <c r="J194" s="25">
        <v>2.15</v>
      </c>
      <c r="K194" s="26">
        <v>2.9650066984712797</v>
      </c>
      <c r="L194" s="2">
        <v>0.4466049400686819</v>
      </c>
      <c r="M194" s="18">
        <v>0.8475596206466407</v>
      </c>
    </row>
    <row r="195" spans="1:13" x14ac:dyDescent="0.25">
      <c r="A195" s="16">
        <v>194</v>
      </c>
      <c r="B195" s="2" t="s">
        <v>77</v>
      </c>
      <c r="C195" s="2" t="s">
        <v>105</v>
      </c>
      <c r="D195" s="2" t="s">
        <v>259</v>
      </c>
      <c r="E195" s="2" t="s">
        <v>125</v>
      </c>
      <c r="F195" s="19" t="s">
        <v>216</v>
      </c>
      <c r="G195" s="2" t="s">
        <v>478</v>
      </c>
      <c r="H195" s="22">
        <v>47</v>
      </c>
      <c r="I195" s="22">
        <v>78.589435875926867</v>
      </c>
      <c r="J195" s="25">
        <v>10.461538461538462</v>
      </c>
      <c r="K195" s="26">
        <v>20.38617476679714</v>
      </c>
      <c r="L195" s="2">
        <v>0.79674254115360366</v>
      </c>
      <c r="M195" s="18">
        <v>0.31954113717605548</v>
      </c>
    </row>
    <row r="196" spans="1:13" x14ac:dyDescent="0.25">
      <c r="A196" s="16">
        <v>195</v>
      </c>
      <c r="B196" s="2" t="s">
        <v>78</v>
      </c>
      <c r="C196" s="2" t="s">
        <v>87</v>
      </c>
      <c r="D196" s="2" t="s">
        <v>258</v>
      </c>
      <c r="E196" s="2" t="s">
        <v>148</v>
      </c>
      <c r="F196" s="19" t="s">
        <v>225</v>
      </c>
      <c r="G196" s="2" t="s">
        <v>479</v>
      </c>
      <c r="H196" s="22">
        <v>11</v>
      </c>
      <c r="I196" s="22">
        <v>13.672866329960058</v>
      </c>
      <c r="J196" s="25">
        <v>9.5882352941176467</v>
      </c>
      <c r="K196" s="26">
        <v>10.837912720526225</v>
      </c>
      <c r="L196" s="2">
        <v>0.94885321036616976</v>
      </c>
      <c r="M196" s="18">
        <v>0.18800362279198357</v>
      </c>
    </row>
    <row r="197" spans="1:13" x14ac:dyDescent="0.25">
      <c r="A197" s="16">
        <v>196</v>
      </c>
      <c r="B197" s="2" t="s">
        <v>66</v>
      </c>
      <c r="C197" s="2" t="s">
        <v>97</v>
      </c>
      <c r="D197" s="2" t="s">
        <v>186</v>
      </c>
      <c r="E197" s="2" t="s">
        <v>110</v>
      </c>
      <c r="F197" s="19" t="s">
        <v>206</v>
      </c>
      <c r="G197" s="2" t="s">
        <v>480</v>
      </c>
      <c r="H197" s="22">
        <v>55</v>
      </c>
      <c r="I197" s="22">
        <v>98.327793989889443</v>
      </c>
      <c r="J197" s="25">
        <v>7.615384615384615</v>
      </c>
      <c r="K197" s="26">
        <v>8.3317079810846479</v>
      </c>
      <c r="L197" s="2">
        <v>0.76719879575240857</v>
      </c>
      <c r="M197" s="18">
        <v>0.51373251696344713</v>
      </c>
    </row>
    <row r="198" spans="1:13" x14ac:dyDescent="0.25">
      <c r="A198" s="16">
        <v>197</v>
      </c>
      <c r="B198" s="2" t="s">
        <v>253</v>
      </c>
      <c r="C198" s="2" t="s">
        <v>101</v>
      </c>
      <c r="D198" s="2" t="s">
        <v>188</v>
      </c>
      <c r="E198" s="2" t="s">
        <v>141</v>
      </c>
      <c r="F198" s="19" t="s">
        <v>222</v>
      </c>
      <c r="G198" s="2" t="s">
        <v>481</v>
      </c>
      <c r="H198" s="22">
        <v>13</v>
      </c>
      <c r="I198" s="22">
        <v>20.280833268989213</v>
      </c>
      <c r="J198" s="25">
        <v>9.8000000000000007</v>
      </c>
      <c r="K198" s="26">
        <v>14.252093964988761</v>
      </c>
      <c r="L198" s="2">
        <v>0.94195415858698162</v>
      </c>
      <c r="M198" s="18">
        <v>0.25957289705455777</v>
      </c>
    </row>
    <row r="199" spans="1:13" x14ac:dyDescent="0.25">
      <c r="A199" s="16">
        <v>198</v>
      </c>
      <c r="B199" s="2" t="s">
        <v>80</v>
      </c>
      <c r="C199" s="2" t="s">
        <v>83</v>
      </c>
      <c r="D199" s="2" t="s">
        <v>263</v>
      </c>
      <c r="E199" s="2" t="s">
        <v>110</v>
      </c>
      <c r="F199" s="19" t="s">
        <v>196</v>
      </c>
      <c r="G199" s="2" t="s">
        <v>482</v>
      </c>
      <c r="H199" s="22">
        <v>147</v>
      </c>
      <c r="I199" s="22">
        <v>172.20359989538309</v>
      </c>
      <c r="J199" s="25">
        <v>2.5555555555555554</v>
      </c>
      <c r="K199" s="26">
        <v>3.1251026597753038</v>
      </c>
      <c r="L199" s="2">
        <v>0.28434151957218001</v>
      </c>
      <c r="M199" s="18">
        <v>0.82285494797946201</v>
      </c>
    </row>
    <row r="200" spans="1:13" x14ac:dyDescent="0.25">
      <c r="A200" s="16">
        <v>199</v>
      </c>
      <c r="B200" s="2" t="s">
        <v>69</v>
      </c>
      <c r="C200" s="2" t="s">
        <v>82</v>
      </c>
      <c r="D200" s="2" t="s">
        <v>258</v>
      </c>
      <c r="E200" s="2" t="s">
        <v>136</v>
      </c>
      <c r="F200" s="19" t="s">
        <v>196</v>
      </c>
      <c r="G200" s="2" t="s">
        <v>483</v>
      </c>
      <c r="H200" s="22">
        <v>88</v>
      </c>
      <c r="I200" s="22">
        <v>140.41506267486818</v>
      </c>
      <c r="J200" s="25">
        <v>9.2727272727272734</v>
      </c>
      <c r="K200" s="26">
        <v>12.708734427305565</v>
      </c>
      <c r="L200" s="2">
        <v>0.56824548471620195</v>
      </c>
      <c r="M200" s="18">
        <v>0.50422675671529804</v>
      </c>
    </row>
    <row r="201" spans="1:13" x14ac:dyDescent="0.25">
      <c r="A201" s="16">
        <v>200</v>
      </c>
      <c r="B201" s="17" t="s">
        <v>78</v>
      </c>
      <c r="C201" s="17" t="s">
        <v>81</v>
      </c>
      <c r="D201" s="17" t="s">
        <v>262</v>
      </c>
      <c r="E201" s="17" t="s">
        <v>114</v>
      </c>
      <c r="F201" s="20" t="s">
        <v>215</v>
      </c>
      <c r="G201" s="17" t="s">
        <v>484</v>
      </c>
      <c r="H201" s="22">
        <v>-101</v>
      </c>
      <c r="I201" s="22">
        <v>125.05833731242382</v>
      </c>
      <c r="J201" s="25">
        <v>-8.3529411764705888</v>
      </c>
      <c r="K201" s="26">
        <v>8.6652213440032853</v>
      </c>
      <c r="L201" s="2">
        <v>0.48875205762189322</v>
      </c>
      <c r="M201" s="18">
        <v>0.29294381425638871</v>
      </c>
    </row>
  </sheetData>
  <pageMargins left="0.7" right="0.7" top="0.75" bottom="0.75" header="0.3" footer="0.3"/>
  <ignoredErrors>
    <ignoredError sqref="J2 B3:B201 C3:C201 D3:D201 E3:E201 F3:F201 G3:G201 H3:H201 I12 I3:I11 I13:I201 J3:J201 K3:K20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82B3-0726-4C3A-A9C0-AD4CD7D0324F}">
  <dimension ref="A1:K21"/>
  <sheetViews>
    <sheetView showGridLines="0" workbookViewId="0">
      <selection activeCell="C9" sqref="C9"/>
    </sheetView>
  </sheetViews>
  <sheetFormatPr defaultRowHeight="15" x14ac:dyDescent="0.25"/>
  <cols>
    <col min="1" max="1" width="14" bestFit="1" customWidth="1"/>
    <col min="2" max="2" width="12.85546875" bestFit="1" customWidth="1"/>
    <col min="3" max="3" width="12.42578125" bestFit="1" customWidth="1"/>
    <col min="4" max="4" width="17.5703125" bestFit="1" customWidth="1"/>
    <col min="5" max="5" width="10" bestFit="1" customWidth="1"/>
    <col min="6" max="6" width="6.7109375" bestFit="1" customWidth="1"/>
    <col min="7" max="7" width="20.140625" bestFit="1" customWidth="1"/>
    <col min="8" max="8" width="15.7109375" bestFit="1" customWidth="1"/>
    <col min="9" max="9" width="22.140625" bestFit="1" customWidth="1"/>
    <col min="10" max="10" width="12.7109375" bestFit="1" customWidth="1"/>
    <col min="11" max="11" width="19.28515625" bestFit="1" customWidth="1"/>
  </cols>
  <sheetData>
    <row r="1" spans="1:11" x14ac:dyDescent="0.25">
      <c r="A1" s="3" t="s">
        <v>13</v>
      </c>
      <c r="B1" s="3" t="s">
        <v>0</v>
      </c>
      <c r="C1" s="3" t="s">
        <v>1</v>
      </c>
      <c r="D1" s="3" t="s">
        <v>247</v>
      </c>
      <c r="E1" s="3" t="s">
        <v>2</v>
      </c>
      <c r="F1" s="3" t="s">
        <v>3</v>
      </c>
      <c r="G1" s="3" t="s">
        <v>4</v>
      </c>
      <c r="H1" s="3" t="s">
        <v>5</v>
      </c>
      <c r="I1" s="6" t="s">
        <v>248</v>
      </c>
      <c r="J1" s="6" t="s">
        <v>278</v>
      </c>
      <c r="K1" s="6" t="s">
        <v>281</v>
      </c>
    </row>
    <row r="2" spans="1:11" x14ac:dyDescent="0.25">
      <c r="A2" s="2" t="s">
        <v>78</v>
      </c>
      <c r="B2" s="2" t="s">
        <v>581</v>
      </c>
      <c r="C2" s="2" t="s">
        <v>565</v>
      </c>
      <c r="D2" s="2" t="str">
        <f t="shared" ref="D2:D21" si="0">B2&amp;" "&amp;C2</f>
        <v>Neela Chaudry </v>
      </c>
      <c r="E2" s="2" t="s">
        <v>9</v>
      </c>
      <c r="F2" s="2">
        <v>18</v>
      </c>
      <c r="G2" s="2">
        <v>12</v>
      </c>
      <c r="H2" s="2" t="s">
        <v>11</v>
      </c>
      <c r="I2" s="2" t="s">
        <v>602</v>
      </c>
      <c r="J2" s="7" t="s">
        <v>279</v>
      </c>
      <c r="K2" s="7" t="s">
        <v>285</v>
      </c>
    </row>
    <row r="3" spans="1:11" x14ac:dyDescent="0.25">
      <c r="A3" s="2" t="s">
        <v>252</v>
      </c>
      <c r="B3" s="2" t="s">
        <v>582</v>
      </c>
      <c r="C3" s="2" t="s">
        <v>566</v>
      </c>
      <c r="D3" s="2" t="str">
        <f t="shared" si="0"/>
        <v>Maya Malhotra </v>
      </c>
      <c r="E3" s="7" t="s">
        <v>9</v>
      </c>
      <c r="F3" s="2">
        <v>35</v>
      </c>
      <c r="G3" s="7">
        <v>10</v>
      </c>
      <c r="H3" s="7" t="s">
        <v>7</v>
      </c>
      <c r="I3" s="7" t="s">
        <v>603</v>
      </c>
      <c r="J3" s="7" t="s">
        <v>280</v>
      </c>
      <c r="K3" s="7" t="s">
        <v>285</v>
      </c>
    </row>
    <row r="4" spans="1:11" x14ac:dyDescent="0.25">
      <c r="A4" s="2" t="s">
        <v>70</v>
      </c>
      <c r="B4" s="2" t="s">
        <v>580</v>
      </c>
      <c r="C4" s="2" t="s">
        <v>577</v>
      </c>
      <c r="D4" s="2" t="str">
        <f t="shared" si="0"/>
        <v>Bhola Rampersad </v>
      </c>
      <c r="E4" s="2" t="s">
        <v>6</v>
      </c>
      <c r="F4" s="2">
        <v>55</v>
      </c>
      <c r="G4" s="2">
        <v>9</v>
      </c>
      <c r="H4" s="2" t="s">
        <v>7</v>
      </c>
      <c r="I4" s="7" t="s">
        <v>603</v>
      </c>
      <c r="J4" s="7" t="s">
        <v>282</v>
      </c>
      <c r="K4" s="7" t="s">
        <v>283</v>
      </c>
    </row>
    <row r="5" spans="1:11" x14ac:dyDescent="0.25">
      <c r="A5" s="2" t="s">
        <v>71</v>
      </c>
      <c r="B5" s="2" t="s">
        <v>583</v>
      </c>
      <c r="C5" s="2" t="s">
        <v>567</v>
      </c>
      <c r="D5" s="2" t="str">
        <f t="shared" si="0"/>
        <v>Nalini Majumdar </v>
      </c>
      <c r="E5" s="2" t="s">
        <v>9</v>
      </c>
      <c r="F5" s="2">
        <v>20</v>
      </c>
      <c r="G5" s="2">
        <v>9</v>
      </c>
      <c r="H5" s="2" t="s">
        <v>11</v>
      </c>
      <c r="I5" s="2" t="s">
        <v>602</v>
      </c>
      <c r="J5" s="7" t="s">
        <v>279</v>
      </c>
      <c r="K5" s="7" t="s">
        <v>283</v>
      </c>
    </row>
    <row r="6" spans="1:11" x14ac:dyDescent="0.25">
      <c r="A6" s="2" t="s">
        <v>77</v>
      </c>
      <c r="B6" s="2" t="s">
        <v>578</v>
      </c>
      <c r="C6" s="2" t="s">
        <v>579</v>
      </c>
      <c r="D6" s="2" t="str">
        <f t="shared" si="0"/>
        <v>Vijay Dev</v>
      </c>
      <c r="E6" s="2" t="s">
        <v>6</v>
      </c>
      <c r="F6" s="2">
        <v>40</v>
      </c>
      <c r="G6" s="2">
        <v>9</v>
      </c>
      <c r="H6" s="2" t="s">
        <v>11</v>
      </c>
      <c r="I6" s="2" t="s">
        <v>604</v>
      </c>
      <c r="J6" s="7" t="s">
        <v>282</v>
      </c>
      <c r="K6" s="7" t="s">
        <v>283</v>
      </c>
    </row>
    <row r="7" spans="1:11" x14ac:dyDescent="0.25">
      <c r="A7" s="2" t="s">
        <v>68</v>
      </c>
      <c r="B7" s="2" t="s">
        <v>10</v>
      </c>
      <c r="C7" s="2" t="s">
        <v>568</v>
      </c>
      <c r="D7" s="2" t="str">
        <f t="shared" si="0"/>
        <v>Jessica Singhal </v>
      </c>
      <c r="E7" s="2" t="s">
        <v>9</v>
      </c>
      <c r="F7" s="2">
        <v>27</v>
      </c>
      <c r="G7" s="2">
        <v>8</v>
      </c>
      <c r="H7" s="2" t="s">
        <v>7</v>
      </c>
      <c r="I7" s="2" t="s">
        <v>604</v>
      </c>
      <c r="J7" s="7" t="s">
        <v>280</v>
      </c>
      <c r="K7" s="7" t="s">
        <v>283</v>
      </c>
    </row>
    <row r="8" spans="1:11" x14ac:dyDescent="0.25">
      <c r="A8" s="2" t="s">
        <v>75</v>
      </c>
      <c r="B8" s="2" t="s">
        <v>569</v>
      </c>
      <c r="C8" s="2" t="s">
        <v>570</v>
      </c>
      <c r="D8" s="2" t="str">
        <f t="shared" si="0"/>
        <v>Deepa Mangal </v>
      </c>
      <c r="E8" s="2" t="s">
        <v>9</v>
      </c>
      <c r="F8" s="2">
        <v>26</v>
      </c>
      <c r="G8" s="2">
        <v>8</v>
      </c>
      <c r="H8" s="2" t="s">
        <v>7</v>
      </c>
      <c r="I8" s="7" t="s">
        <v>603</v>
      </c>
      <c r="J8" s="7" t="s">
        <v>280</v>
      </c>
      <c r="K8" s="7" t="s">
        <v>283</v>
      </c>
    </row>
    <row r="9" spans="1:11" x14ac:dyDescent="0.25">
      <c r="A9" s="2" t="s">
        <v>250</v>
      </c>
      <c r="B9" s="2" t="s">
        <v>590</v>
      </c>
      <c r="C9" s="2" t="s">
        <v>591</v>
      </c>
      <c r="D9" s="2" t="str">
        <f t="shared" si="0"/>
        <v>Manoj Aggarwal</v>
      </c>
      <c r="E9" s="7" t="s">
        <v>6</v>
      </c>
      <c r="F9" s="2">
        <v>23</v>
      </c>
      <c r="G9" s="7">
        <v>8</v>
      </c>
      <c r="H9" s="7" t="s">
        <v>11</v>
      </c>
      <c r="I9" s="7" t="s">
        <v>603</v>
      </c>
      <c r="J9" s="7" t="s">
        <v>280</v>
      </c>
      <c r="K9" s="7" t="s">
        <v>283</v>
      </c>
    </row>
    <row r="10" spans="1:11" x14ac:dyDescent="0.25">
      <c r="A10" s="2" t="s">
        <v>74</v>
      </c>
      <c r="B10" s="2" t="s">
        <v>584</v>
      </c>
      <c r="C10" s="2" t="s">
        <v>571</v>
      </c>
      <c r="D10" s="2" t="str">
        <f t="shared" si="0"/>
        <v>Tejaswani Butala </v>
      </c>
      <c r="E10" s="2" t="s">
        <v>9</v>
      </c>
      <c r="F10" s="2">
        <v>31</v>
      </c>
      <c r="G10" s="2">
        <v>7</v>
      </c>
      <c r="H10" s="2" t="s">
        <v>7</v>
      </c>
      <c r="I10" s="2" t="s">
        <v>602</v>
      </c>
      <c r="J10" s="7" t="s">
        <v>280</v>
      </c>
      <c r="K10" s="7" t="s">
        <v>283</v>
      </c>
    </row>
    <row r="11" spans="1:11" x14ac:dyDescent="0.25">
      <c r="A11" s="2" t="s">
        <v>253</v>
      </c>
      <c r="B11" s="2" t="s">
        <v>585</v>
      </c>
      <c r="C11" s="2" t="s">
        <v>572</v>
      </c>
      <c r="D11" s="2" t="str">
        <f t="shared" si="0"/>
        <v>Nancy Mohan</v>
      </c>
      <c r="E11" s="7" t="s">
        <v>9</v>
      </c>
      <c r="F11" s="2">
        <v>45</v>
      </c>
      <c r="G11" s="7">
        <v>7</v>
      </c>
      <c r="H11" s="7" t="s">
        <v>7</v>
      </c>
      <c r="I11" s="7" t="s">
        <v>605</v>
      </c>
      <c r="J11" s="7" t="s">
        <v>282</v>
      </c>
      <c r="K11" s="7" t="s">
        <v>283</v>
      </c>
    </row>
    <row r="12" spans="1:11" x14ac:dyDescent="0.25">
      <c r="A12" s="2" t="s">
        <v>72</v>
      </c>
      <c r="B12" s="2" t="s">
        <v>592</v>
      </c>
      <c r="C12" s="2" t="s">
        <v>593</v>
      </c>
      <c r="D12" s="2" t="str">
        <f t="shared" si="0"/>
        <v>Somnath Chanda</v>
      </c>
      <c r="E12" s="2" t="s">
        <v>6</v>
      </c>
      <c r="F12" s="2">
        <v>21</v>
      </c>
      <c r="G12" s="2">
        <v>6</v>
      </c>
      <c r="H12" s="2" t="s">
        <v>7</v>
      </c>
      <c r="I12" s="2" t="s">
        <v>602</v>
      </c>
      <c r="J12" s="7" t="s">
        <v>279</v>
      </c>
      <c r="K12" s="7" t="s">
        <v>283</v>
      </c>
    </row>
    <row r="13" spans="1:11" x14ac:dyDescent="0.25">
      <c r="A13" s="2" t="s">
        <v>76</v>
      </c>
      <c r="B13" s="2" t="s">
        <v>594</v>
      </c>
      <c r="C13" s="2" t="s">
        <v>595</v>
      </c>
      <c r="D13" s="2" t="str">
        <f t="shared" si="0"/>
        <v>Naresh Ganguly</v>
      </c>
      <c r="E13" s="2" t="s">
        <v>6</v>
      </c>
      <c r="F13" s="2">
        <v>20</v>
      </c>
      <c r="G13" s="2">
        <v>5</v>
      </c>
      <c r="H13" s="2" t="s">
        <v>7</v>
      </c>
      <c r="I13" s="7" t="s">
        <v>603</v>
      </c>
      <c r="J13" s="7" t="s">
        <v>279</v>
      </c>
      <c r="K13" s="7" t="s">
        <v>283</v>
      </c>
    </row>
    <row r="14" spans="1:11" x14ac:dyDescent="0.25">
      <c r="A14" s="2" t="s">
        <v>249</v>
      </c>
      <c r="B14" s="2" t="s">
        <v>12</v>
      </c>
      <c r="C14" s="2" t="s">
        <v>8</v>
      </c>
      <c r="D14" s="2" t="str">
        <f t="shared" si="0"/>
        <v>Rebecca Jones</v>
      </c>
      <c r="E14" s="7" t="s">
        <v>9</v>
      </c>
      <c r="F14" s="2">
        <v>34</v>
      </c>
      <c r="G14" s="7">
        <v>5</v>
      </c>
      <c r="H14" s="2" t="s">
        <v>7</v>
      </c>
      <c r="I14" s="7" t="s">
        <v>605</v>
      </c>
      <c r="J14" s="7" t="s">
        <v>280</v>
      </c>
      <c r="K14" s="7" t="s">
        <v>283</v>
      </c>
    </row>
    <row r="15" spans="1:11" x14ac:dyDescent="0.25">
      <c r="A15" s="2" t="s">
        <v>67</v>
      </c>
      <c r="B15" s="2" t="s">
        <v>586</v>
      </c>
      <c r="C15" s="2" t="s">
        <v>573</v>
      </c>
      <c r="D15" s="2" t="str">
        <f t="shared" si="0"/>
        <v>Rakhi Anne </v>
      </c>
      <c r="E15" s="2" t="s">
        <v>9</v>
      </c>
      <c r="F15" s="2">
        <v>30</v>
      </c>
      <c r="G15" s="2">
        <v>3</v>
      </c>
      <c r="H15" s="2" t="s">
        <v>7</v>
      </c>
      <c r="I15" s="2" t="s">
        <v>604</v>
      </c>
      <c r="J15" s="7" t="s">
        <v>280</v>
      </c>
      <c r="K15" s="7" t="s">
        <v>284</v>
      </c>
    </row>
    <row r="16" spans="1:11" x14ac:dyDescent="0.25">
      <c r="A16" s="2" t="s">
        <v>80</v>
      </c>
      <c r="B16" s="2" t="s">
        <v>587</v>
      </c>
      <c r="C16" s="2" t="s">
        <v>574</v>
      </c>
      <c r="D16" s="2" t="str">
        <f t="shared" si="0"/>
        <v>Shweta Kalla </v>
      </c>
      <c r="E16" s="2" t="s">
        <v>9</v>
      </c>
      <c r="F16" s="2">
        <v>29</v>
      </c>
      <c r="G16" s="2">
        <v>3</v>
      </c>
      <c r="H16" s="2" t="s">
        <v>7</v>
      </c>
      <c r="I16" s="2" t="s">
        <v>602</v>
      </c>
      <c r="J16" s="7" t="s">
        <v>280</v>
      </c>
      <c r="K16" s="7" t="s">
        <v>284</v>
      </c>
    </row>
    <row r="17" spans="1:11" x14ac:dyDescent="0.25">
      <c r="A17" s="2" t="s">
        <v>251</v>
      </c>
      <c r="B17" s="2" t="s">
        <v>596</v>
      </c>
      <c r="C17" s="2" t="s">
        <v>597</v>
      </c>
      <c r="D17" s="2" t="str">
        <f t="shared" si="0"/>
        <v>Jawahar Sawant</v>
      </c>
      <c r="E17" s="7" t="s">
        <v>6</v>
      </c>
      <c r="F17" s="2">
        <v>23</v>
      </c>
      <c r="G17" s="7">
        <v>3</v>
      </c>
      <c r="H17" s="7" t="s">
        <v>11</v>
      </c>
      <c r="I17" s="2" t="s">
        <v>606</v>
      </c>
      <c r="J17" s="7" t="s">
        <v>279</v>
      </c>
      <c r="K17" s="7" t="s">
        <v>284</v>
      </c>
    </row>
    <row r="18" spans="1:11" x14ac:dyDescent="0.25">
      <c r="A18" s="2" t="s">
        <v>66</v>
      </c>
      <c r="B18" s="2" t="s">
        <v>601</v>
      </c>
      <c r="C18" s="2" t="s">
        <v>600</v>
      </c>
      <c r="D18" s="2" t="str">
        <f t="shared" si="0"/>
        <v>Wahid Khan</v>
      </c>
      <c r="E18" s="2" t="s">
        <v>6</v>
      </c>
      <c r="F18" s="2">
        <v>18</v>
      </c>
      <c r="G18" s="2">
        <v>2</v>
      </c>
      <c r="H18" s="2" t="s">
        <v>7</v>
      </c>
      <c r="I18" s="7" t="s">
        <v>603</v>
      </c>
      <c r="J18" s="7" t="s">
        <v>279</v>
      </c>
      <c r="K18" s="7" t="s">
        <v>284</v>
      </c>
    </row>
    <row r="19" spans="1:11" x14ac:dyDescent="0.25">
      <c r="A19" s="2" t="s">
        <v>73</v>
      </c>
      <c r="B19" s="2" t="s">
        <v>588</v>
      </c>
      <c r="C19" s="2" t="s">
        <v>575</v>
      </c>
      <c r="D19" s="2" t="str">
        <f t="shared" si="0"/>
        <v>Veena Bath </v>
      </c>
      <c r="E19" s="2" t="s">
        <v>9</v>
      </c>
      <c r="F19" s="2">
        <v>31</v>
      </c>
      <c r="G19" s="2">
        <v>2</v>
      </c>
      <c r="H19" s="2" t="s">
        <v>11</v>
      </c>
      <c r="I19" s="2" t="s">
        <v>606</v>
      </c>
      <c r="J19" s="7" t="s">
        <v>280</v>
      </c>
      <c r="K19" s="7" t="s">
        <v>284</v>
      </c>
    </row>
    <row r="20" spans="1:11" x14ac:dyDescent="0.25">
      <c r="A20" s="2" t="s">
        <v>79</v>
      </c>
      <c r="B20" s="2" t="s">
        <v>589</v>
      </c>
      <c r="C20" s="2" t="s">
        <v>576</v>
      </c>
      <c r="D20" s="2" t="str">
        <f t="shared" si="0"/>
        <v>Usha Chohan </v>
      </c>
      <c r="E20" s="2" t="s">
        <v>9</v>
      </c>
      <c r="F20" s="2">
        <v>29</v>
      </c>
      <c r="G20" s="2">
        <v>2</v>
      </c>
      <c r="H20" s="2" t="s">
        <v>7</v>
      </c>
      <c r="I20" s="2" t="s">
        <v>607</v>
      </c>
      <c r="J20" s="7" t="s">
        <v>280</v>
      </c>
      <c r="K20" s="7" t="s">
        <v>284</v>
      </c>
    </row>
    <row r="21" spans="1:11" x14ac:dyDescent="0.25">
      <c r="A21" s="2" t="s">
        <v>69</v>
      </c>
      <c r="B21" s="2" t="s">
        <v>599</v>
      </c>
      <c r="C21" s="2" t="s">
        <v>598</v>
      </c>
      <c r="D21" s="2" t="str">
        <f t="shared" si="0"/>
        <v>Samuel George</v>
      </c>
      <c r="E21" s="2" t="s">
        <v>6</v>
      </c>
      <c r="F21" s="2">
        <v>18</v>
      </c>
      <c r="G21" s="2">
        <v>1</v>
      </c>
      <c r="H21" s="2" t="s">
        <v>7</v>
      </c>
      <c r="I21" s="2" t="s">
        <v>607</v>
      </c>
      <c r="J21" s="7" t="s">
        <v>279</v>
      </c>
      <c r="K21" s="7" t="s">
        <v>284</v>
      </c>
    </row>
  </sheetData>
  <autoFilter ref="A1:K21" xr:uid="{43117A61-AC00-46BE-AA50-7DD48462869D}"/>
  <sortState xmlns:xlrd2="http://schemas.microsoft.com/office/spreadsheetml/2017/richdata2" ref="A2:K21">
    <sortCondition descending="1" ref="G2:G21"/>
  </sortState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5C0D-4928-4E46-A131-3C0E72D22C2C}">
  <dimension ref="A1:E26"/>
  <sheetViews>
    <sheetView showGridLines="0" workbookViewId="0">
      <selection activeCell="G18" sqref="G18"/>
    </sheetView>
  </sheetViews>
  <sheetFormatPr defaultRowHeight="15" x14ac:dyDescent="0.25"/>
  <cols>
    <col min="2" max="2" width="19.140625" bestFit="1" customWidth="1"/>
    <col min="3" max="3" width="18.7109375" bestFit="1" customWidth="1"/>
    <col min="4" max="4" width="22.85546875" customWidth="1"/>
    <col min="5" max="5" width="10.7109375" style="1" bestFit="1" customWidth="1"/>
  </cols>
  <sheetData>
    <row r="1" spans="1:5" x14ac:dyDescent="0.25">
      <c r="A1" s="3" t="s">
        <v>609</v>
      </c>
      <c r="B1" s="3" t="s">
        <v>16</v>
      </c>
      <c r="C1" s="3" t="s">
        <v>15</v>
      </c>
      <c r="D1" s="9" t="s">
        <v>235</v>
      </c>
      <c r="E1" s="5" t="s">
        <v>14</v>
      </c>
    </row>
    <row r="2" spans="1:5" x14ac:dyDescent="0.25">
      <c r="A2" s="2" t="s">
        <v>81</v>
      </c>
      <c r="B2" s="2" t="s">
        <v>501</v>
      </c>
      <c r="C2" s="2" t="s">
        <v>499</v>
      </c>
      <c r="D2" s="7" t="s">
        <v>500</v>
      </c>
      <c r="E2" s="4">
        <v>58298</v>
      </c>
    </row>
    <row r="3" spans="1:5" x14ac:dyDescent="0.25">
      <c r="A3" s="2" t="s">
        <v>82</v>
      </c>
      <c r="B3" s="2" t="s">
        <v>503</v>
      </c>
      <c r="C3" s="2" t="s">
        <v>502</v>
      </c>
      <c r="D3" s="7" t="s">
        <v>518</v>
      </c>
      <c r="E3" s="4">
        <v>42889</v>
      </c>
    </row>
    <row r="4" spans="1:5" x14ac:dyDescent="0.25">
      <c r="A4" s="2" t="s">
        <v>83</v>
      </c>
      <c r="B4" s="2" t="s">
        <v>505</v>
      </c>
      <c r="C4" s="2" t="s">
        <v>504</v>
      </c>
      <c r="D4" s="7" t="s">
        <v>518</v>
      </c>
      <c r="E4" s="4">
        <v>40347</v>
      </c>
    </row>
    <row r="5" spans="1:5" x14ac:dyDescent="0.25">
      <c r="A5" s="2" t="s">
        <v>84</v>
      </c>
      <c r="B5" s="2" t="s">
        <v>508</v>
      </c>
      <c r="C5" s="2" t="s">
        <v>506</v>
      </c>
      <c r="D5" s="7" t="s">
        <v>507</v>
      </c>
      <c r="E5" s="4">
        <v>123540</v>
      </c>
    </row>
    <row r="6" spans="1:5" x14ac:dyDescent="0.25">
      <c r="A6" s="2" t="s">
        <v>85</v>
      </c>
      <c r="B6" s="2" t="s">
        <v>511</v>
      </c>
      <c r="C6" s="2" t="s">
        <v>509</v>
      </c>
      <c r="D6" s="7" t="s">
        <v>510</v>
      </c>
      <c r="E6" s="4">
        <v>81971</v>
      </c>
    </row>
    <row r="7" spans="1:5" x14ac:dyDescent="0.25">
      <c r="A7" s="2" t="s">
        <v>86</v>
      </c>
      <c r="B7" s="2" t="s">
        <v>514</v>
      </c>
      <c r="C7" s="2" t="s">
        <v>512</v>
      </c>
      <c r="D7" s="7" t="s">
        <v>513</v>
      </c>
      <c r="E7" s="4">
        <v>97877</v>
      </c>
    </row>
    <row r="8" spans="1:5" x14ac:dyDescent="0.25">
      <c r="A8" s="2" t="s">
        <v>87</v>
      </c>
      <c r="B8" s="2" t="s">
        <v>516</v>
      </c>
      <c r="C8" s="2" t="s">
        <v>515</v>
      </c>
      <c r="D8" s="7" t="s">
        <v>513</v>
      </c>
      <c r="E8" s="4">
        <v>37213</v>
      </c>
    </row>
    <row r="9" spans="1:5" x14ac:dyDescent="0.25">
      <c r="A9" s="2" t="s">
        <v>88</v>
      </c>
      <c r="B9" s="2" t="s">
        <v>519</v>
      </c>
      <c r="C9" s="2" t="s">
        <v>517</v>
      </c>
      <c r="D9" s="7" t="s">
        <v>518</v>
      </c>
      <c r="E9" s="4">
        <v>50458</v>
      </c>
    </row>
    <row r="10" spans="1:5" x14ac:dyDescent="0.25">
      <c r="A10" s="2" t="s">
        <v>89</v>
      </c>
      <c r="B10" s="2" t="s">
        <v>521</v>
      </c>
      <c r="C10" s="2" t="s">
        <v>520</v>
      </c>
      <c r="D10" s="7" t="s">
        <v>518</v>
      </c>
      <c r="E10" s="4">
        <v>77846</v>
      </c>
    </row>
    <row r="11" spans="1:5" x14ac:dyDescent="0.25">
      <c r="A11" s="2" t="s">
        <v>90</v>
      </c>
      <c r="B11" s="2" t="s">
        <v>523</v>
      </c>
      <c r="C11" s="2" t="s">
        <v>522</v>
      </c>
      <c r="D11" s="7" t="s">
        <v>507</v>
      </c>
      <c r="E11" s="4">
        <v>201332</v>
      </c>
    </row>
    <row r="12" spans="1:5" x14ac:dyDescent="0.25">
      <c r="A12" s="2" t="s">
        <v>91</v>
      </c>
      <c r="B12" s="2" t="s">
        <v>551</v>
      </c>
      <c r="C12" s="2" t="s">
        <v>524</v>
      </c>
      <c r="D12" s="7" t="s">
        <v>500</v>
      </c>
      <c r="E12" s="4">
        <v>646449</v>
      </c>
    </row>
    <row r="13" spans="1:5" x14ac:dyDescent="0.25">
      <c r="A13" s="2" t="s">
        <v>92</v>
      </c>
      <c r="B13" s="2" t="s">
        <v>526</v>
      </c>
      <c r="C13" s="2" t="s">
        <v>525</v>
      </c>
      <c r="D13" s="7" t="s">
        <v>500</v>
      </c>
      <c r="E13" s="4">
        <v>233394</v>
      </c>
    </row>
    <row r="14" spans="1:5" x14ac:dyDescent="0.25">
      <c r="A14" s="2" t="s">
        <v>93</v>
      </c>
      <c r="B14" s="2" t="s">
        <v>528</v>
      </c>
      <c r="C14" s="2" t="s">
        <v>527</v>
      </c>
      <c r="D14" s="7" t="s">
        <v>510</v>
      </c>
      <c r="E14" s="4">
        <v>56069</v>
      </c>
    </row>
    <row r="15" spans="1:5" x14ac:dyDescent="0.25">
      <c r="A15" s="2" t="s">
        <v>94</v>
      </c>
      <c r="B15" s="2" t="s">
        <v>530</v>
      </c>
      <c r="C15" s="2" t="s">
        <v>529</v>
      </c>
      <c r="D15" s="7" t="s">
        <v>513</v>
      </c>
      <c r="E15" s="4">
        <v>47777</v>
      </c>
    </row>
    <row r="16" spans="1:5" x14ac:dyDescent="0.25">
      <c r="A16" s="2" t="s">
        <v>95</v>
      </c>
      <c r="B16" s="2" t="s">
        <v>532</v>
      </c>
      <c r="C16" s="2" t="s">
        <v>531</v>
      </c>
      <c r="D16" s="7" t="s">
        <v>518</v>
      </c>
      <c r="E16" s="4">
        <v>37839</v>
      </c>
    </row>
    <row r="17" spans="1:5" x14ac:dyDescent="0.25">
      <c r="A17" s="2" t="s">
        <v>96</v>
      </c>
      <c r="B17" s="2" t="s">
        <v>534</v>
      </c>
      <c r="C17" s="2" t="s">
        <v>533</v>
      </c>
      <c r="D17" s="7" t="s">
        <v>518</v>
      </c>
      <c r="E17" s="4">
        <v>50699</v>
      </c>
    </row>
    <row r="18" spans="1:5" x14ac:dyDescent="0.25">
      <c r="A18" s="2" t="s">
        <v>97</v>
      </c>
      <c r="B18" s="2" t="s">
        <v>536</v>
      </c>
      <c r="C18" s="2" t="s">
        <v>535</v>
      </c>
      <c r="D18" s="7" t="s">
        <v>518</v>
      </c>
      <c r="E18" s="4">
        <v>41889</v>
      </c>
    </row>
    <row r="19" spans="1:5" x14ac:dyDescent="0.25">
      <c r="A19" s="2" t="s">
        <v>98</v>
      </c>
      <c r="B19" s="2" t="s">
        <v>538</v>
      </c>
      <c r="C19" s="2" t="s">
        <v>537</v>
      </c>
      <c r="D19" s="7" t="s">
        <v>518</v>
      </c>
      <c r="E19" s="4">
        <v>113972</v>
      </c>
    </row>
    <row r="20" spans="1:5" x14ac:dyDescent="0.25">
      <c r="A20" s="2" t="s">
        <v>99</v>
      </c>
      <c r="B20" s="2" t="s">
        <v>540</v>
      </c>
      <c r="C20" s="2" t="s">
        <v>539</v>
      </c>
      <c r="D20" s="7" t="s">
        <v>507</v>
      </c>
      <c r="E20" s="4">
        <v>42774</v>
      </c>
    </row>
    <row r="21" spans="1:5" x14ac:dyDescent="0.25">
      <c r="A21" s="2" t="s">
        <v>100</v>
      </c>
      <c r="B21" s="2" t="s">
        <v>519</v>
      </c>
      <c r="C21" s="2" t="s">
        <v>541</v>
      </c>
      <c r="D21" s="7" t="s">
        <v>518</v>
      </c>
      <c r="E21" s="4">
        <v>229972</v>
      </c>
    </row>
    <row r="22" spans="1:5" x14ac:dyDescent="0.25">
      <c r="A22" s="2" t="s">
        <v>101</v>
      </c>
      <c r="B22" s="2" t="s">
        <v>543</v>
      </c>
      <c r="C22" s="2" t="s">
        <v>542</v>
      </c>
      <c r="D22" s="7" t="s">
        <v>518</v>
      </c>
      <c r="E22" s="4">
        <v>65184</v>
      </c>
    </row>
    <row r="23" spans="1:5" x14ac:dyDescent="0.25">
      <c r="A23" s="2" t="s">
        <v>102</v>
      </c>
      <c r="B23" s="2" t="s">
        <v>545</v>
      </c>
      <c r="C23" s="2" t="s">
        <v>544</v>
      </c>
      <c r="D23" s="7" t="s">
        <v>518</v>
      </c>
      <c r="E23" s="4">
        <v>181260</v>
      </c>
    </row>
    <row r="24" spans="1:5" x14ac:dyDescent="0.25">
      <c r="A24" s="2" t="s">
        <v>103</v>
      </c>
      <c r="B24" s="2" t="s">
        <v>547</v>
      </c>
      <c r="C24" s="2" t="s">
        <v>546</v>
      </c>
      <c r="D24" s="7" t="s">
        <v>500</v>
      </c>
      <c r="E24" s="4">
        <v>41705</v>
      </c>
    </row>
    <row r="25" spans="1:5" x14ac:dyDescent="0.25">
      <c r="A25" s="2" t="s">
        <v>104</v>
      </c>
      <c r="B25" s="2" t="s">
        <v>552</v>
      </c>
      <c r="C25" s="2" t="s">
        <v>548</v>
      </c>
      <c r="D25" s="7" t="s">
        <v>500</v>
      </c>
      <c r="E25" s="4">
        <v>152730</v>
      </c>
    </row>
    <row r="26" spans="1:5" x14ac:dyDescent="0.25">
      <c r="A26" s="2" t="s">
        <v>105</v>
      </c>
      <c r="B26" s="2" t="s">
        <v>550</v>
      </c>
      <c r="C26" s="2" t="s">
        <v>549</v>
      </c>
      <c r="D26" s="7" t="s">
        <v>507</v>
      </c>
      <c r="E26" s="4">
        <v>96205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173D9-600E-47E7-A23A-061ADE810D64}">
  <dimension ref="A1:C22"/>
  <sheetViews>
    <sheetView showGridLines="0" zoomScale="93" workbookViewId="0">
      <selection activeCell="F1" sqref="F1"/>
    </sheetView>
  </sheetViews>
  <sheetFormatPr defaultRowHeight="15" x14ac:dyDescent="0.25"/>
  <cols>
    <col min="1" max="1" width="9.5703125" bestFit="1" customWidth="1"/>
    <col min="2" max="2" width="15.5703125" bestFit="1" customWidth="1"/>
    <col min="3" max="3" width="16.5703125" bestFit="1" customWidth="1"/>
  </cols>
  <sheetData>
    <row r="1" spans="1:3" x14ac:dyDescent="0.25">
      <c r="A1" s="3" t="s">
        <v>167</v>
      </c>
      <c r="B1" s="3" t="s">
        <v>166</v>
      </c>
      <c r="C1" s="3" t="s">
        <v>236</v>
      </c>
    </row>
    <row r="2" spans="1:3" x14ac:dyDescent="0.25">
      <c r="A2" s="2" t="s">
        <v>180</v>
      </c>
      <c r="B2" s="2" t="s">
        <v>168</v>
      </c>
      <c r="C2" s="2" t="s">
        <v>487</v>
      </c>
    </row>
    <row r="3" spans="1:3" x14ac:dyDescent="0.25">
      <c r="A3" s="2" t="s">
        <v>181</v>
      </c>
      <c r="B3" s="2" t="s">
        <v>169</v>
      </c>
      <c r="C3" s="2" t="s">
        <v>485</v>
      </c>
    </row>
    <row r="4" spans="1:3" x14ac:dyDescent="0.25">
      <c r="A4" s="2" t="s">
        <v>182</v>
      </c>
      <c r="B4" s="2" t="s">
        <v>170</v>
      </c>
      <c r="C4" s="2" t="s">
        <v>485</v>
      </c>
    </row>
    <row r="5" spans="1:3" x14ac:dyDescent="0.25">
      <c r="A5" s="2" t="s">
        <v>183</v>
      </c>
      <c r="B5" s="2" t="s">
        <v>171</v>
      </c>
      <c r="C5" s="2" t="s">
        <v>486</v>
      </c>
    </row>
    <row r="6" spans="1:3" x14ac:dyDescent="0.25">
      <c r="A6" s="2" t="s">
        <v>184</v>
      </c>
      <c r="B6" s="2" t="s">
        <v>172</v>
      </c>
      <c r="C6" s="2" t="s">
        <v>487</v>
      </c>
    </row>
    <row r="7" spans="1:3" x14ac:dyDescent="0.25">
      <c r="A7" s="2" t="s">
        <v>185</v>
      </c>
      <c r="B7" s="2" t="s">
        <v>173</v>
      </c>
      <c r="C7" s="2" t="s">
        <v>486</v>
      </c>
    </row>
    <row r="8" spans="1:3" x14ac:dyDescent="0.25">
      <c r="A8" s="2" t="s">
        <v>186</v>
      </c>
      <c r="B8" s="2" t="s">
        <v>174</v>
      </c>
      <c r="C8" s="2" t="s">
        <v>487</v>
      </c>
    </row>
    <row r="9" spans="1:3" x14ac:dyDescent="0.25">
      <c r="A9" s="2" t="s">
        <v>187</v>
      </c>
      <c r="B9" s="2" t="s">
        <v>175</v>
      </c>
      <c r="C9" s="2" t="s">
        <v>486</v>
      </c>
    </row>
    <row r="10" spans="1:3" x14ac:dyDescent="0.25">
      <c r="A10" s="2" t="s">
        <v>188</v>
      </c>
      <c r="B10" s="2" t="s">
        <v>176</v>
      </c>
      <c r="C10" s="2" t="s">
        <v>485</v>
      </c>
    </row>
    <row r="11" spans="1:3" x14ac:dyDescent="0.25">
      <c r="A11" s="2" t="s">
        <v>189</v>
      </c>
      <c r="B11" s="2" t="s">
        <v>177</v>
      </c>
      <c r="C11" s="2" t="s">
        <v>485</v>
      </c>
    </row>
    <row r="12" spans="1:3" x14ac:dyDescent="0.25">
      <c r="A12" s="2" t="s">
        <v>190</v>
      </c>
      <c r="B12" s="2" t="s">
        <v>178</v>
      </c>
      <c r="C12" s="2" t="s">
        <v>487</v>
      </c>
    </row>
    <row r="13" spans="1:3" x14ac:dyDescent="0.25">
      <c r="A13" s="2" t="s">
        <v>254</v>
      </c>
      <c r="B13" s="7" t="s">
        <v>264</v>
      </c>
      <c r="C13" s="2" t="s">
        <v>485</v>
      </c>
    </row>
    <row r="14" spans="1:3" x14ac:dyDescent="0.25">
      <c r="A14" s="2" t="s">
        <v>255</v>
      </c>
      <c r="B14" s="7" t="s">
        <v>265</v>
      </c>
      <c r="C14" s="2" t="s">
        <v>486</v>
      </c>
    </row>
    <row r="15" spans="1:3" x14ac:dyDescent="0.25">
      <c r="A15" s="2" t="s">
        <v>256</v>
      </c>
      <c r="B15" s="7" t="s">
        <v>266</v>
      </c>
      <c r="C15" s="2" t="s">
        <v>487</v>
      </c>
    </row>
    <row r="16" spans="1:3" x14ac:dyDescent="0.25">
      <c r="A16" s="2" t="s">
        <v>257</v>
      </c>
      <c r="B16" s="7" t="s">
        <v>267</v>
      </c>
      <c r="C16" s="2" t="s">
        <v>486</v>
      </c>
    </row>
    <row r="17" spans="1:3" x14ac:dyDescent="0.25">
      <c r="A17" s="2" t="s">
        <v>258</v>
      </c>
      <c r="B17" s="7" t="s">
        <v>268</v>
      </c>
      <c r="C17" s="2" t="s">
        <v>485</v>
      </c>
    </row>
    <row r="18" spans="1:3" x14ac:dyDescent="0.25">
      <c r="A18" s="2" t="s">
        <v>259</v>
      </c>
      <c r="B18" s="7" t="s">
        <v>269</v>
      </c>
      <c r="C18" s="2" t="s">
        <v>485</v>
      </c>
    </row>
    <row r="19" spans="1:3" x14ac:dyDescent="0.25">
      <c r="A19" s="2" t="s">
        <v>260</v>
      </c>
      <c r="B19" s="7" t="s">
        <v>270</v>
      </c>
      <c r="C19" s="2" t="s">
        <v>485</v>
      </c>
    </row>
    <row r="20" spans="1:3" x14ac:dyDescent="0.25">
      <c r="A20" s="2" t="s">
        <v>261</v>
      </c>
      <c r="B20" s="7" t="s">
        <v>271</v>
      </c>
      <c r="C20" s="2" t="s">
        <v>486</v>
      </c>
    </row>
    <row r="21" spans="1:3" x14ac:dyDescent="0.25">
      <c r="A21" s="2" t="s">
        <v>262</v>
      </c>
      <c r="B21" s="7" t="s">
        <v>272</v>
      </c>
      <c r="C21" s="2" t="s">
        <v>486</v>
      </c>
    </row>
    <row r="22" spans="1:3" x14ac:dyDescent="0.25">
      <c r="A22" s="2" t="s">
        <v>263</v>
      </c>
      <c r="B22" s="7" t="s">
        <v>273</v>
      </c>
      <c r="C22" s="2" t="s">
        <v>485</v>
      </c>
    </row>
  </sheetData>
  <autoFilter ref="A1:C22" xr:uid="{D56599F3-4796-48DB-944D-392870820764}"/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8FCE-5FDF-4ADE-882E-207BD12AA905}">
  <dimension ref="A1:H51"/>
  <sheetViews>
    <sheetView showGridLines="0"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17.85546875" bestFit="1" customWidth="1"/>
    <col min="3" max="3" width="12.7109375" customWidth="1"/>
    <col min="4" max="4" width="16.140625" bestFit="1" customWidth="1"/>
    <col min="5" max="5" width="18.7109375" bestFit="1" customWidth="1"/>
    <col min="6" max="6" width="20" customWidth="1"/>
    <col min="8" max="8" width="48.7109375" customWidth="1"/>
  </cols>
  <sheetData>
    <row r="1" spans="1:8" x14ac:dyDescent="0.25">
      <c r="A1" s="3" t="s">
        <v>18</v>
      </c>
      <c r="B1" s="3" t="s">
        <v>277</v>
      </c>
      <c r="C1" s="3" t="s">
        <v>17</v>
      </c>
      <c r="D1" s="6" t="s">
        <v>158</v>
      </c>
      <c r="E1" s="6" t="s">
        <v>488</v>
      </c>
      <c r="F1" s="6" t="s">
        <v>495</v>
      </c>
      <c r="G1" s="9" t="s">
        <v>553</v>
      </c>
      <c r="H1" s="9" t="s">
        <v>554</v>
      </c>
    </row>
    <row r="2" spans="1:8" x14ac:dyDescent="0.25">
      <c r="A2" s="2" t="s">
        <v>106</v>
      </c>
      <c r="B2" s="2" t="s">
        <v>274</v>
      </c>
      <c r="C2" s="2" t="s">
        <v>99</v>
      </c>
      <c r="D2" s="2" t="s">
        <v>159</v>
      </c>
      <c r="E2" s="2" t="s">
        <v>489</v>
      </c>
      <c r="F2" s="7" t="s">
        <v>496</v>
      </c>
      <c r="G2" s="7">
        <v>500002</v>
      </c>
      <c r="H2" s="24" t="s">
        <v>557</v>
      </c>
    </row>
    <row r="3" spans="1:8" x14ac:dyDescent="0.25">
      <c r="A3" s="2" t="s">
        <v>107</v>
      </c>
      <c r="B3" s="2" t="s">
        <v>275</v>
      </c>
      <c r="C3" s="2" t="s">
        <v>97</v>
      </c>
      <c r="D3" s="7" t="s">
        <v>160</v>
      </c>
      <c r="E3" s="2" t="s">
        <v>489</v>
      </c>
      <c r="F3" s="7" t="s">
        <v>496</v>
      </c>
      <c r="G3" s="2">
        <v>500003</v>
      </c>
      <c r="H3" s="24" t="s">
        <v>557</v>
      </c>
    </row>
    <row r="4" spans="1:8" x14ac:dyDescent="0.25">
      <c r="A4" s="2" t="s">
        <v>108</v>
      </c>
      <c r="B4" s="2" t="s">
        <v>276</v>
      </c>
      <c r="C4" s="2" t="s">
        <v>105</v>
      </c>
      <c r="D4" s="7" t="s">
        <v>161</v>
      </c>
      <c r="E4" s="2" t="s">
        <v>489</v>
      </c>
      <c r="F4" s="7" t="s">
        <v>496</v>
      </c>
      <c r="G4" s="2">
        <v>500004</v>
      </c>
      <c r="H4" s="24" t="s">
        <v>557</v>
      </c>
    </row>
    <row r="5" spans="1:8" x14ac:dyDescent="0.25">
      <c r="A5" s="2" t="s">
        <v>109</v>
      </c>
      <c r="B5" s="2" t="s">
        <v>19</v>
      </c>
      <c r="C5" s="2" t="s">
        <v>99</v>
      </c>
      <c r="D5" s="7" t="s">
        <v>162</v>
      </c>
      <c r="E5" s="2" t="s">
        <v>489</v>
      </c>
      <c r="F5" s="7" t="s">
        <v>496</v>
      </c>
      <c r="G5" s="2">
        <v>500005</v>
      </c>
      <c r="H5" s="24" t="s">
        <v>557</v>
      </c>
    </row>
    <row r="6" spans="1:8" x14ac:dyDescent="0.25">
      <c r="A6" s="2" t="s">
        <v>110</v>
      </c>
      <c r="B6" s="2" t="s">
        <v>20</v>
      </c>
      <c r="C6" s="2" t="s">
        <v>84</v>
      </c>
      <c r="D6" s="7" t="s">
        <v>163</v>
      </c>
      <c r="E6" s="2" t="s">
        <v>489</v>
      </c>
      <c r="F6" s="7" t="s">
        <v>496</v>
      </c>
      <c r="G6" s="2">
        <v>500006</v>
      </c>
      <c r="H6" s="24" t="s">
        <v>556</v>
      </c>
    </row>
    <row r="7" spans="1:8" x14ac:dyDescent="0.25">
      <c r="A7" s="2" t="s">
        <v>111</v>
      </c>
      <c r="B7" s="2" t="s">
        <v>21</v>
      </c>
      <c r="C7" s="2" t="s">
        <v>82</v>
      </c>
      <c r="D7" s="7" t="s">
        <v>164</v>
      </c>
      <c r="E7" s="2" t="s">
        <v>489</v>
      </c>
      <c r="F7" s="7" t="s">
        <v>496</v>
      </c>
      <c r="G7" s="2">
        <v>500007</v>
      </c>
      <c r="H7" s="24" t="s">
        <v>556</v>
      </c>
    </row>
    <row r="8" spans="1:8" x14ac:dyDescent="0.25">
      <c r="A8" s="2" t="s">
        <v>112</v>
      </c>
      <c r="B8" s="2" t="s">
        <v>22</v>
      </c>
      <c r="C8" s="2" t="s">
        <v>90</v>
      </c>
      <c r="D8" s="7" t="s">
        <v>165</v>
      </c>
      <c r="E8" s="2" t="s">
        <v>489</v>
      </c>
      <c r="F8" s="7" t="s">
        <v>496</v>
      </c>
      <c r="G8" s="2">
        <v>500002</v>
      </c>
      <c r="H8" s="24" t="s">
        <v>556</v>
      </c>
    </row>
    <row r="9" spans="1:8" x14ac:dyDescent="0.25">
      <c r="A9" s="2" t="s">
        <v>113</v>
      </c>
      <c r="B9" s="2" t="s">
        <v>23</v>
      </c>
      <c r="C9" s="2" t="s">
        <v>105</v>
      </c>
      <c r="D9" s="2" t="s">
        <v>159</v>
      </c>
      <c r="E9" s="2" t="s">
        <v>489</v>
      </c>
      <c r="F9" s="7" t="s">
        <v>496</v>
      </c>
      <c r="G9" s="2">
        <v>500003</v>
      </c>
      <c r="H9" s="24" t="s">
        <v>556</v>
      </c>
    </row>
    <row r="10" spans="1:8" x14ac:dyDescent="0.25">
      <c r="A10" s="2" t="s">
        <v>114</v>
      </c>
      <c r="B10" s="2" t="s">
        <v>24</v>
      </c>
      <c r="C10" s="2" t="s">
        <v>100</v>
      </c>
      <c r="D10" s="7" t="s">
        <v>160</v>
      </c>
      <c r="E10" s="2" t="s">
        <v>490</v>
      </c>
      <c r="F10" s="7" t="s">
        <v>496</v>
      </c>
      <c r="G10" s="2">
        <v>500004</v>
      </c>
      <c r="H10" s="24" t="s">
        <v>556</v>
      </c>
    </row>
    <row r="11" spans="1:8" x14ac:dyDescent="0.25">
      <c r="A11" s="2" t="s">
        <v>115</v>
      </c>
      <c r="B11" s="2" t="s">
        <v>25</v>
      </c>
      <c r="C11" s="2" t="s">
        <v>82</v>
      </c>
      <c r="D11" s="7" t="s">
        <v>161</v>
      </c>
      <c r="E11" s="2" t="s">
        <v>490</v>
      </c>
      <c r="F11" s="7" t="s">
        <v>237</v>
      </c>
      <c r="G11" s="2">
        <v>500005</v>
      </c>
      <c r="H11" s="24" t="s">
        <v>558</v>
      </c>
    </row>
    <row r="12" spans="1:8" x14ac:dyDescent="0.25">
      <c r="A12" s="2" t="s">
        <v>116</v>
      </c>
      <c r="B12" s="2" t="s">
        <v>26</v>
      </c>
      <c r="C12" s="2" t="s">
        <v>94</v>
      </c>
      <c r="D12" s="7" t="s">
        <v>162</v>
      </c>
      <c r="E12" s="2" t="s">
        <v>490</v>
      </c>
      <c r="F12" s="7" t="s">
        <v>237</v>
      </c>
      <c r="G12" s="2">
        <v>500006</v>
      </c>
      <c r="H12" s="24" t="s">
        <v>558</v>
      </c>
    </row>
    <row r="13" spans="1:8" x14ac:dyDescent="0.25">
      <c r="A13" s="2" t="s">
        <v>117</v>
      </c>
      <c r="B13" s="2" t="s">
        <v>27</v>
      </c>
      <c r="C13" s="2" t="s">
        <v>84</v>
      </c>
      <c r="D13" s="7" t="s">
        <v>163</v>
      </c>
      <c r="E13" s="2" t="s">
        <v>490</v>
      </c>
      <c r="F13" s="7" t="s">
        <v>237</v>
      </c>
      <c r="G13" s="2">
        <v>500007</v>
      </c>
      <c r="H13" s="24" t="s">
        <v>558</v>
      </c>
    </row>
    <row r="14" spans="1:8" x14ac:dyDescent="0.25">
      <c r="A14" s="2" t="s">
        <v>118</v>
      </c>
      <c r="B14" s="2" t="s">
        <v>28</v>
      </c>
      <c r="C14" s="2" t="s">
        <v>88</v>
      </c>
      <c r="D14" s="7" t="s">
        <v>164</v>
      </c>
      <c r="E14" s="2" t="s">
        <v>490</v>
      </c>
      <c r="F14" s="7" t="s">
        <v>237</v>
      </c>
      <c r="G14" s="2">
        <v>500002</v>
      </c>
      <c r="H14" s="24" t="s">
        <v>558</v>
      </c>
    </row>
    <row r="15" spans="1:8" x14ac:dyDescent="0.25">
      <c r="A15" s="2" t="s">
        <v>119</v>
      </c>
      <c r="B15" s="2" t="s">
        <v>29</v>
      </c>
      <c r="C15" s="2" t="s">
        <v>91</v>
      </c>
      <c r="D15" s="7" t="s">
        <v>165</v>
      </c>
      <c r="E15" s="2" t="s">
        <v>490</v>
      </c>
      <c r="F15" s="7" t="s">
        <v>237</v>
      </c>
      <c r="G15" s="2">
        <v>500003</v>
      </c>
      <c r="H15" s="24" t="s">
        <v>561</v>
      </c>
    </row>
    <row r="16" spans="1:8" x14ac:dyDescent="0.25">
      <c r="A16" s="2" t="s">
        <v>120</v>
      </c>
      <c r="B16" s="2" t="s">
        <v>30</v>
      </c>
      <c r="C16" s="2" t="s">
        <v>104</v>
      </c>
      <c r="D16" s="2" t="s">
        <v>159</v>
      </c>
      <c r="E16" s="2" t="s">
        <v>491</v>
      </c>
      <c r="F16" s="7" t="s">
        <v>237</v>
      </c>
      <c r="G16" s="2">
        <v>500004</v>
      </c>
      <c r="H16" s="24" t="s">
        <v>561</v>
      </c>
    </row>
    <row r="17" spans="1:8" x14ac:dyDescent="0.25">
      <c r="A17" s="2" t="s">
        <v>121</v>
      </c>
      <c r="B17" s="2" t="s">
        <v>31</v>
      </c>
      <c r="C17" s="2" t="s">
        <v>102</v>
      </c>
      <c r="D17" s="7" t="s">
        <v>160</v>
      </c>
      <c r="E17" s="2" t="s">
        <v>491</v>
      </c>
      <c r="F17" s="7" t="s">
        <v>237</v>
      </c>
      <c r="G17" s="2">
        <v>500005</v>
      </c>
      <c r="H17" s="24" t="s">
        <v>561</v>
      </c>
    </row>
    <row r="18" spans="1:8" x14ac:dyDescent="0.25">
      <c r="A18" s="2" t="s">
        <v>122</v>
      </c>
      <c r="B18" s="2" t="s">
        <v>32</v>
      </c>
      <c r="C18" s="2" t="s">
        <v>103</v>
      </c>
      <c r="D18" s="7" t="s">
        <v>161</v>
      </c>
      <c r="E18" s="2" t="s">
        <v>491</v>
      </c>
      <c r="F18" s="7" t="s">
        <v>237</v>
      </c>
      <c r="G18" s="2">
        <v>500006</v>
      </c>
      <c r="H18" s="24" t="s">
        <v>561</v>
      </c>
    </row>
    <row r="19" spans="1:8" x14ac:dyDescent="0.25">
      <c r="A19" s="2" t="s">
        <v>123</v>
      </c>
      <c r="B19" s="2" t="s">
        <v>33</v>
      </c>
      <c r="C19" s="2" t="s">
        <v>82</v>
      </c>
      <c r="D19" s="7" t="s">
        <v>162</v>
      </c>
      <c r="E19" s="2" t="s">
        <v>491</v>
      </c>
      <c r="F19" s="7" t="s">
        <v>237</v>
      </c>
      <c r="G19" s="2">
        <v>500007</v>
      </c>
      <c r="H19" s="24" t="s">
        <v>561</v>
      </c>
    </row>
    <row r="20" spans="1:8" x14ac:dyDescent="0.25">
      <c r="A20" s="2" t="s">
        <v>124</v>
      </c>
      <c r="B20" s="2" t="s">
        <v>34</v>
      </c>
      <c r="C20" s="2" t="s">
        <v>98</v>
      </c>
      <c r="D20" s="7" t="s">
        <v>163</v>
      </c>
      <c r="E20" s="2" t="s">
        <v>491</v>
      </c>
      <c r="F20" s="7" t="s">
        <v>237</v>
      </c>
      <c r="G20" s="2">
        <v>500002</v>
      </c>
      <c r="H20" s="24" t="s">
        <v>559</v>
      </c>
    </row>
    <row r="21" spans="1:8" x14ac:dyDescent="0.25">
      <c r="A21" s="2" t="s">
        <v>125</v>
      </c>
      <c r="B21" s="2" t="s">
        <v>35</v>
      </c>
      <c r="C21" s="2" t="s">
        <v>82</v>
      </c>
      <c r="D21" s="7" t="s">
        <v>164</v>
      </c>
      <c r="E21" s="2" t="s">
        <v>491</v>
      </c>
      <c r="F21" s="7" t="s">
        <v>238</v>
      </c>
      <c r="G21" s="2">
        <v>500003</v>
      </c>
      <c r="H21" s="24" t="s">
        <v>559</v>
      </c>
    </row>
    <row r="22" spans="1:8" x14ac:dyDescent="0.25">
      <c r="A22" s="2" t="s">
        <v>126</v>
      </c>
      <c r="B22" s="2" t="s">
        <v>36</v>
      </c>
      <c r="C22" s="2" t="s">
        <v>88</v>
      </c>
      <c r="D22" s="7" t="s">
        <v>165</v>
      </c>
      <c r="E22" s="2" t="s">
        <v>491</v>
      </c>
      <c r="F22" s="7" t="s">
        <v>238</v>
      </c>
      <c r="G22" s="2">
        <v>500004</v>
      </c>
      <c r="H22" s="24" t="s">
        <v>559</v>
      </c>
    </row>
    <row r="23" spans="1:8" x14ac:dyDescent="0.25">
      <c r="A23" s="2" t="s">
        <v>127</v>
      </c>
      <c r="B23" s="2" t="s">
        <v>37</v>
      </c>
      <c r="C23" s="2" t="s">
        <v>87</v>
      </c>
      <c r="D23" s="2" t="s">
        <v>159</v>
      </c>
      <c r="E23" s="2" t="s">
        <v>492</v>
      </c>
      <c r="F23" s="7" t="s">
        <v>238</v>
      </c>
      <c r="G23" s="2">
        <v>500005</v>
      </c>
      <c r="H23" s="24" t="s">
        <v>559</v>
      </c>
    </row>
    <row r="24" spans="1:8" x14ac:dyDescent="0.25">
      <c r="A24" s="2" t="s">
        <v>128</v>
      </c>
      <c r="B24" s="2" t="s">
        <v>38</v>
      </c>
      <c r="C24" s="2" t="s">
        <v>86</v>
      </c>
      <c r="D24" s="7" t="s">
        <v>160</v>
      </c>
      <c r="E24" s="2" t="s">
        <v>492</v>
      </c>
      <c r="F24" s="7" t="s">
        <v>238</v>
      </c>
      <c r="G24" s="2">
        <v>500006</v>
      </c>
      <c r="H24" s="24" t="s">
        <v>559</v>
      </c>
    </row>
    <row r="25" spans="1:8" x14ac:dyDescent="0.25">
      <c r="A25" s="2" t="s">
        <v>129</v>
      </c>
      <c r="B25" s="2" t="s">
        <v>39</v>
      </c>
      <c r="C25" s="2" t="s">
        <v>92</v>
      </c>
      <c r="D25" s="7" t="s">
        <v>161</v>
      </c>
      <c r="E25" s="2" t="s">
        <v>492</v>
      </c>
      <c r="F25" s="7" t="s">
        <v>238</v>
      </c>
      <c r="G25" s="2">
        <v>500007</v>
      </c>
      <c r="H25" s="24" t="s">
        <v>560</v>
      </c>
    </row>
    <row r="26" spans="1:8" x14ac:dyDescent="0.25">
      <c r="A26" s="2" t="s">
        <v>130</v>
      </c>
      <c r="B26" s="2" t="s">
        <v>40</v>
      </c>
      <c r="C26" s="2" t="s">
        <v>100</v>
      </c>
      <c r="D26" s="7" t="s">
        <v>162</v>
      </c>
      <c r="E26" s="2" t="s">
        <v>492</v>
      </c>
      <c r="F26" s="7" t="s">
        <v>238</v>
      </c>
      <c r="G26" s="2">
        <v>500002</v>
      </c>
      <c r="H26" s="24" t="s">
        <v>560</v>
      </c>
    </row>
    <row r="27" spans="1:8" x14ac:dyDescent="0.25">
      <c r="A27" s="2" t="s">
        <v>131</v>
      </c>
      <c r="B27" s="2" t="s">
        <v>41</v>
      </c>
      <c r="C27" s="2" t="s">
        <v>98</v>
      </c>
      <c r="D27" s="7" t="s">
        <v>163</v>
      </c>
      <c r="E27" s="2" t="s">
        <v>492</v>
      </c>
      <c r="F27" s="7" t="s">
        <v>238</v>
      </c>
      <c r="G27" s="2">
        <v>500003</v>
      </c>
      <c r="H27" s="24" t="s">
        <v>560</v>
      </c>
    </row>
    <row r="28" spans="1:8" x14ac:dyDescent="0.25">
      <c r="A28" s="2" t="s">
        <v>132</v>
      </c>
      <c r="B28" s="2" t="s">
        <v>42</v>
      </c>
      <c r="C28" s="2" t="s">
        <v>99</v>
      </c>
      <c r="D28" s="7" t="s">
        <v>164</v>
      </c>
      <c r="E28" s="2" t="s">
        <v>492</v>
      </c>
      <c r="F28" s="7" t="s">
        <v>238</v>
      </c>
      <c r="G28" s="2">
        <v>500004</v>
      </c>
      <c r="H28" s="24" t="s">
        <v>560</v>
      </c>
    </row>
    <row r="29" spans="1:8" x14ac:dyDescent="0.25">
      <c r="A29" s="2" t="s">
        <v>133</v>
      </c>
      <c r="B29" s="2" t="s">
        <v>43</v>
      </c>
      <c r="C29" s="2" t="s">
        <v>104</v>
      </c>
      <c r="D29" s="7" t="s">
        <v>165</v>
      </c>
      <c r="E29" s="2" t="s">
        <v>492</v>
      </c>
      <c r="F29" s="7" t="s">
        <v>238</v>
      </c>
      <c r="G29" s="2">
        <v>500005</v>
      </c>
      <c r="H29" s="24" t="s">
        <v>560</v>
      </c>
    </row>
    <row r="30" spans="1:8" x14ac:dyDescent="0.25">
      <c r="A30" s="2" t="s">
        <v>134</v>
      </c>
      <c r="B30" s="2" t="s">
        <v>44</v>
      </c>
      <c r="C30" s="2" t="s">
        <v>100</v>
      </c>
      <c r="D30" s="2" t="s">
        <v>159</v>
      </c>
      <c r="E30" s="2" t="s">
        <v>493</v>
      </c>
      <c r="F30" s="7" t="s">
        <v>238</v>
      </c>
      <c r="G30" s="2">
        <v>500006</v>
      </c>
      <c r="H30" s="24" t="s">
        <v>562</v>
      </c>
    </row>
    <row r="31" spans="1:8" x14ac:dyDescent="0.25">
      <c r="A31" s="2" t="s">
        <v>135</v>
      </c>
      <c r="B31" s="2" t="s">
        <v>45</v>
      </c>
      <c r="C31" s="2" t="s">
        <v>90</v>
      </c>
      <c r="D31" s="7" t="s">
        <v>160</v>
      </c>
      <c r="E31" s="2" t="s">
        <v>493</v>
      </c>
      <c r="F31" s="7" t="s">
        <v>497</v>
      </c>
      <c r="G31" s="2">
        <v>500007</v>
      </c>
      <c r="H31" s="24" t="s">
        <v>562</v>
      </c>
    </row>
    <row r="32" spans="1:8" x14ac:dyDescent="0.25">
      <c r="A32" s="2" t="s">
        <v>136</v>
      </c>
      <c r="B32" s="2" t="s">
        <v>46</v>
      </c>
      <c r="C32" s="2" t="s">
        <v>87</v>
      </c>
      <c r="D32" s="7" t="s">
        <v>161</v>
      </c>
      <c r="E32" s="2" t="s">
        <v>493</v>
      </c>
      <c r="F32" s="7" t="s">
        <v>497</v>
      </c>
      <c r="G32" s="2">
        <v>500002</v>
      </c>
      <c r="H32" s="24" t="s">
        <v>562</v>
      </c>
    </row>
    <row r="33" spans="1:8" x14ac:dyDescent="0.25">
      <c r="A33" s="2" t="s">
        <v>137</v>
      </c>
      <c r="B33" s="2" t="s">
        <v>47</v>
      </c>
      <c r="C33" s="2" t="s">
        <v>104</v>
      </c>
      <c r="D33" s="7" t="s">
        <v>162</v>
      </c>
      <c r="E33" s="2" t="s">
        <v>493</v>
      </c>
      <c r="F33" s="7" t="s">
        <v>497</v>
      </c>
      <c r="G33" s="2">
        <v>500003</v>
      </c>
      <c r="H33" s="24" t="s">
        <v>562</v>
      </c>
    </row>
    <row r="34" spans="1:8" x14ac:dyDescent="0.25">
      <c r="A34" s="2" t="s">
        <v>138</v>
      </c>
      <c r="B34" s="2" t="s">
        <v>48</v>
      </c>
      <c r="C34" s="2" t="s">
        <v>96</v>
      </c>
      <c r="D34" s="7" t="s">
        <v>163</v>
      </c>
      <c r="E34" s="2" t="s">
        <v>493</v>
      </c>
      <c r="F34" s="7" t="s">
        <v>497</v>
      </c>
      <c r="G34" s="2">
        <v>500004</v>
      </c>
      <c r="H34" s="24" t="s">
        <v>562</v>
      </c>
    </row>
    <row r="35" spans="1:8" x14ac:dyDescent="0.25">
      <c r="A35" s="2" t="s">
        <v>139</v>
      </c>
      <c r="B35" s="2" t="s">
        <v>49</v>
      </c>
      <c r="C35" s="2" t="s">
        <v>105</v>
      </c>
      <c r="D35" s="7" t="s">
        <v>164</v>
      </c>
      <c r="E35" s="2" t="s">
        <v>493</v>
      </c>
      <c r="F35" s="7" t="s">
        <v>497</v>
      </c>
      <c r="G35" s="2">
        <v>500005</v>
      </c>
      <c r="H35" s="24" t="s">
        <v>563</v>
      </c>
    </row>
    <row r="36" spans="1:8" x14ac:dyDescent="0.25">
      <c r="A36" s="2" t="s">
        <v>140</v>
      </c>
      <c r="B36" s="2" t="s">
        <v>50</v>
      </c>
      <c r="C36" s="2" t="s">
        <v>88</v>
      </c>
      <c r="D36" s="7" t="s">
        <v>165</v>
      </c>
      <c r="E36" s="2" t="s">
        <v>493</v>
      </c>
      <c r="F36" s="7" t="s">
        <v>497</v>
      </c>
      <c r="G36" s="2">
        <v>500006</v>
      </c>
      <c r="H36" s="24" t="s">
        <v>563</v>
      </c>
    </row>
    <row r="37" spans="1:8" x14ac:dyDescent="0.25">
      <c r="A37" s="2" t="s">
        <v>141</v>
      </c>
      <c r="B37" s="2" t="s">
        <v>51</v>
      </c>
      <c r="C37" s="2" t="s">
        <v>89</v>
      </c>
      <c r="D37" s="2" t="s">
        <v>159</v>
      </c>
      <c r="E37" s="2" t="s">
        <v>493</v>
      </c>
      <c r="F37" s="7" t="s">
        <v>497</v>
      </c>
      <c r="G37" s="2">
        <v>500007</v>
      </c>
      <c r="H37" s="24" t="s">
        <v>563</v>
      </c>
    </row>
    <row r="38" spans="1:8" x14ac:dyDescent="0.25">
      <c r="A38" s="2" t="s">
        <v>142</v>
      </c>
      <c r="B38" s="2" t="s">
        <v>52</v>
      </c>
      <c r="C38" s="2" t="s">
        <v>86</v>
      </c>
      <c r="D38" s="7" t="s">
        <v>160</v>
      </c>
      <c r="E38" s="2" t="s">
        <v>493</v>
      </c>
      <c r="F38" s="7" t="s">
        <v>497</v>
      </c>
      <c r="G38" s="2">
        <v>500002</v>
      </c>
      <c r="H38" s="24" t="s">
        <v>563</v>
      </c>
    </row>
    <row r="39" spans="1:8" x14ac:dyDescent="0.25">
      <c r="A39" s="2" t="s">
        <v>143</v>
      </c>
      <c r="B39" s="2" t="s">
        <v>53</v>
      </c>
      <c r="C39" s="2" t="s">
        <v>102</v>
      </c>
      <c r="D39" s="7" t="s">
        <v>161</v>
      </c>
      <c r="E39" s="2" t="s">
        <v>494</v>
      </c>
      <c r="F39" s="7" t="s">
        <v>497</v>
      </c>
      <c r="G39" s="2">
        <v>500003</v>
      </c>
      <c r="H39" s="24" t="s">
        <v>563</v>
      </c>
    </row>
    <row r="40" spans="1:8" x14ac:dyDescent="0.25">
      <c r="A40" s="2" t="s">
        <v>144</v>
      </c>
      <c r="B40" s="2" t="s">
        <v>54</v>
      </c>
      <c r="C40" s="2" t="s">
        <v>91</v>
      </c>
      <c r="D40" s="7" t="s">
        <v>162</v>
      </c>
      <c r="E40" s="2" t="s">
        <v>494</v>
      </c>
      <c r="F40" s="7" t="s">
        <v>497</v>
      </c>
      <c r="G40" s="2">
        <v>500004</v>
      </c>
      <c r="H40" s="24" t="s">
        <v>555</v>
      </c>
    </row>
    <row r="41" spans="1:8" x14ac:dyDescent="0.25">
      <c r="A41" s="2" t="s">
        <v>145</v>
      </c>
      <c r="B41" s="2" t="s">
        <v>55</v>
      </c>
      <c r="C41" s="2" t="s">
        <v>86</v>
      </c>
      <c r="D41" s="7" t="s">
        <v>163</v>
      </c>
      <c r="E41" s="2" t="s">
        <v>494</v>
      </c>
      <c r="F41" s="7" t="s">
        <v>497</v>
      </c>
      <c r="G41" s="2">
        <v>500005</v>
      </c>
      <c r="H41" s="24" t="s">
        <v>555</v>
      </c>
    </row>
    <row r="42" spans="1:8" x14ac:dyDescent="0.25">
      <c r="A42" s="2" t="s">
        <v>146</v>
      </c>
      <c r="B42" s="2" t="s">
        <v>56</v>
      </c>
      <c r="C42" s="2" t="s">
        <v>105</v>
      </c>
      <c r="D42" s="7" t="s">
        <v>164</v>
      </c>
      <c r="E42" s="2" t="s">
        <v>494</v>
      </c>
      <c r="F42" s="7" t="s">
        <v>498</v>
      </c>
      <c r="G42" s="2">
        <v>500006</v>
      </c>
      <c r="H42" s="24" t="s">
        <v>555</v>
      </c>
    </row>
    <row r="43" spans="1:8" x14ac:dyDescent="0.25">
      <c r="A43" s="2" t="s">
        <v>147</v>
      </c>
      <c r="B43" s="2" t="s">
        <v>57</v>
      </c>
      <c r="C43" s="2" t="s">
        <v>88</v>
      </c>
      <c r="D43" s="7" t="s">
        <v>165</v>
      </c>
      <c r="E43" s="2" t="s">
        <v>494</v>
      </c>
      <c r="F43" s="7" t="s">
        <v>498</v>
      </c>
      <c r="G43" s="2">
        <v>500007</v>
      </c>
      <c r="H43" s="24" t="s">
        <v>555</v>
      </c>
    </row>
    <row r="44" spans="1:8" x14ac:dyDescent="0.25">
      <c r="A44" s="2" t="s">
        <v>148</v>
      </c>
      <c r="B44" s="2" t="s">
        <v>58</v>
      </c>
      <c r="C44" s="2" t="s">
        <v>93</v>
      </c>
      <c r="D44" s="2" t="s">
        <v>159</v>
      </c>
      <c r="E44" s="2" t="s">
        <v>494</v>
      </c>
      <c r="F44" s="7" t="s">
        <v>498</v>
      </c>
      <c r="G44" s="2">
        <v>500002</v>
      </c>
      <c r="H44" s="24" t="s">
        <v>555</v>
      </c>
    </row>
    <row r="45" spans="1:8" x14ac:dyDescent="0.25">
      <c r="A45" s="2" t="s">
        <v>149</v>
      </c>
      <c r="B45" s="2" t="s">
        <v>59</v>
      </c>
      <c r="C45" s="2" t="s">
        <v>93</v>
      </c>
      <c r="D45" s="7" t="s">
        <v>160</v>
      </c>
      <c r="E45" s="2" t="s">
        <v>494</v>
      </c>
      <c r="F45" s="7" t="s">
        <v>498</v>
      </c>
      <c r="G45" s="2">
        <v>500003</v>
      </c>
      <c r="H45" s="24" t="s">
        <v>564</v>
      </c>
    </row>
    <row r="46" spans="1:8" x14ac:dyDescent="0.25">
      <c r="A46" s="2" t="s">
        <v>150</v>
      </c>
      <c r="B46" s="2" t="s">
        <v>60</v>
      </c>
      <c r="C46" s="2" t="s">
        <v>104</v>
      </c>
      <c r="D46" s="7" t="s">
        <v>161</v>
      </c>
      <c r="E46" s="2" t="s">
        <v>494</v>
      </c>
      <c r="F46" s="7" t="s">
        <v>498</v>
      </c>
      <c r="G46" s="2">
        <v>500004</v>
      </c>
      <c r="H46" s="24" t="s">
        <v>564</v>
      </c>
    </row>
    <row r="47" spans="1:8" x14ac:dyDescent="0.25">
      <c r="A47" s="2" t="s">
        <v>151</v>
      </c>
      <c r="B47" s="2" t="s">
        <v>61</v>
      </c>
      <c r="C47" s="2" t="s">
        <v>105</v>
      </c>
      <c r="D47" s="7" t="s">
        <v>162</v>
      </c>
      <c r="E47" s="2" t="s">
        <v>494</v>
      </c>
      <c r="F47" s="7" t="s">
        <v>498</v>
      </c>
      <c r="G47" s="2">
        <v>500005</v>
      </c>
      <c r="H47" s="24" t="s">
        <v>564</v>
      </c>
    </row>
    <row r="48" spans="1:8" x14ac:dyDescent="0.25">
      <c r="A48" s="2" t="s">
        <v>152</v>
      </c>
      <c r="B48" s="2" t="s">
        <v>62</v>
      </c>
      <c r="C48" s="2" t="s">
        <v>89</v>
      </c>
      <c r="D48" s="7" t="s">
        <v>163</v>
      </c>
      <c r="E48" s="2" t="s">
        <v>494</v>
      </c>
      <c r="F48" s="7" t="s">
        <v>498</v>
      </c>
      <c r="G48" s="2">
        <v>500006</v>
      </c>
      <c r="H48" s="24" t="s">
        <v>564</v>
      </c>
    </row>
    <row r="49" spans="1:8" x14ac:dyDescent="0.25">
      <c r="A49" s="2" t="s">
        <v>153</v>
      </c>
      <c r="B49" s="2" t="s">
        <v>63</v>
      </c>
      <c r="C49" s="2" t="s">
        <v>104</v>
      </c>
      <c r="D49" s="7" t="s">
        <v>164</v>
      </c>
      <c r="E49" s="2" t="s">
        <v>494</v>
      </c>
      <c r="F49" s="7" t="s">
        <v>498</v>
      </c>
      <c r="G49" s="2">
        <v>500007</v>
      </c>
      <c r="H49" s="24" t="s">
        <v>563</v>
      </c>
    </row>
    <row r="50" spans="1:8" x14ac:dyDescent="0.25">
      <c r="A50" s="2" t="s">
        <v>154</v>
      </c>
      <c r="B50" s="2" t="s">
        <v>64</v>
      </c>
      <c r="C50" s="2" t="s">
        <v>86</v>
      </c>
      <c r="D50" s="7" t="s">
        <v>165</v>
      </c>
      <c r="E50" s="2" t="s">
        <v>494</v>
      </c>
      <c r="F50" s="7" t="s">
        <v>498</v>
      </c>
      <c r="G50" s="2">
        <v>500002</v>
      </c>
      <c r="H50" s="24" t="s">
        <v>563</v>
      </c>
    </row>
    <row r="51" spans="1:8" x14ac:dyDescent="0.25">
      <c r="A51" s="2" t="s">
        <v>155</v>
      </c>
      <c r="B51" s="2" t="s">
        <v>65</v>
      </c>
      <c r="C51" s="2" t="s">
        <v>96</v>
      </c>
      <c r="D51" s="2" t="s">
        <v>159</v>
      </c>
      <c r="E51" s="2" t="s">
        <v>494</v>
      </c>
      <c r="F51" s="7" t="s">
        <v>498</v>
      </c>
      <c r="G51" s="2">
        <v>500003</v>
      </c>
      <c r="H51" s="24" t="s">
        <v>563</v>
      </c>
    </row>
  </sheetData>
  <autoFilter ref="A1:E51" xr:uid="{D9F28C4B-A83A-4671-9068-8E6AC1712EAD}"/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B7EB-1A00-4928-98EA-259CC0BFF6E0}">
  <dimension ref="A1:E37"/>
  <sheetViews>
    <sheetView showGridLines="0" workbookViewId="0">
      <selection activeCell="C2" sqref="C2"/>
    </sheetView>
  </sheetViews>
  <sheetFormatPr defaultRowHeight="15" x14ac:dyDescent="0.25"/>
  <cols>
    <col min="1" max="1" width="10.5703125" bestFit="1" customWidth="1"/>
    <col min="2" max="2" width="13.7109375" customWidth="1"/>
    <col min="3" max="3" width="11.42578125" bestFit="1" customWidth="1"/>
    <col min="4" max="4" width="14.7109375" bestFit="1" customWidth="1"/>
    <col min="5" max="5" width="19.28515625" bestFit="1" customWidth="1"/>
  </cols>
  <sheetData>
    <row r="1" spans="1:5" x14ac:dyDescent="0.25">
      <c r="A1" s="3" t="s">
        <v>191</v>
      </c>
      <c r="B1" s="3" t="s">
        <v>156</v>
      </c>
      <c r="C1" s="3" t="s">
        <v>608</v>
      </c>
      <c r="D1" s="6" t="s">
        <v>243</v>
      </c>
      <c r="E1" s="9" t="s">
        <v>246</v>
      </c>
    </row>
    <row r="2" spans="1:5" x14ac:dyDescent="0.25">
      <c r="A2" s="2" t="str">
        <f>"P-"&amp;_xlfn.NUMBERVALUE(B2)</f>
        <v>P-43101</v>
      </c>
      <c r="B2" s="8">
        <v>43101</v>
      </c>
      <c r="C2" s="2" t="s">
        <v>192</v>
      </c>
      <c r="D2" s="2" t="s">
        <v>241</v>
      </c>
      <c r="E2" s="2" t="s">
        <v>244</v>
      </c>
    </row>
    <row r="3" spans="1:5" x14ac:dyDescent="0.25">
      <c r="A3" s="2" t="str">
        <f t="shared" ref="A3:A37" si="0">"P-"&amp;_xlfn.NUMBERVALUE(B3)</f>
        <v>P-43132</v>
      </c>
      <c r="B3" s="8">
        <v>43132</v>
      </c>
      <c r="C3" s="2" t="s">
        <v>193</v>
      </c>
      <c r="D3" s="2" t="s">
        <v>241</v>
      </c>
      <c r="E3" s="2" t="s">
        <v>244</v>
      </c>
    </row>
    <row r="4" spans="1:5" x14ac:dyDescent="0.25">
      <c r="A4" s="2" t="str">
        <f t="shared" si="0"/>
        <v>P-43160</v>
      </c>
      <c r="B4" s="8">
        <v>43160</v>
      </c>
      <c r="C4" s="2" t="s">
        <v>194</v>
      </c>
      <c r="D4" s="2" t="s">
        <v>242</v>
      </c>
      <c r="E4" s="2" t="s">
        <v>244</v>
      </c>
    </row>
    <row r="5" spans="1:5" x14ac:dyDescent="0.25">
      <c r="A5" s="2" t="str">
        <f t="shared" si="0"/>
        <v>P-43191</v>
      </c>
      <c r="B5" s="8">
        <v>43191</v>
      </c>
      <c r="C5" s="2" t="s">
        <v>195</v>
      </c>
      <c r="D5" s="2" t="s">
        <v>242</v>
      </c>
      <c r="E5" s="2" t="s">
        <v>244</v>
      </c>
    </row>
    <row r="6" spans="1:5" x14ac:dyDescent="0.25">
      <c r="A6" s="2" t="str">
        <f t="shared" si="0"/>
        <v>P-43221</v>
      </c>
      <c r="B6" s="8">
        <v>43221</v>
      </c>
      <c r="C6" s="2" t="s">
        <v>196</v>
      </c>
      <c r="D6" s="2" t="s">
        <v>242</v>
      </c>
      <c r="E6" s="2" t="s">
        <v>244</v>
      </c>
    </row>
    <row r="7" spans="1:5" x14ac:dyDescent="0.25">
      <c r="A7" s="2" t="str">
        <f t="shared" si="0"/>
        <v>P-43252</v>
      </c>
      <c r="B7" s="8">
        <v>43252</v>
      </c>
      <c r="C7" s="2" t="s">
        <v>197</v>
      </c>
      <c r="D7" s="2" t="s">
        <v>239</v>
      </c>
      <c r="E7" s="2" t="s">
        <v>244</v>
      </c>
    </row>
    <row r="8" spans="1:5" x14ac:dyDescent="0.25">
      <c r="A8" s="2" t="str">
        <f t="shared" si="0"/>
        <v>P-43282</v>
      </c>
      <c r="B8" s="8">
        <v>43282</v>
      </c>
      <c r="C8" s="2" t="s">
        <v>198</v>
      </c>
      <c r="D8" s="2" t="s">
        <v>239</v>
      </c>
      <c r="E8" s="2" t="s">
        <v>244</v>
      </c>
    </row>
    <row r="9" spans="1:5" x14ac:dyDescent="0.25">
      <c r="A9" s="2" t="str">
        <f t="shared" si="0"/>
        <v>P-43313</v>
      </c>
      <c r="B9" s="8">
        <v>43313</v>
      </c>
      <c r="C9" s="2" t="s">
        <v>199</v>
      </c>
      <c r="D9" s="2" t="s">
        <v>239</v>
      </c>
      <c r="E9" s="2" t="s">
        <v>244</v>
      </c>
    </row>
    <row r="10" spans="1:5" x14ac:dyDescent="0.25">
      <c r="A10" s="2" t="str">
        <f t="shared" si="0"/>
        <v>P-43344</v>
      </c>
      <c r="B10" s="8">
        <v>43344</v>
      </c>
      <c r="C10" s="2" t="s">
        <v>200</v>
      </c>
      <c r="D10" s="2" t="s">
        <v>240</v>
      </c>
      <c r="E10" s="2" t="s">
        <v>244</v>
      </c>
    </row>
    <row r="11" spans="1:5" x14ac:dyDescent="0.25">
      <c r="A11" s="2" t="str">
        <f t="shared" si="0"/>
        <v>P-43374</v>
      </c>
      <c r="B11" s="8">
        <v>43374</v>
      </c>
      <c r="C11" s="2" t="s">
        <v>201</v>
      </c>
      <c r="D11" s="2" t="s">
        <v>240</v>
      </c>
      <c r="E11" s="2" t="s">
        <v>244</v>
      </c>
    </row>
    <row r="12" spans="1:5" x14ac:dyDescent="0.25">
      <c r="A12" s="2" t="str">
        <f t="shared" si="0"/>
        <v>P-43405</v>
      </c>
      <c r="B12" s="8">
        <v>43405</v>
      </c>
      <c r="C12" s="2" t="s">
        <v>202</v>
      </c>
      <c r="D12" s="2" t="s">
        <v>240</v>
      </c>
      <c r="E12" s="2" t="s">
        <v>244</v>
      </c>
    </row>
    <row r="13" spans="1:5" x14ac:dyDescent="0.25">
      <c r="A13" s="2" t="str">
        <f t="shared" si="0"/>
        <v>P-43435</v>
      </c>
      <c r="B13" s="8">
        <v>43435</v>
      </c>
      <c r="C13" s="2" t="s">
        <v>203</v>
      </c>
      <c r="D13" s="2" t="s">
        <v>241</v>
      </c>
      <c r="E13" s="2" t="s">
        <v>244</v>
      </c>
    </row>
    <row r="14" spans="1:5" x14ac:dyDescent="0.25">
      <c r="A14" s="2" t="str">
        <f t="shared" si="0"/>
        <v>P-43466</v>
      </c>
      <c r="B14" s="8">
        <v>43466</v>
      </c>
      <c r="C14" s="2" t="s">
        <v>204</v>
      </c>
      <c r="D14" s="2" t="s">
        <v>241</v>
      </c>
      <c r="E14" s="2" t="s">
        <v>244</v>
      </c>
    </row>
    <row r="15" spans="1:5" x14ac:dyDescent="0.25">
      <c r="A15" s="2" t="str">
        <f t="shared" si="0"/>
        <v>P-43497</v>
      </c>
      <c r="B15" s="8">
        <v>43497</v>
      </c>
      <c r="C15" s="2" t="s">
        <v>205</v>
      </c>
      <c r="D15" s="2" t="s">
        <v>241</v>
      </c>
      <c r="E15" s="2" t="s">
        <v>244</v>
      </c>
    </row>
    <row r="16" spans="1:5" x14ac:dyDescent="0.25">
      <c r="A16" s="2" t="str">
        <f t="shared" si="0"/>
        <v>P-43525</v>
      </c>
      <c r="B16" s="8">
        <v>43525</v>
      </c>
      <c r="C16" s="2" t="s">
        <v>206</v>
      </c>
      <c r="D16" s="2" t="s">
        <v>242</v>
      </c>
      <c r="E16" s="2" t="s">
        <v>244</v>
      </c>
    </row>
    <row r="17" spans="1:5" x14ac:dyDescent="0.25">
      <c r="A17" s="2" t="str">
        <f t="shared" si="0"/>
        <v>P-43556</v>
      </c>
      <c r="B17" s="8">
        <v>43556</v>
      </c>
      <c r="C17" s="2" t="s">
        <v>207</v>
      </c>
      <c r="D17" s="2" t="s">
        <v>242</v>
      </c>
      <c r="E17" s="2" t="s">
        <v>244</v>
      </c>
    </row>
    <row r="18" spans="1:5" x14ac:dyDescent="0.25">
      <c r="A18" s="2" t="str">
        <f t="shared" si="0"/>
        <v>P-43586</v>
      </c>
      <c r="B18" s="8">
        <v>43586</v>
      </c>
      <c r="C18" s="2" t="s">
        <v>208</v>
      </c>
      <c r="D18" s="2" t="s">
        <v>242</v>
      </c>
      <c r="E18" s="2" t="s">
        <v>244</v>
      </c>
    </row>
    <row r="19" spans="1:5" x14ac:dyDescent="0.25">
      <c r="A19" s="2" t="str">
        <f t="shared" si="0"/>
        <v>P-43617</v>
      </c>
      <c r="B19" s="8">
        <v>43617</v>
      </c>
      <c r="C19" s="2" t="s">
        <v>209</v>
      </c>
      <c r="D19" s="2" t="s">
        <v>239</v>
      </c>
      <c r="E19" s="2" t="s">
        <v>244</v>
      </c>
    </row>
    <row r="20" spans="1:5" x14ac:dyDescent="0.25">
      <c r="A20" s="2" t="str">
        <f t="shared" si="0"/>
        <v>P-43647</v>
      </c>
      <c r="B20" s="8">
        <v>43647</v>
      </c>
      <c r="C20" s="2" t="s">
        <v>210</v>
      </c>
      <c r="D20" s="2" t="s">
        <v>239</v>
      </c>
      <c r="E20" s="2" t="s">
        <v>244</v>
      </c>
    </row>
    <row r="21" spans="1:5" x14ac:dyDescent="0.25">
      <c r="A21" s="2" t="str">
        <f t="shared" si="0"/>
        <v>P-43678</v>
      </c>
      <c r="B21" s="8">
        <v>43678</v>
      </c>
      <c r="C21" s="2" t="s">
        <v>211</v>
      </c>
      <c r="D21" s="2" t="s">
        <v>239</v>
      </c>
      <c r="E21" s="2" t="s">
        <v>244</v>
      </c>
    </row>
    <row r="22" spans="1:5" x14ac:dyDescent="0.25">
      <c r="A22" s="2" t="str">
        <f t="shared" si="0"/>
        <v>P-43709</v>
      </c>
      <c r="B22" s="8">
        <v>43709</v>
      </c>
      <c r="C22" s="2" t="s">
        <v>212</v>
      </c>
      <c r="D22" s="2" t="s">
        <v>240</v>
      </c>
      <c r="E22" s="2" t="s">
        <v>244</v>
      </c>
    </row>
    <row r="23" spans="1:5" x14ac:dyDescent="0.25">
      <c r="A23" s="2" t="str">
        <f t="shared" si="0"/>
        <v>P-43739</v>
      </c>
      <c r="B23" s="8">
        <v>43739</v>
      </c>
      <c r="C23" s="2" t="s">
        <v>213</v>
      </c>
      <c r="D23" s="2" t="s">
        <v>240</v>
      </c>
      <c r="E23" s="2" t="s">
        <v>244</v>
      </c>
    </row>
    <row r="24" spans="1:5" x14ac:dyDescent="0.25">
      <c r="A24" s="2" t="str">
        <f t="shared" si="0"/>
        <v>P-43770</v>
      </c>
      <c r="B24" s="8">
        <v>43770</v>
      </c>
      <c r="C24" s="2" t="s">
        <v>214</v>
      </c>
      <c r="D24" s="2" t="s">
        <v>240</v>
      </c>
      <c r="E24" s="2" t="s">
        <v>244</v>
      </c>
    </row>
    <row r="25" spans="1:5" x14ac:dyDescent="0.25">
      <c r="A25" s="2" t="str">
        <f t="shared" si="0"/>
        <v>P-43800</v>
      </c>
      <c r="B25" s="8">
        <v>43800</v>
      </c>
      <c r="C25" s="2" t="s">
        <v>215</v>
      </c>
      <c r="D25" s="2" t="s">
        <v>241</v>
      </c>
      <c r="E25" s="2" t="s">
        <v>244</v>
      </c>
    </row>
    <row r="26" spans="1:5" x14ac:dyDescent="0.25">
      <c r="A26" s="2" t="str">
        <f t="shared" si="0"/>
        <v>P-43831</v>
      </c>
      <c r="B26" s="8">
        <v>43831</v>
      </c>
      <c r="C26" s="2" t="s">
        <v>216</v>
      </c>
      <c r="D26" s="2" t="s">
        <v>241</v>
      </c>
      <c r="E26" s="2" t="s">
        <v>244</v>
      </c>
    </row>
    <row r="27" spans="1:5" x14ac:dyDescent="0.25">
      <c r="A27" s="2" t="str">
        <f t="shared" si="0"/>
        <v>P-43862</v>
      </c>
      <c r="B27" s="8">
        <v>43862</v>
      </c>
      <c r="C27" s="2" t="s">
        <v>217</v>
      </c>
      <c r="D27" s="2" t="s">
        <v>241</v>
      </c>
      <c r="E27" s="2" t="s">
        <v>244</v>
      </c>
    </row>
    <row r="28" spans="1:5" x14ac:dyDescent="0.25">
      <c r="A28" s="2" t="str">
        <f t="shared" si="0"/>
        <v>P-43891</v>
      </c>
      <c r="B28" s="8">
        <v>43891</v>
      </c>
      <c r="C28" s="2" t="s">
        <v>218</v>
      </c>
      <c r="D28" s="2" t="s">
        <v>242</v>
      </c>
      <c r="E28" s="2" t="s">
        <v>245</v>
      </c>
    </row>
    <row r="29" spans="1:5" x14ac:dyDescent="0.25">
      <c r="A29" s="2" t="str">
        <f t="shared" si="0"/>
        <v>P-43922</v>
      </c>
      <c r="B29" s="8">
        <v>43922</v>
      </c>
      <c r="C29" s="2" t="s">
        <v>219</v>
      </c>
      <c r="D29" s="2" t="s">
        <v>242</v>
      </c>
      <c r="E29" s="2" t="s">
        <v>245</v>
      </c>
    </row>
    <row r="30" spans="1:5" x14ac:dyDescent="0.25">
      <c r="A30" s="2" t="str">
        <f t="shared" si="0"/>
        <v>P-43952</v>
      </c>
      <c r="B30" s="8">
        <v>43952</v>
      </c>
      <c r="C30" s="2" t="s">
        <v>220</v>
      </c>
      <c r="D30" s="2" t="s">
        <v>242</v>
      </c>
      <c r="E30" s="2" t="s">
        <v>245</v>
      </c>
    </row>
    <row r="31" spans="1:5" x14ac:dyDescent="0.25">
      <c r="A31" s="2" t="str">
        <f t="shared" si="0"/>
        <v>P-43983</v>
      </c>
      <c r="B31" s="8">
        <v>43983</v>
      </c>
      <c r="C31" s="2" t="s">
        <v>221</v>
      </c>
      <c r="D31" s="2" t="s">
        <v>239</v>
      </c>
      <c r="E31" s="2" t="s">
        <v>245</v>
      </c>
    </row>
    <row r="32" spans="1:5" x14ac:dyDescent="0.25">
      <c r="A32" s="2" t="str">
        <f t="shared" si="0"/>
        <v>P-44013</v>
      </c>
      <c r="B32" s="8">
        <v>44013</v>
      </c>
      <c r="C32" s="2" t="s">
        <v>222</v>
      </c>
      <c r="D32" s="2" t="s">
        <v>239</v>
      </c>
      <c r="E32" s="2" t="s">
        <v>245</v>
      </c>
    </row>
    <row r="33" spans="1:5" x14ac:dyDescent="0.25">
      <c r="A33" s="2" t="str">
        <f t="shared" si="0"/>
        <v>P-44044</v>
      </c>
      <c r="B33" s="8">
        <v>44044</v>
      </c>
      <c r="C33" s="2" t="s">
        <v>223</v>
      </c>
      <c r="D33" s="2" t="s">
        <v>239</v>
      </c>
      <c r="E33" s="2" t="s">
        <v>245</v>
      </c>
    </row>
    <row r="34" spans="1:5" x14ac:dyDescent="0.25">
      <c r="A34" s="2" t="str">
        <f t="shared" si="0"/>
        <v>P-44075</v>
      </c>
      <c r="B34" s="8">
        <v>44075</v>
      </c>
      <c r="C34" s="2" t="s">
        <v>224</v>
      </c>
      <c r="D34" s="2" t="s">
        <v>240</v>
      </c>
      <c r="E34" s="2" t="s">
        <v>245</v>
      </c>
    </row>
    <row r="35" spans="1:5" x14ac:dyDescent="0.25">
      <c r="A35" s="2" t="str">
        <f t="shared" si="0"/>
        <v>P-44105</v>
      </c>
      <c r="B35" s="8">
        <v>44105</v>
      </c>
      <c r="C35" s="2" t="s">
        <v>225</v>
      </c>
      <c r="D35" s="2" t="s">
        <v>240</v>
      </c>
      <c r="E35" s="2" t="s">
        <v>245</v>
      </c>
    </row>
    <row r="36" spans="1:5" x14ac:dyDescent="0.25">
      <c r="A36" s="2" t="str">
        <f t="shared" si="0"/>
        <v>P-44136</v>
      </c>
      <c r="B36" s="8">
        <v>44136</v>
      </c>
      <c r="C36" s="2" t="s">
        <v>226</v>
      </c>
      <c r="D36" s="2" t="s">
        <v>240</v>
      </c>
      <c r="E36" s="2" t="s">
        <v>245</v>
      </c>
    </row>
    <row r="37" spans="1:5" x14ac:dyDescent="0.25">
      <c r="A37" s="2" t="str">
        <f t="shared" si="0"/>
        <v>P-44166</v>
      </c>
      <c r="B37" s="8">
        <v>44166</v>
      </c>
      <c r="C37" s="2" t="s">
        <v>227</v>
      </c>
      <c r="D37" s="2" t="s">
        <v>241</v>
      </c>
      <c r="E37" s="2" t="s">
        <v>245</v>
      </c>
    </row>
  </sheetData>
  <autoFilter ref="A1:E37" xr:uid="{D189E2D6-343A-4E2D-BA6F-B0B3D47E4B5A}"/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Transactions</vt:lpstr>
      <vt:lpstr>Salesman</vt:lpstr>
      <vt:lpstr>Region</vt:lpstr>
      <vt:lpstr>SKU</vt:lpstr>
      <vt:lpstr>Stores</vt:lpstr>
      <vt:lpstr>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Sontakey, Rajeev</dc:creator>
  <cp:lastModifiedBy>Daiwik</cp:lastModifiedBy>
  <dcterms:created xsi:type="dcterms:W3CDTF">2020-10-28T09:34:02Z</dcterms:created>
  <dcterms:modified xsi:type="dcterms:W3CDTF">2022-01-04T17:17:05Z</dcterms:modified>
</cp:coreProperties>
</file>