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rdone/Documents/EMPA/EMPA632-Quantitative-Decision-Analysis/Videos/"/>
    </mc:Choice>
  </mc:AlternateContent>
  <bookViews>
    <workbookView xWindow="0" yWindow="0" windowWidth="28800" windowHeight="18000" tabRatio="500" firstSheet="4" activeTab="7"/>
  </bookViews>
  <sheets>
    <sheet name="Answer Report 1" sheetId="8" state="hidden" r:id="rId1"/>
    <sheet name="Sensitivity Report 1" sheetId="9" state="hidden" r:id="rId2"/>
    <sheet name="Limits Report 1" sheetId="10" state="hidden" r:id="rId3"/>
    <sheet name="Puckered Lips Lemonade Stand" sheetId="1" state="hidden" r:id="rId4"/>
    <sheet name="Answer Report 2" sheetId="12" r:id="rId5"/>
    <sheet name="Sensitivity Report 2" sheetId="13" r:id="rId6"/>
    <sheet name="Limits Report 2" sheetId="14" r:id="rId7"/>
    <sheet name="Puckered Lips Lemonade Stand " sheetId="11" r:id="rId8"/>
  </sheets>
  <definedNames>
    <definedName name="solver_adj" localSheetId="3" hidden="1">'Puckered Lips Lemonade Stand'!$C$13:$C$14</definedName>
    <definedName name="solver_adj" localSheetId="7" hidden="1">'Puckered Lips Lemonade Stand '!$C$13:$C$14</definedName>
    <definedName name="solver_cvg" localSheetId="3" hidden="1">0.0001</definedName>
    <definedName name="solver_cvg" localSheetId="7" hidden="1">0.0001</definedName>
    <definedName name="solver_drv" localSheetId="3" hidden="1">1</definedName>
    <definedName name="solver_drv" localSheetId="7" hidden="1">1</definedName>
    <definedName name="solver_eng" localSheetId="3" hidden="1">2</definedName>
    <definedName name="solver_eng" localSheetId="7" hidden="1">2</definedName>
    <definedName name="solver_itr" localSheetId="3" hidden="1">2147483647</definedName>
    <definedName name="solver_itr" localSheetId="7" hidden="1">2147483647</definedName>
    <definedName name="solver_lhs1" localSheetId="3" hidden="1">'Puckered Lips Lemonade Stand'!$C$16:$C$19</definedName>
    <definedName name="solver_lhs1" localSheetId="7" hidden="1">'Puckered Lips Lemonade Stand '!$C$16:$C$19</definedName>
    <definedName name="solver_lhs2" localSheetId="3" hidden="1">'Puckered Lips Lemonade Stand'!$C$20</definedName>
    <definedName name="solver_lhs2" localSheetId="7" hidden="1">'Puckered Lips Lemonade Stand '!$C$20</definedName>
    <definedName name="solver_lin" localSheetId="3" hidden="1">1</definedName>
    <definedName name="solver_lin" localSheetId="7" hidden="1">1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3" hidden="1">2</definedName>
    <definedName name="solver_num" localSheetId="7" hidden="1">2</definedName>
    <definedName name="solver_opt" localSheetId="3" hidden="1">'Puckered Lips Lemonade Stand'!$C$22</definedName>
    <definedName name="solver_opt" localSheetId="7" hidden="1">'Puckered Lips Lemonade Stand '!$C$22</definedName>
    <definedName name="solver_pre" localSheetId="3" hidden="1">0.000001</definedName>
    <definedName name="solver_pre" localSheetId="7" hidden="1">0.000001</definedName>
    <definedName name="solver_rbv" localSheetId="3" hidden="1">1</definedName>
    <definedName name="solver_rbv" localSheetId="7" hidden="1">1</definedName>
    <definedName name="solver_rel1" localSheetId="3" hidden="1">1</definedName>
    <definedName name="solver_rel1" localSheetId="7" hidden="1">1</definedName>
    <definedName name="solver_rel2" localSheetId="3" hidden="1">3</definedName>
    <definedName name="solver_rel2" localSheetId="7" hidden="1">3</definedName>
    <definedName name="solver_rhs1" localSheetId="3" hidden="1">'Puckered Lips Lemonade Stand'!$E$16:$E$19</definedName>
    <definedName name="solver_rhs1" localSheetId="7" hidden="1">'Puckered Lips Lemonade Stand '!$E$16:$E$19</definedName>
    <definedName name="solver_rhs2" localSheetId="3" hidden="1">'Puckered Lips Lemonade Stand'!$E$20</definedName>
    <definedName name="solver_rhs2" localSheetId="7" hidden="1">'Puckered Lips Lemonade Stand '!$E$20</definedName>
    <definedName name="solver_rlx" localSheetId="3" hidden="1">2</definedName>
    <definedName name="solver_rlx" localSheetId="7" hidden="1">2</definedName>
    <definedName name="solver_rsd" localSheetId="3" hidden="1">0</definedName>
    <definedName name="solver_rsd" localSheetId="7" hidden="1">0</definedName>
    <definedName name="solver_scl" localSheetId="3" hidden="1">1</definedName>
    <definedName name="solver_scl" localSheetId="7" hidden="1">1</definedName>
    <definedName name="solver_sho" localSheetId="3" hidden="1">2</definedName>
    <definedName name="solver_sho" localSheetId="7" hidden="1">2</definedName>
    <definedName name="solver_ssz" localSheetId="3" hidden="1">100</definedName>
    <definedName name="solver_ssz" localSheetId="7" hidden="1">100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3" hidden="1">1</definedName>
    <definedName name="solver_typ" localSheetId="7" hidden="1">1</definedName>
    <definedName name="solver_val" localSheetId="3" hidden="1">0</definedName>
    <definedName name="solver_val" localSheetId="7" hidden="1">0</definedName>
    <definedName name="solver_ver" localSheetId="3" hidden="1">2</definedName>
    <definedName name="solver_ver" localSheetId="7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1" l="1"/>
  <c r="C20" i="11"/>
  <c r="C19" i="11"/>
  <c r="C18" i="11"/>
  <c r="C17" i="11"/>
  <c r="C16" i="11"/>
  <c r="E20" i="11"/>
  <c r="E17" i="11"/>
  <c r="E18" i="11"/>
  <c r="E19" i="11"/>
  <c r="E16" i="11"/>
  <c r="C20" i="1"/>
  <c r="E20" i="1"/>
  <c r="C22" i="1"/>
  <c r="C19" i="1"/>
  <c r="C18" i="1"/>
  <c r="C17" i="1"/>
  <c r="C16" i="1"/>
  <c r="E17" i="1"/>
  <c r="E18" i="1"/>
  <c r="E19" i="1"/>
  <c r="E16" i="1"/>
</calcChain>
</file>

<file path=xl/sharedStrings.xml><?xml version="1.0" encoding="utf-8"?>
<sst xmlns="http://schemas.openxmlformats.org/spreadsheetml/2006/main" count="314" uniqueCount="95">
  <si>
    <t>Objective:</t>
  </si>
  <si>
    <t>Given the constraints, the Puckered Lips Lemonade stand must make the right amount of lemonade and cookies to maximize the profit.</t>
  </si>
  <si>
    <t>Objective Function:</t>
  </si>
  <si>
    <t xml:space="preserve">Assumption: </t>
  </si>
  <si>
    <t>They can sell as many cookies and glasses of lemonade as they can make</t>
  </si>
  <si>
    <t>Constraints</t>
  </si>
  <si>
    <t># of Lemons</t>
  </si>
  <si>
    <t>Cups of sugar</t>
  </si>
  <si>
    <t>Cups of flour</t>
  </si>
  <si>
    <t>Cups of sugar per glass</t>
  </si>
  <si>
    <t>Lemons per glass</t>
  </si>
  <si>
    <t>Cups of sugar per cookie</t>
  </si>
  <si>
    <t>Cups of flour per cookie</t>
  </si>
  <si>
    <t>Tbs of Butter</t>
  </si>
  <si>
    <t>Tbs of butter per cookie</t>
  </si>
  <si>
    <t># of Cookies</t>
  </si>
  <si>
    <t># of Glasses of Lemonade</t>
  </si>
  <si>
    <t>Tbs of butter</t>
  </si>
  <si>
    <t>&lt;=</t>
  </si>
  <si>
    <t>Profit</t>
  </si>
  <si>
    <t>Profit per cookie</t>
  </si>
  <si>
    <t>Profit per glass of lemonade</t>
  </si>
  <si>
    <t>Make at least # glasses of lemonade</t>
  </si>
  <si>
    <t># glasses of lemonade</t>
  </si>
  <si>
    <t>&gt;=</t>
  </si>
  <si>
    <t>Microsoft Excel 15.26 Answer Report</t>
  </si>
  <si>
    <t>Worksheet: [Linear Programming and Sensitivity Analysis.xlsx]Puckered Lips Lemonade Stand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</si>
  <si>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</si>
  <si>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</si>
  <si>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</si>
  <si>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</si>
  <si>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</si>
  <si>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</si>
  <si>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</si>
  <si>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</si>
  <si>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</si>
  <si>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</si>
  <si>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</si>
  <si>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</si>
  <si>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</si>
  <si>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</si>
  <si>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</si>
  <si>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</si>
  <si>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</si>
  <si>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</si>
  <si>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Contin</t>
  </si>
  <si>
    <t>Binding</t>
  </si>
  <si>
    <t>Not Binding</t>
  </si>
  <si>
    <t>Microsoft Excel 15.26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</si>
  <si>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</si>
  <si>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</si>
  <si>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</si>
  <si>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</si>
  <si>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</si>
  <si>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</si>
  <si>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</si>
  <si>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</si>
  <si>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</si>
  <si>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</si>
  <si>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</si>
  <si>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</si>
  <si>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</si>
  <si>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15.26 Limits Report</t>
  </si>
  <si>
    <t>Variable</t>
  </si>
  <si>
    <t>Lower</t>
  </si>
  <si>
    <t>Limit</t>
  </si>
  <si>
    <t>Result</t>
  </si>
  <si>
    <t>Upper</t>
  </si>
  <si>
    <t>Maximize: $0.50 * # cookies + $0.25 * # of glasses of lemonade</t>
  </si>
  <si>
    <t>Report Created: 10/14/16 8:42:44 PM</t>
  </si>
  <si>
    <t>Solution Time: 0.11531 Seconds.</t>
  </si>
  <si>
    <t>$C$22</t>
  </si>
  <si>
    <t>$C$13</t>
  </si>
  <si>
    <t>$C$14</t>
  </si>
  <si>
    <t>$C$16</t>
  </si>
  <si>
    <t>$C$16&lt;=$E$16</t>
  </si>
  <si>
    <t>$C$17</t>
  </si>
  <si>
    <t>$C$17&lt;=$E$17</t>
  </si>
  <si>
    <t>$C$18</t>
  </si>
  <si>
    <t>$C$18&lt;=$E$18</t>
  </si>
  <si>
    <t>$C$19</t>
  </si>
  <si>
    <t>$C$19&lt;=$E$19</t>
  </si>
  <si>
    <t>$C$20</t>
  </si>
  <si>
    <t>$C$20&gt;=$E$20</t>
  </si>
  <si>
    <t>Report Created: 10/14/16 8:42:45 PM</t>
  </si>
  <si>
    <t># of cookies</t>
  </si>
  <si>
    <t># of glasses of Lemonade</t>
  </si>
  <si>
    <t>Total Profit</t>
  </si>
  <si>
    <t>Microsoft Excel 15.27 Answer Report</t>
  </si>
  <si>
    <t xml:space="preserve">Worksheet: [Linear Programming and Sensitivity Analysis.xlsx]Puckered Lips Lemonade Stand </t>
  </si>
  <si>
    <t>Report Created: 10/14/16 9:15:04 PM</t>
  </si>
  <si>
    <t>Solution Time: 0.1233 Seconds.</t>
  </si>
  <si>
    <t>Microsoft Excel 15.27 Sensitivity Report</t>
  </si>
  <si>
    <t>Microsoft Excel 15.27 Limits Report</t>
  </si>
  <si>
    <t>Report Created: 10/14/16 9:15:05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</si>
</sst>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/>
    <xf numFmtId="0" fontId="0" fillId="4" borderId="0" xfId="0" applyFill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customWidth="1"/>
    <col min="3" max="3" width="21.83203125" bestFit="1" customWidth="1"/>
    <col min="4" max="4" width="12.83203125" bestFit="1" customWidth="1"/>
    <col min="5" max="5" width="13.1640625" customWidth="1"/>
    <col min="6" max="6" width="10.6640625" customWidth="1"/>
    <col min="7" max="7" width="5.33203125" customWidth="1"/>
  </cols>
  <sheetData>
    <row r="1" spans="1:5" x14ac:dyDescent="0.2">
      <c r="A1" s="6" t="s">
        <v>25</v>
      </c>
    </row>
    <row r="2" spans="1:5" x14ac:dyDescent="0.2">
      <c r="A2" s="6" t="s">
        <v>26</v>
      </c>
    </row>
    <row r="3" spans="1:5" x14ac:dyDescent="0.2">
      <c r="A3" s="6" t="s">
        <v>69</v>
      </c>
    </row>
    <row r="4" spans="1:5" x14ac:dyDescent="0.2">
      <c r="A4" s="6" t="s">
        <v>27</v>
      </c>
    </row>
    <row r="5" spans="1:5" x14ac:dyDescent="0.2">
      <c r="A5" s="6" t="s">
        <v>28</v>
      </c>
    </row>
    <row r="6" spans="1:5" x14ac:dyDescent="0.2">
      <c r="A6" s="6"/>
      <c r="B6" t="s">
        <v>29</v>
      </c>
    </row>
    <row r="7" spans="1:5" x14ac:dyDescent="0.2">
      <c r="A7" s="6"/>
      <c r="B7" t="s">
        <v>70</v>
      </c>
    </row>
    <row r="8" spans="1:5" x14ac:dyDescent="0.2">
      <c r="A8" s="6"/>
      <c r="B8" t="s">
        <v>30</v>
      </c>
    </row>
    <row r="9" spans="1:5" x14ac:dyDescent="0.2">
      <c r="A9" s="6" t="s">
        <v>31</v>
      </c>
    </row>
    <row r="10" spans="1:5" x14ac:dyDescent="0.2">
      <c r="B10" t="s">
        <v>32</v>
      </c>
    </row>
    <row r="11" spans="1:5" x14ac:dyDescent="0.2">
      <c r="B11" t="s">
        <v>33</v>
      </c>
    </row>
    <row r="14" spans="1:5" ht="17" thickBot="1" x14ac:dyDescent="0.25">
      <c r="A14" t="s">
        <v>34</v>
      </c>
    </row>
    <row r="15" spans="1:5" ht="17" thickBot="1" x14ac:dyDescent="0.25">
      <c r="B15" s="8" t="s">
        <v>35</v>
      </c>
      <c r="C15" s="8" t="s">
        <v>36</v>
      </c>
      <c r="D15" s="8" t="s">
        <v>37</v>
      </c>
      <c r="E15" s="8" t="s">
        <v>38</v>
      </c>
    </row>
    <row r="16" spans="1:5" ht="17" thickBot="1" x14ac:dyDescent="0.25">
      <c r="B16" s="7" t="s">
        <v>71</v>
      </c>
      <c r="C16" s="7" t="s">
        <v>19</v>
      </c>
      <c r="D16" s="10">
        <v>25</v>
      </c>
      <c r="E16" s="10">
        <v>25</v>
      </c>
    </row>
    <row r="19" spans="1:7" ht="17" thickBot="1" x14ac:dyDescent="0.25">
      <c r="A19" t="s">
        <v>39</v>
      </c>
    </row>
    <row r="20" spans="1:7" ht="17" thickBot="1" x14ac:dyDescent="0.25">
      <c r="B20" s="8" t="s">
        <v>35</v>
      </c>
      <c r="C20" s="8" t="s">
        <v>36</v>
      </c>
      <c r="D20" s="8" t="s">
        <v>37</v>
      </c>
      <c r="E20" s="8" t="s">
        <v>38</v>
      </c>
      <c r="F20" s="8" t="s">
        <v>40</v>
      </c>
    </row>
    <row r="21" spans="1:7" x14ac:dyDescent="0.2">
      <c r="B21" s="9" t="s">
        <v>72</v>
      </c>
      <c r="C21" s="9" t="s">
        <v>15</v>
      </c>
      <c r="D21" s="11">
        <v>30</v>
      </c>
      <c r="E21" s="11">
        <v>30</v>
      </c>
      <c r="F21" s="9" t="s">
        <v>45</v>
      </c>
    </row>
    <row r="22" spans="1:7" ht="17" thickBot="1" x14ac:dyDescent="0.25">
      <c r="B22" s="7" t="s">
        <v>73</v>
      </c>
      <c r="C22" s="7" t="s">
        <v>16</v>
      </c>
      <c r="D22" s="10">
        <v>40</v>
      </c>
      <c r="E22" s="10">
        <v>40</v>
      </c>
      <c r="F22" s="7" t="s">
        <v>45</v>
      </c>
    </row>
    <row r="25" spans="1:7" ht="17" thickBot="1" x14ac:dyDescent="0.25">
      <c r="A25" t="s">
        <v>5</v>
      </c>
    </row>
    <row r="26" spans="1:7" ht="17" thickBot="1" x14ac:dyDescent="0.25">
      <c r="B26" s="8" t="s">
        <v>35</v>
      </c>
      <c r="C26" s="8" t="s">
        <v>36</v>
      </c>
      <c r="D26" s="8" t="s">
        <v>41</v>
      </c>
      <c r="E26" s="8" t="s">
        <v>42</v>
      </c>
      <c r="F26" s="8" t="s">
        <v>43</v>
      </c>
      <c r="G26" s="8" t="s">
        <v>44</v>
      </c>
    </row>
    <row r="27" spans="1:7" x14ac:dyDescent="0.2">
      <c r="B27" s="9" t="s">
        <v>74</v>
      </c>
      <c r="C27" s="9" t="s">
        <v>6</v>
      </c>
      <c r="D27" s="11">
        <v>20</v>
      </c>
      <c r="E27" s="9" t="s">
        <v>75</v>
      </c>
      <c r="F27" s="9" t="s">
        <v>46</v>
      </c>
      <c r="G27" s="9">
        <v>0</v>
      </c>
    </row>
    <row r="28" spans="1:7" x14ac:dyDescent="0.2">
      <c r="B28" s="9" t="s">
        <v>76</v>
      </c>
      <c r="C28" s="9" t="s">
        <v>7</v>
      </c>
      <c r="D28" s="11">
        <v>13</v>
      </c>
      <c r="E28" s="9" t="s">
        <v>77</v>
      </c>
      <c r="F28" s="9" t="s">
        <v>47</v>
      </c>
      <c r="G28" s="9">
        <v>7</v>
      </c>
    </row>
    <row r="29" spans="1:7" x14ac:dyDescent="0.2">
      <c r="B29" s="9" t="s">
        <v>78</v>
      </c>
      <c r="C29" s="9" t="s">
        <v>8</v>
      </c>
      <c r="D29" s="11">
        <v>3</v>
      </c>
      <c r="E29" s="9" t="s">
        <v>79</v>
      </c>
      <c r="F29" s="9" t="s">
        <v>47</v>
      </c>
      <c r="G29" s="9">
        <v>17</v>
      </c>
    </row>
    <row r="30" spans="1:7" x14ac:dyDescent="0.2">
      <c r="B30" s="9" t="s">
        <v>80</v>
      </c>
      <c r="C30" s="9" t="s">
        <v>17</v>
      </c>
      <c r="D30" s="11">
        <v>30</v>
      </c>
      <c r="E30" s="9" t="s">
        <v>81</v>
      </c>
      <c r="F30" s="9" t="s">
        <v>46</v>
      </c>
      <c r="G30" s="9">
        <v>0</v>
      </c>
    </row>
    <row r="31" spans="1:7" ht="17" thickBot="1" x14ac:dyDescent="0.25">
      <c r="B31" s="7" t="s">
        <v>82</v>
      </c>
      <c r="C31" s="7" t="s">
        <v>23</v>
      </c>
      <c r="D31" s="10">
        <v>40</v>
      </c>
      <c r="E31" s="7" t="s">
        <v>83</v>
      </c>
      <c r="F31" s="7" t="s">
        <v>47</v>
      </c>
      <c r="G31" s="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21.83203125" bestFit="1" customWidth="1"/>
    <col min="4" max="4" width="5.83203125" customWidth="1"/>
    <col min="5" max="5" width="8.33203125" bestFit="1" customWidth="1"/>
    <col min="6" max="6" width="10" bestFit="1" customWidth="1"/>
    <col min="7" max="8" width="9.33203125" customWidth="1"/>
  </cols>
  <sheetData>
    <row r="1" spans="1:8" x14ac:dyDescent="0.2">
      <c r="A1" s="6" t="s">
        <v>48</v>
      </c>
    </row>
    <row r="2" spans="1:8" x14ac:dyDescent="0.2">
      <c r="A2" s="6" t="s">
        <v>26</v>
      </c>
    </row>
    <row r="3" spans="1:8" x14ac:dyDescent="0.2">
      <c r="A3" s="6" t="s">
        <v>69</v>
      </c>
    </row>
    <row r="6" spans="1:8" ht="17" thickBot="1" x14ac:dyDescent="0.25">
      <c r="A6" t="s">
        <v>39</v>
      </c>
    </row>
    <row r="7" spans="1:8" x14ac:dyDescent="0.2">
      <c r="B7" s="12"/>
      <c r="C7" s="12"/>
      <c r="D7" s="12" t="s">
        <v>49</v>
      </c>
      <c r="E7" s="12" t="s">
        <v>51</v>
      </c>
      <c r="F7" s="12" t="s">
        <v>53</v>
      </c>
      <c r="G7" s="12" t="s">
        <v>55</v>
      </c>
      <c r="H7" s="12" t="s">
        <v>55</v>
      </c>
    </row>
    <row r="8" spans="1:8" ht="17" thickBot="1" x14ac:dyDescent="0.25">
      <c r="B8" s="13" t="s">
        <v>35</v>
      </c>
      <c r="C8" s="13" t="s">
        <v>36</v>
      </c>
      <c r="D8" s="13" t="s">
        <v>50</v>
      </c>
      <c r="E8" s="13" t="s">
        <v>52</v>
      </c>
      <c r="F8" s="13" t="s">
        <v>54</v>
      </c>
      <c r="G8" s="13" t="s">
        <v>56</v>
      </c>
      <c r="H8" s="13" t="s">
        <v>57</v>
      </c>
    </row>
    <row r="9" spans="1:8" x14ac:dyDescent="0.2">
      <c r="B9" s="9" t="s">
        <v>72</v>
      </c>
      <c r="C9" s="9" t="s">
        <v>15</v>
      </c>
      <c r="D9" s="9">
        <v>30</v>
      </c>
      <c r="E9" s="9">
        <v>0</v>
      </c>
      <c r="F9" s="9">
        <v>0.5</v>
      </c>
      <c r="G9" s="9">
        <v>1E+30</v>
      </c>
      <c r="H9" s="9">
        <v>0.5</v>
      </c>
    </row>
    <row r="10" spans="1:8" ht="17" thickBot="1" x14ac:dyDescent="0.25">
      <c r="B10" s="7" t="s">
        <v>73</v>
      </c>
      <c r="C10" s="7" t="s">
        <v>16</v>
      </c>
      <c r="D10" s="7">
        <v>40</v>
      </c>
      <c r="E10" s="7">
        <v>0</v>
      </c>
      <c r="F10" s="7">
        <v>0.25</v>
      </c>
      <c r="G10" s="7">
        <v>1E+30</v>
      </c>
      <c r="H10" s="7">
        <v>0.25</v>
      </c>
    </row>
    <row r="12" spans="1:8" ht="17" thickBot="1" x14ac:dyDescent="0.25">
      <c r="A12" t="s">
        <v>5</v>
      </c>
    </row>
    <row r="13" spans="1:8" x14ac:dyDescent="0.2">
      <c r="B13" s="12"/>
      <c r="C13" s="12"/>
      <c r="D13" s="12" t="s">
        <v>49</v>
      </c>
      <c r="E13" s="12" t="s">
        <v>58</v>
      </c>
      <c r="F13" s="12" t="s">
        <v>60</v>
      </c>
      <c r="G13" s="12" t="s">
        <v>55</v>
      </c>
      <c r="H13" s="12" t="s">
        <v>55</v>
      </c>
    </row>
    <row r="14" spans="1:8" ht="17" thickBot="1" x14ac:dyDescent="0.25">
      <c r="B14" s="13" t="s">
        <v>35</v>
      </c>
      <c r="C14" s="13" t="s">
        <v>36</v>
      </c>
      <c r="D14" s="13" t="s">
        <v>50</v>
      </c>
      <c r="E14" s="13" t="s">
        <v>59</v>
      </c>
      <c r="F14" s="13" t="s">
        <v>61</v>
      </c>
      <c r="G14" s="13" t="s">
        <v>56</v>
      </c>
      <c r="H14" s="13" t="s">
        <v>57</v>
      </c>
    </row>
    <row r="15" spans="1:8" x14ac:dyDescent="0.2">
      <c r="B15" s="9" t="s">
        <v>74</v>
      </c>
      <c r="C15" s="9" t="s">
        <v>6</v>
      </c>
      <c r="D15" s="9">
        <v>20</v>
      </c>
      <c r="E15" s="9">
        <v>0.5</v>
      </c>
      <c r="F15" s="9">
        <v>20</v>
      </c>
      <c r="G15" s="9">
        <v>14.000000000000004</v>
      </c>
      <c r="H15" s="9">
        <v>10</v>
      </c>
    </row>
    <row r="16" spans="1:8" x14ac:dyDescent="0.2">
      <c r="B16" s="9" t="s">
        <v>76</v>
      </c>
      <c r="C16" s="9" t="s">
        <v>7</v>
      </c>
      <c r="D16" s="9">
        <v>13</v>
      </c>
      <c r="E16" s="9">
        <v>0</v>
      </c>
      <c r="F16" s="9">
        <v>20</v>
      </c>
      <c r="G16" s="9">
        <v>1E+30</v>
      </c>
      <c r="H16" s="9">
        <v>7.0000000000000009</v>
      </c>
    </row>
    <row r="17" spans="2:8" x14ac:dyDescent="0.2">
      <c r="B17" s="9" t="s">
        <v>78</v>
      </c>
      <c r="C17" s="9" t="s">
        <v>8</v>
      </c>
      <c r="D17" s="9">
        <v>3</v>
      </c>
      <c r="E17" s="9">
        <v>0</v>
      </c>
      <c r="F17" s="9">
        <v>20</v>
      </c>
      <c r="G17" s="9">
        <v>1E+30</v>
      </c>
      <c r="H17" s="9">
        <v>17</v>
      </c>
    </row>
    <row r="18" spans="2:8" x14ac:dyDescent="0.2">
      <c r="B18" s="9" t="s">
        <v>80</v>
      </c>
      <c r="C18" s="9" t="s">
        <v>17</v>
      </c>
      <c r="D18" s="9">
        <v>30</v>
      </c>
      <c r="E18" s="9">
        <v>0.5</v>
      </c>
      <c r="F18" s="9">
        <v>30</v>
      </c>
      <c r="G18" s="9">
        <v>70</v>
      </c>
      <c r="H18" s="9">
        <v>30</v>
      </c>
    </row>
    <row r="19" spans="2:8" ht="17" thickBot="1" x14ac:dyDescent="0.25">
      <c r="B19" s="7" t="s">
        <v>82</v>
      </c>
      <c r="C19" s="7" t="s">
        <v>23</v>
      </c>
      <c r="D19" s="7">
        <v>40</v>
      </c>
      <c r="E19" s="7">
        <v>0</v>
      </c>
      <c r="F19" s="7">
        <v>20</v>
      </c>
      <c r="G19" s="7">
        <v>20</v>
      </c>
      <c r="H19" s="7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21.83203125" bestFit="1" customWidth="1"/>
    <col min="4" max="4" width="5.83203125" customWidth="1"/>
    <col min="5" max="5" width="2.33203125" customWidth="1"/>
    <col min="6" max="6" width="6.1640625" customWidth="1"/>
    <col min="7" max="7" width="9" customWidth="1"/>
    <col min="8" max="8" width="2.33203125" customWidth="1"/>
    <col min="9" max="9" width="6.33203125" customWidth="1"/>
    <col min="10" max="10" width="9" customWidth="1"/>
  </cols>
  <sheetData>
    <row r="1" spans="1:10" x14ac:dyDescent="0.2">
      <c r="A1" s="6" t="s">
        <v>62</v>
      </c>
    </row>
    <row r="2" spans="1:10" x14ac:dyDescent="0.2">
      <c r="A2" s="6" t="s">
        <v>26</v>
      </c>
    </row>
    <row r="3" spans="1:10" x14ac:dyDescent="0.2">
      <c r="A3" s="6" t="s">
        <v>84</v>
      </c>
    </row>
    <row r="5" spans="1:10" ht="17" thickBot="1" x14ac:dyDescent="0.25"/>
    <row r="6" spans="1:10" x14ac:dyDescent="0.2">
      <c r="B6" s="12"/>
      <c r="C6" s="12" t="s">
        <v>53</v>
      </c>
      <c r="D6" s="12"/>
    </row>
    <row r="7" spans="1:10" ht="17" thickBot="1" x14ac:dyDescent="0.25">
      <c r="B7" s="13" t="s">
        <v>35</v>
      </c>
      <c r="C7" s="13" t="s">
        <v>36</v>
      </c>
      <c r="D7" s="13" t="s">
        <v>50</v>
      </c>
    </row>
    <row r="8" spans="1:10" ht="17" thickBot="1" x14ac:dyDescent="0.25">
      <c r="B8" s="7" t="s">
        <v>71</v>
      </c>
      <c r="C8" s="7" t="s">
        <v>19</v>
      </c>
      <c r="D8" s="10">
        <v>25</v>
      </c>
    </row>
    <row r="10" spans="1:10" ht="17" thickBot="1" x14ac:dyDescent="0.25"/>
    <row r="11" spans="1:10" x14ac:dyDescent="0.2">
      <c r="B11" s="12"/>
      <c r="C11" s="12" t="s">
        <v>63</v>
      </c>
      <c r="D11" s="12"/>
      <c r="F11" s="12" t="s">
        <v>64</v>
      </c>
      <c r="G11" s="12" t="s">
        <v>53</v>
      </c>
      <c r="I11" s="12" t="s">
        <v>67</v>
      </c>
      <c r="J11" s="12" t="s">
        <v>53</v>
      </c>
    </row>
    <row r="12" spans="1:10" ht="17" thickBot="1" x14ac:dyDescent="0.25">
      <c r="B12" s="13" t="s">
        <v>35</v>
      </c>
      <c r="C12" s="13" t="s">
        <v>36</v>
      </c>
      <c r="D12" s="13" t="s">
        <v>50</v>
      </c>
      <c r="F12" s="13" t="s">
        <v>65</v>
      </c>
      <c r="G12" s="13" t="s">
        <v>66</v>
      </c>
      <c r="I12" s="13" t="s">
        <v>65</v>
      </c>
      <c r="J12" s="13" t="s">
        <v>66</v>
      </c>
    </row>
    <row r="13" spans="1:10" x14ac:dyDescent="0.2">
      <c r="B13" s="9" t="s">
        <v>72</v>
      </c>
      <c r="C13" s="9" t="s">
        <v>15</v>
      </c>
      <c r="D13" s="11">
        <v>30</v>
      </c>
      <c r="F13" s="11">
        <v>0</v>
      </c>
      <c r="G13" s="11">
        <v>85</v>
      </c>
      <c r="I13" s="11">
        <v>250</v>
      </c>
      <c r="J13" s="11">
        <v>18835</v>
      </c>
    </row>
    <row r="14" spans="1:10" ht="17" thickBot="1" x14ac:dyDescent="0.25">
      <c r="B14" s="7" t="s">
        <v>73</v>
      </c>
      <c r="C14" s="7" t="s">
        <v>16</v>
      </c>
      <c r="D14" s="10">
        <v>40</v>
      </c>
      <c r="F14" s="10">
        <v>0</v>
      </c>
      <c r="G14" s="10">
        <v>110</v>
      </c>
      <c r="I14" s="10">
        <v>398.5</v>
      </c>
      <c r="J14" s="10">
        <v>20035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/>
  </sheetViews>
  <sheetFormatPr baseColWidth="10" defaultRowHeight="16" x14ac:dyDescent="0.2"/>
  <cols>
    <col min="1" max="1" width="22.1640625" customWidth="1"/>
    <col min="2" max="2" width="21.83203125" bestFit="1" customWidth="1"/>
    <col min="4" max="4" width="21" bestFit="1" customWidth="1"/>
    <col min="7" max="7" width="30.6640625" customWidth="1"/>
  </cols>
  <sheetData>
    <row r="1" spans="1:14" x14ac:dyDescent="0.2">
      <c r="A1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">
      <c r="A3" t="s">
        <v>2</v>
      </c>
      <c r="H3" t="s">
        <v>3</v>
      </c>
      <c r="I3" t="s">
        <v>4</v>
      </c>
    </row>
    <row r="4" spans="1:14" x14ac:dyDescent="0.2">
      <c r="A4" t="s">
        <v>68</v>
      </c>
    </row>
    <row r="6" spans="1:14" x14ac:dyDescent="0.2">
      <c r="A6" t="s">
        <v>5</v>
      </c>
    </row>
    <row r="7" spans="1:14" x14ac:dyDescent="0.2">
      <c r="B7" t="s">
        <v>6</v>
      </c>
      <c r="C7" s="1">
        <v>20</v>
      </c>
      <c r="E7" t="s">
        <v>10</v>
      </c>
      <c r="F7" s="1">
        <v>0.5</v>
      </c>
      <c r="H7" t="s">
        <v>20</v>
      </c>
      <c r="I7" s="1">
        <v>0.5</v>
      </c>
    </row>
    <row r="8" spans="1:14" x14ac:dyDescent="0.2">
      <c r="B8" t="s">
        <v>7</v>
      </c>
      <c r="C8" s="1">
        <v>20</v>
      </c>
      <c r="E8" t="s">
        <v>9</v>
      </c>
      <c r="F8" s="1">
        <v>0.25</v>
      </c>
      <c r="H8" t="s">
        <v>21</v>
      </c>
      <c r="I8" s="1">
        <v>0.25</v>
      </c>
    </row>
    <row r="9" spans="1:14" x14ac:dyDescent="0.2">
      <c r="B9" t="s">
        <v>8</v>
      </c>
      <c r="C9" s="1">
        <v>20</v>
      </c>
      <c r="E9" t="s">
        <v>11</v>
      </c>
      <c r="F9" s="1">
        <v>0.1</v>
      </c>
    </row>
    <row r="10" spans="1:14" x14ac:dyDescent="0.2">
      <c r="B10" t="s">
        <v>13</v>
      </c>
      <c r="C10" s="1">
        <v>30</v>
      </c>
      <c r="E10" t="s">
        <v>12</v>
      </c>
      <c r="F10" s="1">
        <v>0.1</v>
      </c>
      <c r="H10" t="s">
        <v>22</v>
      </c>
      <c r="I10" s="1">
        <v>20</v>
      </c>
    </row>
    <row r="11" spans="1:14" x14ac:dyDescent="0.2">
      <c r="E11" t="s">
        <v>14</v>
      </c>
      <c r="F11" s="1">
        <v>1</v>
      </c>
    </row>
    <row r="13" spans="1:14" x14ac:dyDescent="0.2">
      <c r="B13" t="s">
        <v>15</v>
      </c>
      <c r="C13" s="2">
        <v>30</v>
      </c>
    </row>
    <row r="14" spans="1:14" x14ac:dyDescent="0.2">
      <c r="B14" t="s">
        <v>16</v>
      </c>
      <c r="C14" s="2">
        <v>40</v>
      </c>
    </row>
    <row r="16" spans="1:14" x14ac:dyDescent="0.2">
      <c r="B16" t="s">
        <v>6</v>
      </c>
      <c r="C16" s="4">
        <f>C14*F7</f>
        <v>20</v>
      </c>
      <c r="D16" t="s">
        <v>18</v>
      </c>
      <c r="E16" s="3">
        <f>C7</f>
        <v>20</v>
      </c>
    </row>
    <row r="17" spans="2:5" x14ac:dyDescent="0.2">
      <c r="B17" t="s">
        <v>7</v>
      </c>
      <c r="C17" s="4">
        <f>C13*F9+C14*F8</f>
        <v>13</v>
      </c>
      <c r="D17" t="s">
        <v>18</v>
      </c>
      <c r="E17" s="3">
        <f t="shared" ref="E17:E19" si="0">C8</f>
        <v>20</v>
      </c>
    </row>
    <row r="18" spans="2:5" x14ac:dyDescent="0.2">
      <c r="B18" t="s">
        <v>8</v>
      </c>
      <c r="C18" s="4">
        <f>C13*F10</f>
        <v>3</v>
      </c>
      <c r="D18" t="s">
        <v>18</v>
      </c>
      <c r="E18" s="3">
        <f t="shared" si="0"/>
        <v>20</v>
      </c>
    </row>
    <row r="19" spans="2:5" x14ac:dyDescent="0.2">
      <c r="B19" t="s">
        <v>17</v>
      </c>
      <c r="C19" s="4">
        <f>C13*F11</f>
        <v>30</v>
      </c>
      <c r="D19" t="s">
        <v>18</v>
      </c>
      <c r="E19" s="3">
        <f t="shared" si="0"/>
        <v>30</v>
      </c>
    </row>
    <row r="20" spans="2:5" x14ac:dyDescent="0.2">
      <c r="B20" t="s">
        <v>23</v>
      </c>
      <c r="C20" s="4">
        <f>C14</f>
        <v>40</v>
      </c>
      <c r="D20" t="s">
        <v>24</v>
      </c>
      <c r="E20" s="3">
        <f>I10</f>
        <v>20</v>
      </c>
    </row>
    <row r="22" spans="2:5" x14ac:dyDescent="0.2">
      <c r="B22" t="s">
        <v>19</v>
      </c>
      <c r="C22" s="5">
        <f>SUMPRODUCT(C13:C14,I7:I8)</f>
        <v>25</v>
      </c>
    </row>
  </sheetData>
  <mergeCells count="1">
    <mergeCell ref="B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customWidth="1"/>
    <col min="3" max="3" width="21.83203125" bestFit="1" customWidth="1"/>
    <col min="4" max="4" width="12.83203125" bestFit="1" customWidth="1"/>
    <col min="5" max="5" width="13.1640625" customWidth="1"/>
    <col min="6" max="6" width="10.6640625" customWidth="1"/>
    <col min="7" max="7" width="5.33203125" customWidth="1"/>
  </cols>
  <sheetData>
    <row r="1" spans="1:5" x14ac:dyDescent="0.2">
      <c r="A1" s="6" t="s">
        <v>88</v>
      </c>
    </row>
    <row r="2" spans="1:5" x14ac:dyDescent="0.2">
      <c r="A2" s="6" t="s">
        <v>89</v>
      </c>
    </row>
    <row r="3" spans="1:5" x14ac:dyDescent="0.2">
      <c r="A3" s="6" t="s">
        <v>90</v>
      </c>
    </row>
    <row r="4" spans="1:5" x14ac:dyDescent="0.2">
      <c r="A4" s="6" t="s">
        <v>27</v>
      </c>
    </row>
    <row r="5" spans="1:5" x14ac:dyDescent="0.2">
      <c r="A5" s="6" t="s">
        <v>28</v>
      </c>
    </row>
    <row r="6" spans="1:5" x14ac:dyDescent="0.2">
      <c r="A6" s="6"/>
      <c r="B6" t="s">
        <v>29</v>
      </c>
    </row>
    <row r="7" spans="1:5" x14ac:dyDescent="0.2">
      <c r="A7" s="6"/>
      <c r="B7" t="s">
        <v>91</v>
      </c>
    </row>
    <row r="8" spans="1:5" x14ac:dyDescent="0.2">
      <c r="A8" s="6"/>
      <c r="B8" t="s">
        <v>30</v>
      </c>
    </row>
    <row r="9" spans="1:5" x14ac:dyDescent="0.2">
      <c r="A9" s="6" t="s">
        <v>31</v>
      </c>
    </row>
    <row r="10" spans="1:5" x14ac:dyDescent="0.2">
      <c r="B10" t="s">
        <v>32</v>
      </c>
    </row>
    <row r="11" spans="1:5" x14ac:dyDescent="0.2">
      <c r="B11" t="s">
        <v>33</v>
      </c>
    </row>
    <row r="14" spans="1:5" ht="17" thickBot="1" x14ac:dyDescent="0.25">
      <c r="A14" t="s">
        <v>34</v>
      </c>
    </row>
    <row r="15" spans="1:5" ht="17" thickBot="1" x14ac:dyDescent="0.25">
      <c r="B15" s="17" t="s">
        <v>35</v>
      </c>
      <c r="C15" s="17" t="s">
        <v>36</v>
      </c>
      <c r="D15" s="17" t="s">
        <v>37</v>
      </c>
      <c r="E15" s="17" t="s">
        <v>38</v>
      </c>
    </row>
    <row r="16" spans="1:5" ht="17" thickBot="1" x14ac:dyDescent="0.25">
      <c r="B16" s="7" t="s">
        <v>71</v>
      </c>
      <c r="C16" s="7" t="s">
        <v>87</v>
      </c>
      <c r="D16" s="10">
        <v>0</v>
      </c>
      <c r="E16" s="10">
        <v>25</v>
      </c>
    </row>
    <row r="19" spans="1:7" ht="17" thickBot="1" x14ac:dyDescent="0.25">
      <c r="A19" t="s">
        <v>39</v>
      </c>
    </row>
    <row r="20" spans="1:7" ht="17" thickBot="1" x14ac:dyDescent="0.25">
      <c r="B20" s="17" t="s">
        <v>35</v>
      </c>
      <c r="C20" s="17" t="s">
        <v>36</v>
      </c>
      <c r="D20" s="17" t="s">
        <v>37</v>
      </c>
      <c r="E20" s="17" t="s">
        <v>38</v>
      </c>
      <c r="F20" s="17" t="s">
        <v>40</v>
      </c>
    </row>
    <row r="21" spans="1:7" x14ac:dyDescent="0.2">
      <c r="B21" s="9" t="s">
        <v>72</v>
      </c>
      <c r="C21" s="9" t="s">
        <v>16</v>
      </c>
      <c r="D21" s="11">
        <v>0</v>
      </c>
      <c r="E21" s="11">
        <v>40</v>
      </c>
      <c r="F21" s="9" t="s">
        <v>45</v>
      </c>
    </row>
    <row r="22" spans="1:7" ht="17" thickBot="1" x14ac:dyDescent="0.25">
      <c r="B22" s="7" t="s">
        <v>73</v>
      </c>
      <c r="C22" s="7" t="s">
        <v>85</v>
      </c>
      <c r="D22" s="10">
        <v>0</v>
      </c>
      <c r="E22" s="10">
        <v>30</v>
      </c>
      <c r="F22" s="7" t="s">
        <v>45</v>
      </c>
    </row>
    <row r="25" spans="1:7" ht="17" thickBot="1" x14ac:dyDescent="0.25">
      <c r="A25" t="s">
        <v>5</v>
      </c>
    </row>
    <row r="26" spans="1:7" ht="17" thickBot="1" x14ac:dyDescent="0.25">
      <c r="B26" s="17" t="s">
        <v>35</v>
      </c>
      <c r="C26" s="17" t="s">
        <v>36</v>
      </c>
      <c r="D26" s="17" t="s">
        <v>41</v>
      </c>
      <c r="E26" s="17" t="s">
        <v>42</v>
      </c>
      <c r="F26" s="17" t="s">
        <v>43</v>
      </c>
      <c r="G26" s="17" t="s">
        <v>44</v>
      </c>
    </row>
    <row r="27" spans="1:7" x14ac:dyDescent="0.2">
      <c r="B27" s="9" t="s">
        <v>74</v>
      </c>
      <c r="C27" s="9" t="s">
        <v>6</v>
      </c>
      <c r="D27" s="11">
        <v>20</v>
      </c>
      <c r="E27" s="9" t="s">
        <v>75</v>
      </c>
      <c r="F27" s="9" t="s">
        <v>46</v>
      </c>
      <c r="G27" s="9">
        <v>0</v>
      </c>
    </row>
    <row r="28" spans="1:7" x14ac:dyDescent="0.2">
      <c r="B28" s="9" t="s">
        <v>76</v>
      </c>
      <c r="C28" s="9" t="s">
        <v>7</v>
      </c>
      <c r="D28" s="11">
        <v>13</v>
      </c>
      <c r="E28" s="9" t="s">
        <v>77</v>
      </c>
      <c r="F28" s="9" t="s">
        <v>47</v>
      </c>
      <c r="G28" s="9">
        <v>7</v>
      </c>
    </row>
    <row r="29" spans="1:7" x14ac:dyDescent="0.2">
      <c r="B29" s="9" t="s">
        <v>78</v>
      </c>
      <c r="C29" s="9" t="s">
        <v>8</v>
      </c>
      <c r="D29" s="11">
        <v>3</v>
      </c>
      <c r="E29" s="9" t="s">
        <v>79</v>
      </c>
      <c r="F29" s="9" t="s">
        <v>47</v>
      </c>
      <c r="G29" s="9">
        <v>17</v>
      </c>
    </row>
    <row r="30" spans="1:7" x14ac:dyDescent="0.2">
      <c r="B30" s="9" t="s">
        <v>80</v>
      </c>
      <c r="C30" s="9" t="s">
        <v>13</v>
      </c>
      <c r="D30" s="11">
        <v>30</v>
      </c>
      <c r="E30" s="9" t="s">
        <v>81</v>
      </c>
      <c r="F30" s="9" t="s">
        <v>46</v>
      </c>
      <c r="G30" s="9">
        <v>0</v>
      </c>
    </row>
    <row r="31" spans="1:7" ht="17" thickBot="1" x14ac:dyDescent="0.25">
      <c r="B31" s="7" t="s">
        <v>82</v>
      </c>
      <c r="C31" s="7" t="s">
        <v>86</v>
      </c>
      <c r="D31" s="10">
        <v>40</v>
      </c>
      <c r="E31" s="7" t="s">
        <v>83</v>
      </c>
      <c r="F31" s="7" t="s">
        <v>47</v>
      </c>
      <c r="G31" s="1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21.83203125" bestFit="1" customWidth="1"/>
    <col min="4" max="4" width="5.83203125" customWidth="1"/>
    <col min="5" max="5" width="8.33203125" bestFit="1" customWidth="1"/>
    <col min="6" max="6" width="10" bestFit="1" customWidth="1"/>
    <col min="7" max="8" width="9.33203125" customWidth="1"/>
  </cols>
  <sheetData>
    <row r="1" spans="1:8" x14ac:dyDescent="0.2">
      <c r="A1" s="6" t="s">
        <v>92</v>
      </c>
    </row>
    <row r="2" spans="1:8" x14ac:dyDescent="0.2">
      <c r="A2" s="6" t="s">
        <v>89</v>
      </c>
    </row>
    <row r="3" spans="1:8" x14ac:dyDescent="0.2">
      <c r="A3" s="6" t="s">
        <v>90</v>
      </c>
    </row>
    <row r="6" spans="1:8" ht="17" thickBot="1" x14ac:dyDescent="0.25">
      <c r="A6" t="s">
        <v>39</v>
      </c>
    </row>
    <row r="7" spans="1:8" x14ac:dyDescent="0.2">
      <c r="B7" s="18"/>
      <c r="C7" s="18"/>
      <c r="D7" s="18" t="s">
        <v>49</v>
      </c>
      <c r="E7" s="18" t="s">
        <v>51</v>
      </c>
      <c r="F7" s="18" t="s">
        <v>53</v>
      </c>
      <c r="G7" s="18" t="s">
        <v>55</v>
      </c>
      <c r="H7" s="18" t="s">
        <v>55</v>
      </c>
    </row>
    <row r="8" spans="1:8" ht="17" thickBot="1" x14ac:dyDescent="0.25">
      <c r="B8" s="19" t="s">
        <v>35</v>
      </c>
      <c r="C8" s="19" t="s">
        <v>36</v>
      </c>
      <c r="D8" s="19" t="s">
        <v>50</v>
      </c>
      <c r="E8" s="19" t="s">
        <v>52</v>
      </c>
      <c r="F8" s="19" t="s">
        <v>54</v>
      </c>
      <c r="G8" s="19" t="s">
        <v>56</v>
      </c>
      <c r="H8" s="19" t="s">
        <v>57</v>
      </c>
    </row>
    <row r="9" spans="1:8" x14ac:dyDescent="0.2">
      <c r="B9" s="9" t="s">
        <v>72</v>
      </c>
      <c r="C9" s="9" t="s">
        <v>16</v>
      </c>
      <c r="D9" s="9">
        <v>40</v>
      </c>
      <c r="E9" s="9">
        <v>0</v>
      </c>
      <c r="F9" s="9">
        <v>0.25</v>
      </c>
      <c r="G9" s="9">
        <v>1E+30</v>
      </c>
      <c r="H9" s="9">
        <v>0.25</v>
      </c>
    </row>
    <row r="10" spans="1:8" ht="17" thickBot="1" x14ac:dyDescent="0.25">
      <c r="B10" s="7" t="s">
        <v>73</v>
      </c>
      <c r="C10" s="7" t="s">
        <v>85</v>
      </c>
      <c r="D10" s="7">
        <v>30</v>
      </c>
      <c r="E10" s="7">
        <v>0</v>
      </c>
      <c r="F10" s="7">
        <v>0.5</v>
      </c>
      <c r="G10" s="7">
        <v>1E+30</v>
      </c>
      <c r="H10" s="7">
        <v>0.5</v>
      </c>
    </row>
    <row r="12" spans="1:8" ht="17" thickBot="1" x14ac:dyDescent="0.25">
      <c r="A12" t="s">
        <v>5</v>
      </c>
    </row>
    <row r="13" spans="1:8" x14ac:dyDescent="0.2">
      <c r="B13" s="18"/>
      <c r="C13" s="18"/>
      <c r="D13" s="18" t="s">
        <v>49</v>
      </c>
      <c r="E13" s="18" t="s">
        <v>58</v>
      </c>
      <c r="F13" s="18" t="s">
        <v>60</v>
      </c>
      <c r="G13" s="18" t="s">
        <v>55</v>
      </c>
      <c r="H13" s="18" t="s">
        <v>55</v>
      </c>
    </row>
    <row r="14" spans="1:8" ht="17" thickBot="1" x14ac:dyDescent="0.25">
      <c r="B14" s="19" t="s">
        <v>35</v>
      </c>
      <c r="C14" s="19" t="s">
        <v>36</v>
      </c>
      <c r="D14" s="19" t="s">
        <v>50</v>
      </c>
      <c r="E14" s="19" t="s">
        <v>59</v>
      </c>
      <c r="F14" s="19" t="s">
        <v>61</v>
      </c>
      <c r="G14" s="19" t="s">
        <v>56</v>
      </c>
      <c r="H14" s="19" t="s">
        <v>57</v>
      </c>
    </row>
    <row r="15" spans="1:8" x14ac:dyDescent="0.2">
      <c r="B15" s="9" t="s">
        <v>74</v>
      </c>
      <c r="C15" s="9" t="s">
        <v>6</v>
      </c>
      <c r="D15" s="9">
        <v>20</v>
      </c>
      <c r="E15" s="9">
        <v>0.5</v>
      </c>
      <c r="F15" s="9">
        <v>20</v>
      </c>
      <c r="G15" s="9">
        <v>14.000000000000002</v>
      </c>
      <c r="H15" s="9">
        <v>10</v>
      </c>
    </row>
    <row r="16" spans="1:8" x14ac:dyDescent="0.2">
      <c r="B16" s="9" t="s">
        <v>76</v>
      </c>
      <c r="C16" s="9" t="s">
        <v>7</v>
      </c>
      <c r="D16" s="9">
        <v>13</v>
      </c>
      <c r="E16" s="9">
        <v>0</v>
      </c>
      <c r="F16" s="9">
        <v>20</v>
      </c>
      <c r="G16" s="9">
        <v>1E+30</v>
      </c>
      <c r="H16" s="9">
        <v>7.0000000000000009</v>
      </c>
    </row>
    <row r="17" spans="2:8" x14ac:dyDescent="0.2">
      <c r="B17" s="9" t="s">
        <v>78</v>
      </c>
      <c r="C17" s="9" t="s">
        <v>8</v>
      </c>
      <c r="D17" s="9">
        <v>3</v>
      </c>
      <c r="E17" s="9">
        <v>0</v>
      </c>
      <c r="F17" s="9">
        <v>20</v>
      </c>
      <c r="G17" s="9">
        <v>1E+30</v>
      </c>
      <c r="H17" s="9">
        <v>17</v>
      </c>
    </row>
    <row r="18" spans="2:8" x14ac:dyDescent="0.2">
      <c r="B18" s="9" t="s">
        <v>80</v>
      </c>
      <c r="C18" s="9" t="s">
        <v>13</v>
      </c>
      <c r="D18" s="9">
        <v>30</v>
      </c>
      <c r="E18" s="9">
        <v>0.5</v>
      </c>
      <c r="F18" s="9">
        <v>30</v>
      </c>
      <c r="G18" s="9">
        <v>70.000000000000028</v>
      </c>
      <c r="H18" s="9">
        <v>30</v>
      </c>
    </row>
    <row r="19" spans="2:8" ht="17" thickBot="1" x14ac:dyDescent="0.25">
      <c r="B19" s="7" t="s">
        <v>82</v>
      </c>
      <c r="C19" s="7" t="s">
        <v>86</v>
      </c>
      <c r="D19" s="7">
        <v>40</v>
      </c>
      <c r="E19" s="7">
        <v>0</v>
      </c>
      <c r="F19" s="7">
        <v>20</v>
      </c>
      <c r="G19" s="7">
        <v>20</v>
      </c>
      <c r="H19" s="7">
        <v>1E+30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21.83203125" bestFit="1" customWidth="1"/>
    <col min="4" max="4" width="5.83203125" customWidth="1"/>
    <col min="5" max="5" width="2.33203125" customWidth="1"/>
    <col min="6" max="6" width="6.1640625" customWidth="1"/>
    <col min="7" max="7" width="9" customWidth="1"/>
    <col min="8" max="8" width="2.33203125" customWidth="1"/>
    <col min="9" max="9" width="6.33203125" customWidth="1"/>
    <col min="10" max="10" width="9" customWidth="1"/>
  </cols>
  <sheetData>
    <row r="1" spans="1:10" x14ac:dyDescent="0.2">
      <c r="A1" s="6" t="s">
        <v>93</v>
      </c>
    </row>
    <row r="2" spans="1:10" x14ac:dyDescent="0.2">
      <c r="A2" s="6" t="s">
        <v>89</v>
      </c>
    </row>
    <row r="3" spans="1:10" x14ac:dyDescent="0.2">
      <c r="A3" s="6" t="s">
        <v>94</v>
      </c>
    </row>
    <row r="5" spans="1:10" ht="17" thickBot="1" x14ac:dyDescent="0.25"/>
    <row r="6" spans="1:10" x14ac:dyDescent="0.2">
      <c r="B6" s="18"/>
      <c r="C6" s="18" t="s">
        <v>53</v>
      </c>
      <c r="D6" s="18"/>
    </row>
    <row r="7" spans="1:10" ht="17" thickBot="1" x14ac:dyDescent="0.25">
      <c r="B7" s="19" t="s">
        <v>35</v>
      </c>
      <c r="C7" s="19" t="s">
        <v>36</v>
      </c>
      <c r="D7" s="19" t="s">
        <v>50</v>
      </c>
    </row>
    <row r="8" spans="1:10" ht="17" thickBot="1" x14ac:dyDescent="0.25">
      <c r="B8" s="7" t="s">
        <v>71</v>
      </c>
      <c r="C8" s="7" t="s">
        <v>87</v>
      </c>
      <c r="D8" s="10">
        <v>25</v>
      </c>
    </row>
    <row r="10" spans="1:10" ht="17" thickBot="1" x14ac:dyDescent="0.25"/>
    <row r="11" spans="1:10" x14ac:dyDescent="0.2">
      <c r="B11" s="18"/>
      <c r="C11" s="18" t="s">
        <v>63</v>
      </c>
      <c r="D11" s="18"/>
      <c r="F11" s="18" t="s">
        <v>64</v>
      </c>
      <c r="G11" s="18" t="s">
        <v>53</v>
      </c>
      <c r="I11" s="18" t="s">
        <v>67</v>
      </c>
      <c r="J11" s="18" t="s">
        <v>53</v>
      </c>
    </row>
    <row r="12" spans="1:10" ht="17" thickBot="1" x14ac:dyDescent="0.25">
      <c r="B12" s="19" t="s">
        <v>35</v>
      </c>
      <c r="C12" s="19" t="s">
        <v>36</v>
      </c>
      <c r="D12" s="19" t="s">
        <v>50</v>
      </c>
      <c r="F12" s="19" t="s">
        <v>65</v>
      </c>
      <c r="G12" s="19" t="s">
        <v>66</v>
      </c>
      <c r="I12" s="19" t="s">
        <v>65</v>
      </c>
      <c r="J12" s="19" t="s">
        <v>66</v>
      </c>
    </row>
    <row r="13" spans="1:10" x14ac:dyDescent="0.2">
      <c r="B13" s="9" t="s">
        <v>72</v>
      </c>
      <c r="C13" s="9" t="s">
        <v>16</v>
      </c>
      <c r="D13" s="11">
        <v>40</v>
      </c>
      <c r="F13" s="11">
        <v>0</v>
      </c>
      <c r="G13" s="11">
        <v>85</v>
      </c>
      <c r="I13" s="11">
        <v>250</v>
      </c>
      <c r="J13" s="11">
        <v>18835</v>
      </c>
    </row>
    <row r="14" spans="1:10" ht="17" thickBot="1" x14ac:dyDescent="0.25">
      <c r="B14" s="7" t="s">
        <v>73</v>
      </c>
      <c r="C14" s="7" t="s">
        <v>85</v>
      </c>
      <c r="D14" s="10">
        <v>30</v>
      </c>
      <c r="F14" s="10">
        <v>0</v>
      </c>
      <c r="G14" s="10">
        <v>110</v>
      </c>
      <c r="I14" s="10">
        <v>398.5</v>
      </c>
      <c r="J14" s="10">
        <v>20035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150" zoomScaleNormal="150" zoomScalePageLayoutView="150" workbookViewId="0">
      <selection activeCell="C22" sqref="C22"/>
    </sheetView>
  </sheetViews>
  <sheetFormatPr baseColWidth="10" defaultRowHeight="16" x14ac:dyDescent="0.2"/>
  <cols>
    <col min="1" max="1" width="22.1640625" customWidth="1"/>
    <col min="2" max="2" width="21.83203125" bestFit="1" customWidth="1"/>
    <col min="3" max="3" width="7.6640625" customWidth="1"/>
    <col min="4" max="4" width="7.33203125" customWidth="1"/>
    <col min="5" max="5" width="21" bestFit="1" customWidth="1"/>
    <col min="7" max="7" width="6.6640625" customWidth="1"/>
    <col min="8" max="8" width="30.33203125" bestFit="1" customWidth="1"/>
  </cols>
  <sheetData>
    <row r="1" spans="1:14" x14ac:dyDescent="0.2">
      <c r="A1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">
      <c r="A3" t="s">
        <v>2</v>
      </c>
      <c r="H3" t="s">
        <v>3</v>
      </c>
      <c r="I3" t="s">
        <v>4</v>
      </c>
    </row>
    <row r="4" spans="1:14" x14ac:dyDescent="0.2">
      <c r="A4" t="s">
        <v>68</v>
      </c>
    </row>
    <row r="6" spans="1:14" x14ac:dyDescent="0.2">
      <c r="A6" t="s">
        <v>5</v>
      </c>
    </row>
    <row r="7" spans="1:14" x14ac:dyDescent="0.2">
      <c r="B7" t="s">
        <v>6</v>
      </c>
      <c r="C7" s="1">
        <v>20</v>
      </c>
      <c r="E7" t="s">
        <v>10</v>
      </c>
      <c r="F7" s="1">
        <v>0.5</v>
      </c>
      <c r="H7" t="s">
        <v>20</v>
      </c>
      <c r="I7" s="1">
        <v>0.5</v>
      </c>
    </row>
    <row r="8" spans="1:14" x14ac:dyDescent="0.2">
      <c r="B8" t="s">
        <v>7</v>
      </c>
      <c r="C8" s="1">
        <v>20</v>
      </c>
      <c r="E8" t="s">
        <v>9</v>
      </c>
      <c r="F8" s="1">
        <v>0.25</v>
      </c>
      <c r="H8" t="s">
        <v>21</v>
      </c>
      <c r="I8" s="1">
        <v>0.25</v>
      </c>
    </row>
    <row r="9" spans="1:14" x14ac:dyDescent="0.2">
      <c r="B9" t="s">
        <v>8</v>
      </c>
      <c r="C9" s="1">
        <v>20</v>
      </c>
      <c r="E9" t="s">
        <v>11</v>
      </c>
      <c r="F9" s="1">
        <v>0.1</v>
      </c>
    </row>
    <row r="10" spans="1:14" x14ac:dyDescent="0.2">
      <c r="B10" t="s">
        <v>13</v>
      </c>
      <c r="C10" s="1">
        <v>30</v>
      </c>
      <c r="E10" t="s">
        <v>12</v>
      </c>
      <c r="F10" s="1">
        <v>0.1</v>
      </c>
      <c r="H10" t="s">
        <v>22</v>
      </c>
      <c r="I10" s="1">
        <v>20</v>
      </c>
    </row>
    <row r="11" spans="1:14" x14ac:dyDescent="0.2">
      <c r="E11" t="s">
        <v>14</v>
      </c>
      <c r="F11" s="1">
        <v>1</v>
      </c>
    </row>
    <row r="13" spans="1:14" x14ac:dyDescent="0.2">
      <c r="B13" t="s">
        <v>16</v>
      </c>
      <c r="C13" s="15">
        <v>40</v>
      </c>
    </row>
    <row r="14" spans="1:14" x14ac:dyDescent="0.2">
      <c r="B14" t="s">
        <v>85</v>
      </c>
      <c r="C14" s="15">
        <v>30</v>
      </c>
    </row>
    <row r="16" spans="1:14" x14ac:dyDescent="0.2">
      <c r="B16" t="s">
        <v>6</v>
      </c>
      <c r="C16" s="4">
        <f>C13*F7</f>
        <v>20</v>
      </c>
      <c r="D16" t="s">
        <v>18</v>
      </c>
      <c r="E16" s="16">
        <f>C7</f>
        <v>20</v>
      </c>
    </row>
    <row r="17" spans="2:5" x14ac:dyDescent="0.2">
      <c r="B17" t="s">
        <v>7</v>
      </c>
      <c r="C17" s="4">
        <f>C13*F8+C14*F9</f>
        <v>13</v>
      </c>
      <c r="D17" t="s">
        <v>18</v>
      </c>
      <c r="E17" s="16">
        <f t="shared" ref="E17:E19" si="0">C8</f>
        <v>20</v>
      </c>
    </row>
    <row r="18" spans="2:5" x14ac:dyDescent="0.2">
      <c r="B18" t="s">
        <v>8</v>
      </c>
      <c r="C18" s="4">
        <f>C14*F10</f>
        <v>3</v>
      </c>
      <c r="D18" t="s">
        <v>18</v>
      </c>
      <c r="E18" s="16">
        <f t="shared" si="0"/>
        <v>20</v>
      </c>
    </row>
    <row r="19" spans="2:5" x14ac:dyDescent="0.2">
      <c r="B19" t="s">
        <v>13</v>
      </c>
      <c r="C19" s="4">
        <f>C14*F11</f>
        <v>30</v>
      </c>
      <c r="D19" t="s">
        <v>18</v>
      </c>
      <c r="E19" s="16">
        <f t="shared" si="0"/>
        <v>30</v>
      </c>
    </row>
    <row r="20" spans="2:5" x14ac:dyDescent="0.2">
      <c r="B20" t="s">
        <v>86</v>
      </c>
      <c r="C20" s="4">
        <f>C13</f>
        <v>40</v>
      </c>
      <c r="D20" t="s">
        <v>24</v>
      </c>
      <c r="E20" s="16">
        <f>I10</f>
        <v>20</v>
      </c>
    </row>
    <row r="22" spans="2:5" x14ac:dyDescent="0.2">
      <c r="B22" t="s">
        <v>87</v>
      </c>
      <c r="C22" s="5">
        <f>C13*I8+C14*I7</f>
        <v>25</v>
      </c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Report 1</vt:lpstr>
      <vt:lpstr>Sensitivity Report 1</vt:lpstr>
      <vt:lpstr>Limits Report 1</vt:lpstr>
      <vt:lpstr>Puckered Lips Lemonade Stand</vt:lpstr>
      <vt:lpstr>Answer Report 2</vt:lpstr>
      <vt:lpstr>Sensitivity Report 2</vt:lpstr>
      <vt:lpstr>Limits Report 2</vt:lpstr>
      <vt:lpstr>Puckered Lips Lemonade Stand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2016-10-15T02:10:32Z</dcterms:created>
  <dcterms:modified xsi:type="dcterms:W3CDTF">2016-10-15T22:10:21Z</dcterms:modified>
</cp:coreProperties>
</file>