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rojects/vacation/"/>
    </mc:Choice>
  </mc:AlternateContent>
  <xr:revisionPtr revIDLastSave="0" documentId="13_ncr:1_{044E283A-8044-4E46-937D-D4D5B07C94AE}" xr6:coauthVersionLast="47" xr6:coauthVersionMax="47" xr10:uidLastSave="{00000000-0000-0000-0000-000000000000}"/>
  <bookViews>
    <workbookView xWindow="0" yWindow="0" windowWidth="33600" windowHeight="21000" activeTab="1" xr2:uid="{5463306C-1B74-C643-A4E9-135EB7D3C038}"/>
  </bookViews>
  <sheets>
    <sheet name="Sheet1" sheetId="1" r:id="rId1"/>
    <sheet name="qtrs-travellers" sheetId="4" r:id="rId2"/>
    <sheet name="year-continent" sheetId="3" r:id="rId3"/>
    <sheet name="year-travellers" sheetId="2" r:id="rId4"/>
  </sheets>
  <definedNames>
    <definedName name="_xlchart.v1.0" hidden="1">Sheet1!$A$36</definedName>
    <definedName name="_xlchart.v1.1" hidden="1">Sheet1!$A$37</definedName>
    <definedName name="_xlchart.v1.10" hidden="1">Sheet1!$B$40:$D$40</definedName>
    <definedName name="_xlchart.v1.11" hidden="1">Sheet1!$A$2:$A$4</definedName>
    <definedName name="_xlchart.v1.12" hidden="1">Sheet1!$B$1</definedName>
    <definedName name="_xlchart.v1.13" hidden="1">Sheet1!$B$2:$B$4</definedName>
    <definedName name="_xlchart.v1.2" hidden="1">Sheet1!$A$38</definedName>
    <definedName name="_xlchart.v1.3" hidden="1">Sheet1!$A$39</definedName>
    <definedName name="_xlchart.v1.4" hidden="1">Sheet1!$A$40</definedName>
    <definedName name="_xlchart.v1.5" hidden="1">Sheet1!$B$35:$D$35</definedName>
    <definedName name="_xlchart.v1.6" hidden="1">Sheet1!$B$36:$D$36</definedName>
    <definedName name="_xlchart.v1.7" hidden="1">Sheet1!$B$37:$D$37</definedName>
    <definedName name="_xlchart.v1.8" hidden="1">Sheet1!$B$38:$D$38</definedName>
    <definedName name="_xlchart.v1.9" hidden="1">Sheet1!$B$39:$D$39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2" i="2"/>
  <c r="AE3" i="1"/>
  <c r="AF3" i="1"/>
  <c r="AG3" i="1"/>
  <c r="AH3" i="1"/>
  <c r="AE4" i="1"/>
  <c r="AF4" i="1"/>
  <c r="AG4" i="1"/>
  <c r="AH4" i="1"/>
  <c r="AH2" i="1"/>
  <c r="AG2" i="1"/>
  <c r="AF2" i="1"/>
  <c r="AE2" i="1"/>
  <c r="AN5" i="1"/>
  <c r="AO5" i="1"/>
  <c r="AP5" i="1"/>
  <c r="AQ5" i="1"/>
  <c r="AR5" i="1"/>
  <c r="AS5" i="1"/>
  <c r="AT5" i="1"/>
  <c r="AN6" i="1"/>
  <c r="AO6" i="1"/>
  <c r="AP6" i="1"/>
  <c r="AQ6" i="1"/>
  <c r="AR6" i="1"/>
  <c r="AS6" i="1"/>
  <c r="AT6" i="1"/>
  <c r="AI5" i="1"/>
  <c r="AJ5" i="1"/>
  <c r="AK5" i="1"/>
  <c r="AL5" i="1"/>
  <c r="AM5" i="1"/>
  <c r="AI6" i="1"/>
  <c r="AJ6" i="1"/>
  <c r="AK6" i="1"/>
  <c r="AL6" i="1"/>
  <c r="AM6" i="1"/>
  <c r="AD5" i="1"/>
  <c r="AD6" i="1"/>
  <c r="X5" i="1"/>
  <c r="Y5" i="1"/>
  <c r="Z5" i="1"/>
  <c r="AA5" i="1"/>
  <c r="AB5" i="1"/>
  <c r="AC5" i="1"/>
  <c r="X6" i="1"/>
  <c r="Y6" i="1"/>
  <c r="Z6" i="1"/>
  <c r="AA6" i="1"/>
  <c r="AB6" i="1"/>
  <c r="AC6" i="1"/>
  <c r="Q5" i="1"/>
  <c r="R5" i="1"/>
  <c r="S5" i="1"/>
  <c r="T5" i="1"/>
  <c r="U5" i="1"/>
  <c r="V5" i="1"/>
  <c r="W5" i="1"/>
  <c r="Q6" i="1"/>
  <c r="R6" i="1"/>
  <c r="S6" i="1"/>
  <c r="T6" i="1"/>
  <c r="U6" i="1"/>
  <c r="V6" i="1"/>
  <c r="W6" i="1"/>
  <c r="O5" i="1"/>
  <c r="P5" i="1"/>
  <c r="O6" i="1"/>
  <c r="P6" i="1"/>
  <c r="K5" i="1"/>
  <c r="L5" i="1"/>
  <c r="M5" i="1"/>
  <c r="N5" i="1"/>
  <c r="K6" i="1"/>
  <c r="L6" i="1"/>
  <c r="M6" i="1"/>
  <c r="N6" i="1"/>
  <c r="J6" i="1"/>
  <c r="J5" i="1"/>
  <c r="I6" i="1"/>
  <c r="I5" i="1"/>
  <c r="H6" i="1"/>
  <c r="H5" i="1"/>
  <c r="G6" i="1"/>
  <c r="G5" i="1"/>
  <c r="F6" i="1"/>
  <c r="F5" i="1"/>
  <c r="E6" i="1"/>
  <c r="E5" i="1"/>
  <c r="D6" i="1"/>
  <c r="D5" i="1"/>
  <c r="C6" i="1"/>
  <c r="C5" i="1"/>
  <c r="B6" i="1"/>
  <c r="B5" i="1"/>
</calcChain>
</file>

<file path=xl/sharedStrings.xml><?xml version="1.0" encoding="utf-8"?>
<sst xmlns="http://schemas.openxmlformats.org/spreadsheetml/2006/main" count="90" uniqueCount="64">
  <si>
    <t>South Asia</t>
  </si>
  <si>
    <t>Western Europe</t>
  </si>
  <si>
    <t>North America</t>
  </si>
  <si>
    <t>South East Asia</t>
  </si>
  <si>
    <t>East Asia</t>
  </si>
  <si>
    <t>Eastern Europe</t>
  </si>
  <si>
    <t>Australasia</t>
  </si>
  <si>
    <t>West Asia</t>
  </si>
  <si>
    <t>Africa</t>
  </si>
  <si>
    <t>C&amp;S America</t>
  </si>
  <si>
    <t>Not Classified elsewhere</t>
  </si>
  <si>
    <t>Total</t>
  </si>
  <si>
    <t>Male_%</t>
  </si>
  <si>
    <t>Female_%</t>
  </si>
  <si>
    <t>NotReported_%</t>
  </si>
  <si>
    <t>Age-0-14%</t>
  </si>
  <si>
    <t>Age-35-44%</t>
  </si>
  <si>
    <t>Age-45-54%</t>
  </si>
  <si>
    <t>Age-25-34%</t>
  </si>
  <si>
    <t>Age-15-24%</t>
  </si>
  <si>
    <t>Age-55-64%</t>
  </si>
  <si>
    <t>Age- 65+%</t>
  </si>
  <si>
    <t>Air%</t>
  </si>
  <si>
    <t>Sea%</t>
  </si>
  <si>
    <t>Land%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</si>
  <si>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</si>
  <si>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</si>
  <si>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</si>
  <si>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</si>
  <si>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</si>
  <si>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</si>
  <si>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</si>
  <si>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</si>
  <si>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</si>
  <si>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</si>
  <si>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</si>
  <si>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</si>
  <si>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Growth 2019/18 (%)</t>
  </si>
  <si>
    <t>Growth 2020/19 (%)</t>
  </si>
  <si>
    <t>% Share 2020</t>
  </si>
  <si>
    <t>Otr1</t>
  </si>
  <si>
    <t>Otr2</t>
  </si>
  <si>
    <t>Otr3</t>
  </si>
  <si>
    <t>Otr4</t>
  </si>
  <si>
    <t>Otr1 %</t>
  </si>
  <si>
    <t>Otr2 %</t>
  </si>
  <si>
    <t>Otr3 %</t>
  </si>
  <si>
    <t>Otr4 %</t>
  </si>
  <si>
    <t>Year</t>
  </si>
  <si>
    <t>Asia</t>
  </si>
  <si>
    <t>Europe</t>
  </si>
  <si>
    <t>America</t>
  </si>
  <si>
    <t>Region</t>
  </si>
  <si>
    <t>Travellers</t>
  </si>
  <si>
    <t>Americas</t>
  </si>
  <si>
    <t>Oceania</t>
  </si>
  <si>
    <t>min</t>
  </si>
  <si>
    <t>max</t>
  </si>
  <si>
    <t>Qtr</t>
  </si>
  <si>
    <t>%age</t>
  </si>
  <si>
    <t>Quarter 1</t>
  </si>
  <si>
    <t>Quarter 2</t>
  </si>
  <si>
    <t>Quarter 3</t>
  </si>
  <si>
    <t>Quarter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</si>
</sst>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Sheet1!$AI$1:$AT$1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Sheet1!$AI$2:$AT$2</c:f>
              <c:numCache>
                <c:formatCode>General</c:formatCode>
                <c:ptCount val="12"/>
                <c:pt idx="0">
                  <c:v>1045027</c:v>
                </c:pt>
                <c:pt idx="1">
                  <c:v>1049259</c:v>
                </c:pt>
                <c:pt idx="2">
                  <c:v>1021539</c:v>
                </c:pt>
                <c:pt idx="3">
                  <c:v>745033</c:v>
                </c:pt>
                <c:pt idx="4">
                  <c:v>606513</c:v>
                </c:pt>
                <c:pt idx="5">
                  <c:v>683935</c:v>
                </c:pt>
                <c:pt idx="6">
                  <c:v>806493</c:v>
                </c:pt>
                <c:pt idx="7">
                  <c:v>785993</c:v>
                </c:pt>
                <c:pt idx="8">
                  <c:v>719894</c:v>
                </c:pt>
                <c:pt idx="9">
                  <c:v>890223</c:v>
                </c:pt>
                <c:pt idx="10">
                  <c:v>1012569</c:v>
                </c:pt>
                <c:pt idx="11">
                  <c:v>1191498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A-4D47-A753-8077E118975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Sheet1!$AI$1:$AT$1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Sheet1!$AI$3:$AT$3</c:f>
              <c:numCache>
                <c:formatCode>General</c:formatCode>
                <c:ptCount val="12"/>
                <c:pt idx="0">
                  <c:v>1111040</c:v>
                </c:pt>
                <c:pt idx="1">
                  <c:v>1090516</c:v>
                </c:pt>
                <c:pt idx="2">
                  <c:v>978236</c:v>
                </c:pt>
                <c:pt idx="3">
                  <c:v>774651</c:v>
                </c:pt>
                <c:pt idx="4">
                  <c:v>615136</c:v>
                </c:pt>
                <c:pt idx="5">
                  <c:v>726446</c:v>
                </c:pt>
                <c:pt idx="6">
                  <c:v>818125</c:v>
                </c:pt>
                <c:pt idx="7">
                  <c:v>800837</c:v>
                </c:pt>
                <c:pt idx="8">
                  <c:v>751513</c:v>
                </c:pt>
                <c:pt idx="9">
                  <c:v>945017</c:v>
                </c:pt>
                <c:pt idx="10">
                  <c:v>1092440</c:v>
                </c:pt>
                <c:pt idx="11">
                  <c:v>1226398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A-4D47-A753-8077E118975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Sheet1!$AI$1:$AT$1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Sheet1!$AI$4:$AT$4</c:f>
              <c:numCache>
                <c:formatCode>General</c:formatCode>
                <c:ptCount val="12"/>
                <c:pt idx="0">
                  <c:v>1119250</c:v>
                </c:pt>
                <c:pt idx="1">
                  <c:v>1018440</c:v>
                </c:pt>
                <c:pt idx="2">
                  <c:v>328304</c:v>
                </c:pt>
                <c:pt idx="3">
                  <c:v>2820</c:v>
                </c:pt>
                <c:pt idx="4">
                  <c:v>3764</c:v>
                </c:pt>
                <c:pt idx="5">
                  <c:v>8590</c:v>
                </c:pt>
                <c:pt idx="6">
                  <c:v>12655</c:v>
                </c:pt>
                <c:pt idx="7">
                  <c:v>19761</c:v>
                </c:pt>
                <c:pt idx="8">
                  <c:v>28167</c:v>
                </c:pt>
                <c:pt idx="9">
                  <c:v>41494</c:v>
                </c:pt>
                <c:pt idx="10">
                  <c:v>70977</c:v>
                </c:pt>
                <c:pt idx="11">
                  <c:v>90544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A-4D47-A753-8077E1189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78800"/>
        <c:axId val="1429198368"/>
      </c:lineChart>
      <c:catAx>
        <c:axId val="18157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98368"/>
        <c:crosses val="autoZero"/>
        <c:auto val="1"/>
        <c:lblAlgn val="ctr"/>
        <c:lblOffset val="100"/>
        <c:noMultiLvlLbl val="0"/>
      </c:catAx>
      <c:valAx>
        <c:axId val="14291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Sheet1!$AE$2:$AH$2</c:f>
              <c:numCache>
                <c:formatCode>General</c:formatCode>
                <c:ptCount val="4"/>
                <c:pt idx="0">
                  <c:v>3115825</c:v>
                </c:pt>
                <c:pt idx="1">
                  <c:v>2035481</c:v>
                </c:pt>
                <c:pt idx="2">
                  <c:v>2396110</c:v>
                </c:pt>
                <c:pt idx="3">
                  <c:v>3094290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CD43-B414-AE156955739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Sheet1!$AE$3:$AH$3</c:f>
              <c:numCache>
                <c:formatCode>General</c:formatCode>
                <c:ptCount val="4"/>
                <c:pt idx="0">
                  <c:v>3179792</c:v>
                </c:pt>
                <c:pt idx="1">
                  <c:v>2116233</c:v>
                </c:pt>
                <c:pt idx="2">
                  <c:v>2497367</c:v>
                </c:pt>
                <c:pt idx="3">
                  <c:v>3263855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B-CD43-B414-AE156955739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Sheet1!$AE$4:$AH$4</c:f>
              <c:numCache>
                <c:formatCode>General</c:formatCode>
                <c:ptCount val="4"/>
                <c:pt idx="0">
                  <c:v>2465994</c:v>
                </c:pt>
                <c:pt idx="1">
                  <c:v>15174</c:v>
                </c:pt>
                <c:pt idx="2">
                  <c:v>89422</c:v>
                </c:pt>
                <c:pt idx="3">
                  <c:v>203015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B-CD43-B414-AE156955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081872"/>
        <c:axId val="1645303056"/>
      </c:lineChart>
      <c:catAx>
        <c:axId val="18160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03056"/>
        <c:crosses val="autoZero"/>
        <c:auto val="1"/>
        <c:lblAlgn val="ctr"/>
        <c:lblOffset val="100"/>
        <c:noMultiLvlLbl val="0"/>
      </c:catAx>
      <c:valAx>
        <c:axId val="16453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0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Sheet1!$Q$2:$Q$4</c:f>
              <c:numCache>
                <c:formatCode>General</c:formatCode>
                <c:ptCount val="3"/>
                <c:pt idx="0">
                  <c:v>9.3000000000000007</c:v>
                </c:pt>
                <c:pt idx="1">
                  <c:v>9.1999999999999993</c:v>
                </c:pt>
                <c:pt idx="2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A-E249-9300-3FD0CB46704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Sheet1!$R$2:$R$4</c:f>
              <c:numCache>
                <c:formatCode>General</c:formatCode>
                <c:ptCount val="3"/>
                <c:pt idx="0">
                  <c:v>8.4</c:v>
                </c:pt>
                <c:pt idx="1">
                  <c:v>8.3000000000000007</c:v>
                </c:pt>
                <c:pt idx="2">
                  <c:v>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A-E249-9300-3FD0CB46704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Sheet1!$S$2:$S$4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18.600000000000001</c:v>
                </c:pt>
                <c:pt idx="2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A-E249-9300-3FD0CB46704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Sheet1!$T$2:$T$4</c:f>
              <c:numCache>
                <c:formatCode>General</c:formatCode>
                <c:ptCount val="3"/>
                <c:pt idx="0">
                  <c:v>21</c:v>
                </c:pt>
                <c:pt idx="1">
                  <c:v>21.3</c:v>
                </c:pt>
                <c:pt idx="2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1A-E249-9300-3FD0CB46704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Sheet1!$U$2:$U$4</c:f>
              <c:numCache>
                <c:formatCode>General</c:formatCode>
                <c:ptCount val="3"/>
                <c:pt idx="0">
                  <c:v>19.8</c:v>
                </c:pt>
                <c:pt idx="1">
                  <c:v>19.8</c:v>
                </c:pt>
                <c:pt idx="2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1A-E249-9300-3FD0CB46704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Sheet1!$V$2:$V$4</c:f>
              <c:numCache>
                <c:formatCode>General</c:formatCode>
                <c:ptCount val="3"/>
                <c:pt idx="0">
                  <c:v>14.2</c:v>
                </c:pt>
                <c:pt idx="1">
                  <c:v>14.1</c:v>
                </c:pt>
                <c:pt idx="2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81A-E249-9300-3FD0CB46704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Sheet1!$W$2:$W$4</c:f>
              <c:numCache>
                <c:formatCode>General</c:formatCode>
                <c:ptCount val="3"/>
                <c:pt idx="0">
                  <c:v>8.6999999999999993</c:v>
                </c:pt>
                <c:pt idx="1">
                  <c:v>8.8000000000000007</c:v>
                </c:pt>
                <c:pt idx="2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1A-E249-9300-3FD0CB467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243888"/>
        <c:axId val="1490076816"/>
      </c:barChart>
      <c:catAx>
        <c:axId val="14902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76816"/>
        <c:crosses val="autoZero"/>
        <c:auto val="1"/>
        <c:lblAlgn val="ctr"/>
        <c:lblOffset val="100"/>
        <c:noMultiLvlLbl val="0"/>
      </c:catAx>
      <c:valAx>
        <c:axId val="14900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2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Sheet1!$X$2:$X$4</c:f>
              <c:numCache>
                <c:formatCode>General</c:formatCode>
                <c:ptCount val="3"/>
                <c:pt idx="0">
                  <c:v>79.599999999999994</c:v>
                </c:pt>
                <c:pt idx="1">
                  <c:v>77.400000000000006</c:v>
                </c:pt>
                <c:pt idx="2">
                  <c:v>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7-B44B-89DF-086F574183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Sheet1!$Y$2:$Y$4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27-B44B-89DF-086F574183A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Sheet1!$A$2:$A$4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Sheet1!$Z$2:$Z$4</c:f>
              <c:numCache>
                <c:formatCode>General</c:formatCode>
                <c:ptCount val="3"/>
                <c:pt idx="0">
                  <c:v>19.600000000000001</c:v>
                </c:pt>
                <c:pt idx="1">
                  <c:v>21.7</c:v>
                </c:pt>
                <c:pt idx="2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27-B44B-89DF-086F5741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28816"/>
        <c:axId val="1645472560"/>
      </c:barChart>
      <c:catAx>
        <c:axId val="13264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472560"/>
        <c:crosses val="autoZero"/>
        <c:auto val="1"/>
        <c:lblAlgn val="ctr"/>
        <c:lblOffset val="100"/>
        <c:noMultiLvlLbl val="0"/>
      </c:catAx>
      <c:valAx>
        <c:axId val="164547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8</xdr:row>
      <xdr:rowOff>25400</xdr:rowOff>
    </xdr:from>
    <xdr:to>
      <xdr:col>45</xdr:col>
      <xdr:colOff>812800</xdr:colOff>
      <xdr:row>23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74542-5FE2-A5CC-8E61-6DB35B20B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44450</xdr:colOff>
      <xdr:row>8</xdr:row>
      <xdr:rowOff>0</xdr:rowOff>
    </xdr:from>
    <xdr:to>
      <xdr:col>33</xdr:col>
      <xdr:colOff>558800</xdr:colOff>
      <xdr:row>17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5E4A0C-7766-FC39-2A95-58824D720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6</xdr:row>
      <xdr:rowOff>139700</xdr:rowOff>
    </xdr:from>
    <xdr:to>
      <xdr:col>23</xdr:col>
      <xdr:colOff>50800</xdr:colOff>
      <xdr:row>17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E5FA45-1ADB-4BA3-97FE-1EE7B37B7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6350</xdr:colOff>
      <xdr:row>6</xdr:row>
      <xdr:rowOff>101600</xdr:rowOff>
    </xdr:from>
    <xdr:to>
      <xdr:col>26</xdr:col>
      <xdr:colOff>25400</xdr:colOff>
      <xdr:row>16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4AD273-03B5-2ADA-16F9-EE2E2736A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CF25-82B8-F949-A3E5-CEFE4AA053C9}">
  <dimension ref="A1:AT10"/>
  <sheetViews>
    <sheetView topLeftCell="M1" zoomScale="93" workbookViewId="0">
      <selection activeCell="AE3" sqref="AE3:AH4"/>
    </sheetView>
  </sheetViews>
  <sheetFormatPr baseColWidth="10" defaultRowHeight="16" x14ac:dyDescent="0.2"/>
  <cols>
    <col min="1" max="1" width="21.83203125" bestFit="1" customWidth="1"/>
    <col min="2" max="2" width="9.1640625" bestFit="1" customWidth="1"/>
    <col min="3" max="3" width="9.83203125" bestFit="1" customWidth="1"/>
    <col min="4" max="4" width="14.33203125" bestFit="1" customWidth="1"/>
    <col min="5" max="5" width="13.1640625" bestFit="1" customWidth="1"/>
    <col min="6" max="6" width="13.83203125" bestFit="1" customWidth="1"/>
    <col min="7" max="7" width="8.6640625" bestFit="1" customWidth="1"/>
    <col min="8" max="8" width="13.5" bestFit="1" customWidth="1"/>
    <col min="9" max="9" width="10.33203125" bestFit="1" customWidth="1"/>
    <col min="10" max="10" width="9.5" bestFit="1" customWidth="1"/>
    <col min="11" max="11" width="7.1640625" bestFit="1" customWidth="1"/>
    <col min="12" max="12" width="11.83203125" bestFit="1" customWidth="1"/>
    <col min="13" max="13" width="21.83203125" bestFit="1" customWidth="1"/>
    <col min="16" max="16" width="14.1640625" bestFit="1" customWidth="1"/>
    <col min="17" max="17" width="9.1640625" bestFit="1" customWidth="1"/>
    <col min="27" max="27" width="7.1640625" bestFit="1" customWidth="1"/>
    <col min="28" max="30" width="6.83203125" bestFit="1" customWidth="1"/>
    <col min="31" max="34" width="8.83203125" bestFit="1" customWidth="1"/>
  </cols>
  <sheetData>
    <row r="1" spans="1:46" x14ac:dyDescent="0.2">
      <c r="A1" t="s">
        <v>48</v>
      </c>
      <c r="B1" t="s">
        <v>11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12</v>
      </c>
      <c r="O1" t="s">
        <v>13</v>
      </c>
      <c r="P1" t="s">
        <v>14</v>
      </c>
      <c r="Q1" t="s">
        <v>15</v>
      </c>
      <c r="R1" t="s">
        <v>19</v>
      </c>
      <c r="S1" t="s">
        <v>18</v>
      </c>
      <c r="T1" t="s">
        <v>16</v>
      </c>
      <c r="U1" t="s">
        <v>17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44</v>
      </c>
      <c r="AB1" t="s">
        <v>45</v>
      </c>
      <c r="AC1" t="s">
        <v>46</v>
      </c>
      <c r="AD1" t="s">
        <v>47</v>
      </c>
      <c r="AE1" s="2" t="s">
        <v>40</v>
      </c>
      <c r="AF1" s="2" t="s">
        <v>41</v>
      </c>
      <c r="AG1" s="2" t="s">
        <v>42</v>
      </c>
      <c r="AH1" s="2" t="s">
        <v>43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</row>
    <row r="2" spans="1:46" x14ac:dyDescent="0.2">
      <c r="A2">
        <v>2018</v>
      </c>
      <c r="B2">
        <v>10557976</v>
      </c>
      <c r="C2">
        <v>3104422</v>
      </c>
      <c r="D2">
        <v>2243635</v>
      </c>
      <c r="E2">
        <v>1807718</v>
      </c>
      <c r="F2">
        <v>887088</v>
      </c>
      <c r="G2">
        <v>724568</v>
      </c>
      <c r="H2">
        <v>466049</v>
      </c>
      <c r="I2">
        <v>412628</v>
      </c>
      <c r="J2">
        <v>449548</v>
      </c>
      <c r="K2">
        <v>351198</v>
      </c>
      <c r="L2">
        <v>101085</v>
      </c>
      <c r="M2">
        <v>10037</v>
      </c>
      <c r="N2">
        <v>58.6</v>
      </c>
      <c r="O2">
        <v>41.4</v>
      </c>
      <c r="P2">
        <v>0.01</v>
      </c>
      <c r="Q2">
        <v>9.3000000000000007</v>
      </c>
      <c r="R2">
        <v>8.4</v>
      </c>
      <c r="S2">
        <v>18.600000000000001</v>
      </c>
      <c r="T2">
        <v>21</v>
      </c>
      <c r="U2">
        <v>19.8</v>
      </c>
      <c r="V2">
        <v>14.2</v>
      </c>
      <c r="W2">
        <v>8.6999999999999993</v>
      </c>
      <c r="X2">
        <v>79.599999999999994</v>
      </c>
      <c r="Y2">
        <v>0.8</v>
      </c>
      <c r="Z2">
        <v>19.600000000000001</v>
      </c>
      <c r="AA2" s="2">
        <v>29.5</v>
      </c>
      <c r="AB2" s="2">
        <v>19.2</v>
      </c>
      <c r="AC2" s="2">
        <v>21.9</v>
      </c>
      <c r="AD2" s="2">
        <v>29.3</v>
      </c>
      <c r="AE2" s="2">
        <f>SUM(AI2:AK2)</f>
        <v>3115825</v>
      </c>
      <c r="AF2" s="2">
        <f>SUM(AL2:AN2)</f>
        <v>2035481</v>
      </c>
      <c r="AG2" s="2">
        <f>SUM(AP2:AR2)</f>
        <v>2396110</v>
      </c>
      <c r="AH2" s="2">
        <f>SUM(AR2:AT2)</f>
        <v>3094290</v>
      </c>
      <c r="AI2">
        <v>1045027</v>
      </c>
      <c r="AJ2">
        <v>1049259</v>
      </c>
      <c r="AK2">
        <v>1021539</v>
      </c>
      <c r="AL2">
        <v>745033</v>
      </c>
      <c r="AM2">
        <v>606513</v>
      </c>
      <c r="AN2">
        <v>683935</v>
      </c>
      <c r="AO2">
        <v>806493</v>
      </c>
      <c r="AP2">
        <v>785993</v>
      </c>
      <c r="AQ2">
        <v>719894</v>
      </c>
      <c r="AR2">
        <v>890223</v>
      </c>
      <c r="AS2">
        <v>1012569</v>
      </c>
      <c r="AT2">
        <v>1191498</v>
      </c>
    </row>
    <row r="3" spans="1:46" x14ac:dyDescent="0.2">
      <c r="A3">
        <v>2019</v>
      </c>
      <c r="B3">
        <v>10930355</v>
      </c>
      <c r="C3">
        <v>3375819</v>
      </c>
      <c r="D3">
        <v>2178441</v>
      </c>
      <c r="E3">
        <v>1863892</v>
      </c>
      <c r="F3">
        <v>930540</v>
      </c>
      <c r="G3">
        <v>782225</v>
      </c>
      <c r="H3">
        <v>456481</v>
      </c>
      <c r="I3">
        <v>438939</v>
      </c>
      <c r="J3">
        <v>431943</v>
      </c>
      <c r="K3">
        <v>362308</v>
      </c>
      <c r="L3">
        <v>98926</v>
      </c>
      <c r="M3">
        <v>10841</v>
      </c>
      <c r="N3">
        <v>58.9</v>
      </c>
      <c r="O3">
        <v>41.1</v>
      </c>
      <c r="P3">
        <v>0</v>
      </c>
      <c r="Q3">
        <v>9.1999999999999993</v>
      </c>
      <c r="R3">
        <v>8.3000000000000007</v>
      </c>
      <c r="S3">
        <v>18.600000000000001</v>
      </c>
      <c r="T3">
        <v>21.3</v>
      </c>
      <c r="U3">
        <v>19.8</v>
      </c>
      <c r="V3">
        <v>14.1</v>
      </c>
      <c r="W3">
        <v>8.8000000000000007</v>
      </c>
      <c r="X3">
        <v>77.400000000000006</v>
      </c>
      <c r="Y3">
        <v>0.9</v>
      </c>
      <c r="Z3">
        <v>21.7</v>
      </c>
      <c r="AA3" s="2">
        <v>29.1</v>
      </c>
      <c r="AB3" s="2">
        <v>19.399999999999999</v>
      </c>
      <c r="AC3" s="2">
        <v>21.7</v>
      </c>
      <c r="AD3" s="2">
        <v>29.9</v>
      </c>
      <c r="AE3" s="2">
        <f t="shared" ref="AE3:AE4" si="0">SUM(AI3:AK3)</f>
        <v>3179792</v>
      </c>
      <c r="AF3" s="2">
        <f t="shared" ref="AF3:AF4" si="1">SUM(AL3:AN3)</f>
        <v>2116233</v>
      </c>
      <c r="AG3" s="2">
        <f t="shared" ref="AG3:AG4" si="2">SUM(AP3:AR3)</f>
        <v>2497367</v>
      </c>
      <c r="AH3" s="2">
        <f t="shared" ref="AH3:AH4" si="3">SUM(AR3:AT3)</f>
        <v>3263855</v>
      </c>
      <c r="AI3">
        <v>1111040</v>
      </c>
      <c r="AJ3">
        <v>1090516</v>
      </c>
      <c r="AK3">
        <v>978236</v>
      </c>
      <c r="AL3">
        <v>774651</v>
      </c>
      <c r="AM3">
        <v>615136</v>
      </c>
      <c r="AN3">
        <v>726446</v>
      </c>
      <c r="AO3">
        <v>818125</v>
      </c>
      <c r="AP3">
        <v>800837</v>
      </c>
      <c r="AQ3">
        <v>751513</v>
      </c>
      <c r="AR3">
        <v>945017</v>
      </c>
      <c r="AS3">
        <v>1092440</v>
      </c>
      <c r="AT3">
        <v>1226398</v>
      </c>
    </row>
    <row r="4" spans="1:46" x14ac:dyDescent="0.2">
      <c r="A4">
        <v>2020</v>
      </c>
      <c r="B4">
        <v>2744766</v>
      </c>
      <c r="C4">
        <v>750061</v>
      </c>
      <c r="D4">
        <v>624615</v>
      </c>
      <c r="E4">
        <v>516960</v>
      </c>
      <c r="F4">
        <v>231622</v>
      </c>
      <c r="G4">
        <v>130383</v>
      </c>
      <c r="H4">
        <v>168145</v>
      </c>
      <c r="I4">
        <v>105047</v>
      </c>
      <c r="J4">
        <v>97651</v>
      </c>
      <c r="K4">
        <v>90296</v>
      </c>
      <c r="L4">
        <v>26968</v>
      </c>
      <c r="M4">
        <v>3018</v>
      </c>
      <c r="N4">
        <v>57.8</v>
      </c>
      <c r="O4">
        <v>42.2</v>
      </c>
      <c r="P4">
        <v>0</v>
      </c>
      <c r="Q4">
        <v>7.7</v>
      </c>
      <c r="R4">
        <v>7.7</v>
      </c>
      <c r="S4">
        <v>18.399999999999999</v>
      </c>
      <c r="T4">
        <v>20.2</v>
      </c>
      <c r="U4">
        <v>19.7</v>
      </c>
      <c r="V4">
        <v>15.6</v>
      </c>
      <c r="W4">
        <v>10.7</v>
      </c>
      <c r="X4">
        <v>79.2</v>
      </c>
      <c r="Y4">
        <v>1.5</v>
      </c>
      <c r="Z4">
        <v>19.3</v>
      </c>
      <c r="AA4" s="2">
        <v>91</v>
      </c>
      <c r="AB4" s="2">
        <v>1</v>
      </c>
      <c r="AC4" s="2">
        <v>2</v>
      </c>
      <c r="AD4" s="2">
        <v>6</v>
      </c>
      <c r="AE4" s="2">
        <f t="shared" si="0"/>
        <v>2465994</v>
      </c>
      <c r="AF4" s="2">
        <f t="shared" si="1"/>
        <v>15174</v>
      </c>
      <c r="AG4" s="2">
        <f t="shared" si="2"/>
        <v>89422</v>
      </c>
      <c r="AH4" s="2">
        <f t="shared" si="3"/>
        <v>203015</v>
      </c>
      <c r="AI4">
        <v>1119250</v>
      </c>
      <c r="AJ4">
        <v>1018440</v>
      </c>
      <c r="AK4">
        <v>328304</v>
      </c>
      <c r="AL4">
        <v>2820</v>
      </c>
      <c r="AM4">
        <v>3764</v>
      </c>
      <c r="AN4">
        <v>8590</v>
      </c>
      <c r="AO4">
        <v>12655</v>
      </c>
      <c r="AP4">
        <v>19761</v>
      </c>
      <c r="AQ4">
        <v>28167</v>
      </c>
      <c r="AR4">
        <v>41494</v>
      </c>
      <c r="AS4">
        <v>70977</v>
      </c>
      <c r="AT4">
        <v>90544</v>
      </c>
    </row>
    <row r="5" spans="1:46" x14ac:dyDescent="0.2">
      <c r="A5" t="s">
        <v>37</v>
      </c>
      <c r="B5" s="1">
        <f>(B3-B2)/B2</f>
        <v>3.5269922947352789E-2</v>
      </c>
      <c r="C5" s="1">
        <f>(C3-C2)/C2</f>
        <v>8.7422715081905744E-2</v>
      </c>
      <c r="D5" s="1">
        <f>(D3-D2)/D2</f>
        <v>-2.905731101538352E-2</v>
      </c>
      <c r="E5" s="1">
        <f>(E3-E2)/E2</f>
        <v>3.1074537068281668E-2</v>
      </c>
      <c r="F5" s="1">
        <f>(F3-F2)/F2</f>
        <v>4.898273902927331E-2</v>
      </c>
      <c r="G5" s="1">
        <f>(G3-G2)/G2</f>
        <v>7.9574311865829014E-2</v>
      </c>
      <c r="H5" s="1">
        <f>(H3-H2)/H2</f>
        <v>-2.0530030104130681E-2</v>
      </c>
      <c r="I5" s="1">
        <f>(I3-I2)/I2</f>
        <v>6.376445612028267E-2</v>
      </c>
      <c r="J5" s="1">
        <f>(J3-J2)/J2</f>
        <v>-3.9161557831421785E-2</v>
      </c>
      <c r="K5" s="1">
        <f t="shared" ref="K5:N5" si="4">(K3-K2)/K2</f>
        <v>3.1634576506699923E-2</v>
      </c>
      <c r="L5" s="1">
        <f t="shared" si="4"/>
        <v>-2.1358262848098136E-2</v>
      </c>
      <c r="M5" s="1">
        <f t="shared" si="4"/>
        <v>8.0103616618511508E-2</v>
      </c>
      <c r="N5" s="1">
        <f t="shared" si="4"/>
        <v>5.119453924914627E-3</v>
      </c>
      <c r="O5" s="1">
        <f>(O3-O2)/O2</f>
        <v>-7.2463768115941345E-3</v>
      </c>
      <c r="P5" s="1">
        <f t="shared" ref="P5" si="5">(P3-P2)/P2</f>
        <v>-1</v>
      </c>
      <c r="Q5" s="1">
        <f>(Q3-Q2)/Q2</f>
        <v>-1.0752688172043163E-2</v>
      </c>
      <c r="R5" s="1">
        <f t="shared" ref="R5:U5" si="6">(R3-R2)/R2</f>
        <v>-1.1904761904761862E-2</v>
      </c>
      <c r="S5" s="1">
        <f t="shared" si="6"/>
        <v>0</v>
      </c>
      <c r="T5" s="1">
        <f t="shared" si="6"/>
        <v>1.428571428571432E-2</v>
      </c>
      <c r="U5" s="1">
        <f t="shared" si="6"/>
        <v>0</v>
      </c>
      <c r="V5" s="1">
        <f>(V3-V2)/V2</f>
        <v>-7.0422535211267356E-3</v>
      </c>
      <c r="W5" s="1">
        <f t="shared" ref="W5:W6" si="7">(W3-W2)/W2</f>
        <v>1.1494252873563383E-2</v>
      </c>
      <c r="X5" s="1">
        <f>(X3-X2)/X2</f>
        <v>-2.7638190954773729E-2</v>
      </c>
      <c r="Y5" s="1">
        <f t="shared" ref="Y5:AB5" si="8">(Y3-Y2)/Y2</f>
        <v>0.12499999999999997</v>
      </c>
      <c r="Z5" s="1">
        <f t="shared" si="8"/>
        <v>0.10714285714285703</v>
      </c>
      <c r="AA5" s="1">
        <f t="shared" si="8"/>
        <v>-1.3559322033898256E-2</v>
      </c>
      <c r="AB5" s="1">
        <f t="shared" si="8"/>
        <v>1.041666666666663E-2</v>
      </c>
      <c r="AC5" s="1">
        <f>(AC3-AC2)/AC2</f>
        <v>-9.1324200913241692E-3</v>
      </c>
      <c r="AD5" s="1">
        <f>(AD3-AD2)/AD2</f>
        <v>2.047781569965863E-2</v>
      </c>
      <c r="AE5" s="1"/>
      <c r="AF5" s="1"/>
      <c r="AG5" s="1"/>
      <c r="AH5" s="1"/>
      <c r="AI5" s="1">
        <f t="shared" ref="AI5:AN5" si="9">(AI3-AI2)/AI2</f>
        <v>6.3168702818204692E-2</v>
      </c>
      <c r="AJ5" s="1">
        <f t="shared" si="9"/>
        <v>3.9320129729647303E-2</v>
      </c>
      <c r="AK5" s="1">
        <f t="shared" si="9"/>
        <v>-4.2389962595652246E-2</v>
      </c>
      <c r="AL5" s="1">
        <f t="shared" si="9"/>
        <v>3.9753943785040394E-2</v>
      </c>
      <c r="AM5" s="1">
        <f t="shared" si="9"/>
        <v>1.4217337468446677E-2</v>
      </c>
      <c r="AN5" s="1">
        <f t="shared" si="9"/>
        <v>6.2156491479453457E-2</v>
      </c>
      <c r="AO5" s="1">
        <f t="shared" ref="AO5:AT5" si="10">(AO3-AO2)/AO2</f>
        <v>1.4422939814728707E-2</v>
      </c>
      <c r="AP5" s="1">
        <f t="shared" si="10"/>
        <v>1.8885664376145844E-2</v>
      </c>
      <c r="AQ5" s="1">
        <f t="shared" si="10"/>
        <v>4.3921744034538419E-2</v>
      </c>
      <c r="AR5" s="1">
        <f t="shared" si="10"/>
        <v>6.1550869838231541E-2</v>
      </c>
      <c r="AS5" s="1">
        <f t="shared" si="10"/>
        <v>7.8879562775475059E-2</v>
      </c>
      <c r="AT5" s="1">
        <f t="shared" si="10"/>
        <v>2.9290859069843172E-2</v>
      </c>
    </row>
    <row r="6" spans="1:46" x14ac:dyDescent="0.2">
      <c r="A6" t="s">
        <v>38</v>
      </c>
      <c r="B6" s="1">
        <f>(B4-B3)/B3</f>
        <v>-0.74888592365023821</v>
      </c>
      <c r="C6" s="1">
        <f>(C4-C3)/C3</f>
        <v>-0.77781362093169093</v>
      </c>
      <c r="D6" s="1">
        <f>(D4-D3)/D3</f>
        <v>-0.71327430947177362</v>
      </c>
      <c r="E6" s="1">
        <f>(E4-E3)/E3</f>
        <v>-0.72264487427383128</v>
      </c>
      <c r="F6" s="1">
        <f>(F4-F3)/F3</f>
        <v>-0.75108861521267223</v>
      </c>
      <c r="G6" s="1">
        <f>(G4-G3)/G3</f>
        <v>-0.8333177794112947</v>
      </c>
      <c r="H6" s="1">
        <f>(H4-H3)/H3</f>
        <v>-0.63164951005627834</v>
      </c>
      <c r="I6" s="1">
        <f>(I4-I3)/I3</f>
        <v>-0.7606797299852599</v>
      </c>
      <c r="J6" s="1">
        <f>(J4-J3)/J3</f>
        <v>-0.77392618933516688</v>
      </c>
      <c r="K6" s="1">
        <f t="shared" ref="K6:N6" si="11">(K4-K3)/K3</f>
        <v>-0.75077558320544946</v>
      </c>
      <c r="L6" s="1">
        <f t="shared" si="11"/>
        <v>-0.7273921921436225</v>
      </c>
      <c r="M6" s="1">
        <f t="shared" si="11"/>
        <v>-0.72161239738031546</v>
      </c>
      <c r="N6" s="1">
        <f t="shared" si="11"/>
        <v>-1.8675721561969463E-2</v>
      </c>
      <c r="O6" s="1">
        <f>(O4-O3)/O3</f>
        <v>2.6763990267639936E-2</v>
      </c>
      <c r="P6" s="1" t="e">
        <f t="shared" ref="P6" si="12">(P4-P3)/P3</f>
        <v>#DIV/0!</v>
      </c>
      <c r="Q6" s="1">
        <f>(Q4-Q3)/Q3</f>
        <v>-0.16304347826086948</v>
      </c>
      <c r="R6" s="1">
        <f t="shared" ref="R6:U6" si="13">(R4-R3)/R3</f>
        <v>-7.2289156626506076E-2</v>
      </c>
      <c r="S6" s="1">
        <f t="shared" si="13"/>
        <v>-1.0752688172043163E-2</v>
      </c>
      <c r="T6" s="1">
        <f t="shared" si="13"/>
        <v>-5.1643192488262976E-2</v>
      </c>
      <c r="U6" s="1">
        <f t="shared" si="13"/>
        <v>-5.0505050505051221E-3</v>
      </c>
      <c r="V6" s="1">
        <f>(V4-V3)/V3</f>
        <v>0.10638297872340426</v>
      </c>
      <c r="W6" s="1">
        <f t="shared" si="7"/>
        <v>0.21590909090909072</v>
      </c>
      <c r="X6" s="1">
        <f>(X4-X3)/X3</f>
        <v>2.3255813953488334E-2</v>
      </c>
      <c r="Y6" s="1">
        <f t="shared" ref="Y6:AB6" si="14">(Y4-Y3)/Y3</f>
        <v>0.66666666666666663</v>
      </c>
      <c r="Z6" s="1">
        <f t="shared" si="14"/>
        <v>-0.11059907834101376</v>
      </c>
      <c r="AA6" s="1">
        <f t="shared" si="14"/>
        <v>2.127147766323024</v>
      </c>
      <c r="AB6" s="1">
        <f t="shared" si="14"/>
        <v>-0.94845360824742264</v>
      </c>
      <c r="AC6" s="1">
        <f>(AC4-AC3)/AC3</f>
        <v>-0.90783410138248843</v>
      </c>
      <c r="AD6" s="1">
        <f>(AD4-AD3)/AD3</f>
        <v>-0.79933110367892979</v>
      </c>
      <c r="AE6" s="1"/>
      <c r="AF6" s="1"/>
      <c r="AG6" s="1"/>
      <c r="AH6" s="1"/>
      <c r="AI6" s="1">
        <f t="shared" ref="AI6:AN6" si="15">(AI4-AI3)/AI3</f>
        <v>7.389472926267281E-3</v>
      </c>
      <c r="AJ6" s="1">
        <f t="shared" si="15"/>
        <v>-6.6093482351473984E-2</v>
      </c>
      <c r="AK6" s="1">
        <f t="shared" si="15"/>
        <v>-0.66439182364991678</v>
      </c>
      <c r="AL6" s="1">
        <f t="shared" si="15"/>
        <v>-0.99635965099122059</v>
      </c>
      <c r="AM6" s="1">
        <f t="shared" si="15"/>
        <v>-0.99388102793528588</v>
      </c>
      <c r="AN6" s="1">
        <f t="shared" si="15"/>
        <v>-0.9881753082816892</v>
      </c>
      <c r="AO6" s="1">
        <f t="shared" ref="AO6:AT6" si="16">(AO4-AO3)/AO3</f>
        <v>-0.98453170359052711</v>
      </c>
      <c r="AP6" s="1">
        <f t="shared" si="16"/>
        <v>-0.97532456667211931</v>
      </c>
      <c r="AQ6" s="1">
        <f t="shared" si="16"/>
        <v>-0.96251961043920731</v>
      </c>
      <c r="AR6" s="1">
        <f t="shared" si="16"/>
        <v>-0.95609179517405507</v>
      </c>
      <c r="AS6" s="1">
        <f t="shared" si="16"/>
        <v>-0.93502892607374322</v>
      </c>
      <c r="AT6" s="1">
        <f t="shared" si="16"/>
        <v>-0.9261707863189601</v>
      </c>
    </row>
    <row r="7" spans="1:46" x14ac:dyDescent="0.2">
      <c r="A7" t="s">
        <v>39</v>
      </c>
      <c r="B7">
        <v>100</v>
      </c>
      <c r="AI7">
        <v>40.78</v>
      </c>
      <c r="AJ7">
        <v>37.1</v>
      </c>
      <c r="AK7">
        <v>11.96</v>
      </c>
      <c r="AL7">
        <v>0.1</v>
      </c>
      <c r="AM7">
        <v>0.14000000000000001</v>
      </c>
      <c r="AN7">
        <v>0.31</v>
      </c>
      <c r="AO7">
        <v>0.46</v>
      </c>
      <c r="AP7">
        <v>0.72</v>
      </c>
      <c r="AQ7">
        <v>1.03</v>
      </c>
      <c r="AR7">
        <v>1.51</v>
      </c>
      <c r="AS7">
        <v>2.59</v>
      </c>
      <c r="AT7">
        <v>3.3</v>
      </c>
    </row>
    <row r="9" spans="1:46" x14ac:dyDescent="0.2">
      <c r="B9" s="1"/>
    </row>
    <row r="10" spans="1:46" x14ac:dyDescent="0.2">
      <c r="B10" s="1"/>
    </row>
  </sheetData>
  <sortState xmlns:xlrd2="http://schemas.microsoft.com/office/spreadsheetml/2017/richdata2" ref="A36:D40">
    <sortCondition ref="B36:B40"/>
  </sortState>
  <conditionalFormatting sqref="AA1:AH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H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FF16-B42E-2444-A5B7-5F41A8D7F4C8}">
  <dimension ref="A1:C13"/>
  <sheetViews>
    <sheetView tabSelected="1" workbookViewId="0">
      <selection activeCell="I12" sqref="I12"/>
    </sheetView>
  </sheetViews>
  <sheetFormatPr baseColWidth="10" defaultRowHeight="16" x14ac:dyDescent="0.2"/>
  <cols>
    <col min="1" max="1" width="5.1640625" bestFit="1" customWidth="1"/>
    <col min="2" max="2" width="9" bestFit="1" customWidth="1"/>
    <col min="3" max="3" width="9" customWidth="1"/>
  </cols>
  <sheetData>
    <row r="1" spans="1:3" x14ac:dyDescent="0.2">
      <c r="A1" t="s">
        <v>48</v>
      </c>
      <c r="B1" t="s">
        <v>58</v>
      </c>
      <c r="C1" t="s">
        <v>59</v>
      </c>
    </row>
    <row r="2" spans="1:3" x14ac:dyDescent="0.2">
      <c r="A2">
        <v>2018</v>
      </c>
      <c r="B2" s="4" t="s">
        <v>60</v>
      </c>
      <c r="C2" s="2">
        <v>3115825</v>
      </c>
    </row>
    <row r="3" spans="1:3" x14ac:dyDescent="0.2">
      <c r="A3">
        <v>2018</v>
      </c>
      <c r="B3" s="4" t="s">
        <v>61</v>
      </c>
      <c r="C3">
        <v>2035481</v>
      </c>
    </row>
    <row r="4" spans="1:3" x14ac:dyDescent="0.2">
      <c r="A4">
        <v>2018</v>
      </c>
      <c r="B4" s="4" t="s">
        <v>62</v>
      </c>
      <c r="C4">
        <v>2396110</v>
      </c>
    </row>
    <row r="5" spans="1:3" x14ac:dyDescent="0.2">
      <c r="A5">
        <v>2018</v>
      </c>
      <c r="B5" s="4" t="s">
        <v>63</v>
      </c>
      <c r="C5">
        <v>3094290</v>
      </c>
    </row>
    <row r="6" spans="1:3" x14ac:dyDescent="0.2">
      <c r="A6">
        <v>2019</v>
      </c>
      <c r="B6" s="4" t="s">
        <v>60</v>
      </c>
      <c r="C6" s="2">
        <v>3179792</v>
      </c>
    </row>
    <row r="7" spans="1:3" x14ac:dyDescent="0.2">
      <c r="A7">
        <v>2019</v>
      </c>
      <c r="B7" s="4" t="s">
        <v>61</v>
      </c>
      <c r="C7">
        <v>2116233</v>
      </c>
    </row>
    <row r="8" spans="1:3" x14ac:dyDescent="0.2">
      <c r="A8">
        <v>2019</v>
      </c>
      <c r="B8" s="4" t="s">
        <v>62</v>
      </c>
      <c r="C8">
        <v>2497367</v>
      </c>
    </row>
    <row r="9" spans="1:3" x14ac:dyDescent="0.2">
      <c r="A9">
        <v>2019</v>
      </c>
      <c r="B9" s="4" t="s">
        <v>63</v>
      </c>
      <c r="C9">
        <v>3263855</v>
      </c>
    </row>
    <row r="10" spans="1:3" x14ac:dyDescent="0.2">
      <c r="A10">
        <v>2020</v>
      </c>
      <c r="B10" s="4" t="s">
        <v>60</v>
      </c>
      <c r="C10">
        <v>2465994</v>
      </c>
    </row>
    <row r="11" spans="1:3" x14ac:dyDescent="0.2">
      <c r="A11">
        <v>2020</v>
      </c>
      <c r="B11" s="4" t="s">
        <v>61</v>
      </c>
      <c r="C11">
        <v>15174</v>
      </c>
    </row>
    <row r="12" spans="1:3" x14ac:dyDescent="0.2">
      <c r="A12">
        <v>2020</v>
      </c>
      <c r="B12" s="4" t="s">
        <v>62</v>
      </c>
      <c r="C12">
        <v>89422</v>
      </c>
    </row>
    <row r="13" spans="1:3" x14ac:dyDescent="0.2">
      <c r="A13">
        <v>2020</v>
      </c>
      <c r="B13" s="4" t="s">
        <v>63</v>
      </c>
      <c r="C13">
        <v>203015</v>
      </c>
    </row>
  </sheetData>
  <phoneticPr fontId="3" type="noConversion"/>
  <conditionalFormatting sqref="C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C6E9-ACEC-D24E-8941-3CE8ECEB5767}">
  <dimension ref="A1:D6"/>
  <sheetViews>
    <sheetView workbookViewId="0">
      <selection activeCell="D18" sqref="D18"/>
    </sheetView>
  </sheetViews>
  <sheetFormatPr baseColWidth="10" defaultRowHeight="16" x14ac:dyDescent="0.2"/>
  <sheetData>
    <row r="1" spans="1:4" x14ac:dyDescent="0.2">
      <c r="A1" s="3" t="s">
        <v>48</v>
      </c>
      <c r="B1" s="3">
        <v>2018</v>
      </c>
      <c r="C1" s="3">
        <v>2019</v>
      </c>
      <c r="D1" s="3">
        <v>2020</v>
      </c>
    </row>
    <row r="2" spans="1:4" x14ac:dyDescent="0.2">
      <c r="A2" s="3" t="s">
        <v>8</v>
      </c>
      <c r="B2" s="3">
        <v>351198</v>
      </c>
      <c r="C2" s="3">
        <v>362308</v>
      </c>
      <c r="D2" s="3">
        <v>90296</v>
      </c>
    </row>
    <row r="3" spans="1:4" x14ac:dyDescent="0.2">
      <c r="A3" s="3" t="s">
        <v>6</v>
      </c>
      <c r="B3" s="3">
        <v>412628</v>
      </c>
      <c r="C3" s="3">
        <v>438939</v>
      </c>
      <c r="D3" s="3">
        <v>105047</v>
      </c>
    </row>
    <row r="4" spans="1:4" x14ac:dyDescent="0.2">
      <c r="A4" s="3" t="s">
        <v>51</v>
      </c>
      <c r="B4" s="3">
        <v>1908803</v>
      </c>
      <c r="C4" s="3">
        <v>1962818</v>
      </c>
      <c r="D4" s="3">
        <v>543928</v>
      </c>
    </row>
    <row r="5" spans="1:4" x14ac:dyDescent="0.2">
      <c r="A5" s="3" t="s">
        <v>50</v>
      </c>
      <c r="B5" s="3">
        <v>2709684</v>
      </c>
      <c r="C5" s="3">
        <v>2634922</v>
      </c>
      <c r="D5" s="3">
        <v>792760</v>
      </c>
    </row>
    <row r="6" spans="1:4" x14ac:dyDescent="0.2">
      <c r="A6" s="3" t="s">
        <v>49</v>
      </c>
      <c r="B6" s="3">
        <v>5165626</v>
      </c>
      <c r="C6" s="3">
        <v>5520527</v>
      </c>
      <c r="D6" s="3">
        <v>1209717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910F-6FF9-5540-8500-2C0C4EAF7B5E}">
  <dimension ref="A1:H16"/>
  <sheetViews>
    <sheetView workbookViewId="0">
      <selection activeCell="H2" sqref="H2"/>
    </sheetView>
  </sheetViews>
  <sheetFormatPr baseColWidth="10" defaultRowHeight="16" x14ac:dyDescent="0.2"/>
  <cols>
    <col min="2" max="2" width="5.1640625" bestFit="1" customWidth="1"/>
  </cols>
  <sheetData>
    <row r="1" spans="1:8" x14ac:dyDescent="0.2">
      <c r="A1" t="s">
        <v>52</v>
      </c>
      <c r="B1" t="s">
        <v>48</v>
      </c>
      <c r="C1" t="s">
        <v>53</v>
      </c>
    </row>
    <row r="2" spans="1:8" x14ac:dyDescent="0.2">
      <c r="A2" t="s">
        <v>8</v>
      </c>
      <c r="B2">
        <v>2018</v>
      </c>
      <c r="C2">
        <v>351198</v>
      </c>
      <c r="F2" t="s">
        <v>56</v>
      </c>
      <c r="G2">
        <f>MIN(C2:C16)</f>
        <v>90296</v>
      </c>
      <c r="H2">
        <v>90296</v>
      </c>
    </row>
    <row r="3" spans="1:8" x14ac:dyDescent="0.2">
      <c r="A3" t="s">
        <v>55</v>
      </c>
      <c r="B3">
        <v>2018</v>
      </c>
      <c r="C3">
        <v>412628</v>
      </c>
      <c r="F3" t="s">
        <v>57</v>
      </c>
      <c r="G3">
        <f>MAX(C2:C16)</f>
        <v>5520527</v>
      </c>
      <c r="H3">
        <v>5520527</v>
      </c>
    </row>
    <row r="4" spans="1:8" x14ac:dyDescent="0.2">
      <c r="A4" t="s">
        <v>54</v>
      </c>
      <c r="B4">
        <v>2018</v>
      </c>
      <c r="C4">
        <v>1908803</v>
      </c>
    </row>
    <row r="5" spans="1:8" x14ac:dyDescent="0.2">
      <c r="A5" t="s">
        <v>50</v>
      </c>
      <c r="B5">
        <v>2018</v>
      </c>
      <c r="C5">
        <v>2709684</v>
      </c>
    </row>
    <row r="6" spans="1:8" x14ac:dyDescent="0.2">
      <c r="A6" t="s">
        <v>49</v>
      </c>
      <c r="B6">
        <v>2018</v>
      </c>
      <c r="C6">
        <v>5165626</v>
      </c>
    </row>
    <row r="7" spans="1:8" x14ac:dyDescent="0.2">
      <c r="A7" t="s">
        <v>8</v>
      </c>
      <c r="B7">
        <v>2019</v>
      </c>
      <c r="C7">
        <v>362308</v>
      </c>
    </row>
    <row r="8" spans="1:8" x14ac:dyDescent="0.2">
      <c r="A8" t="s">
        <v>55</v>
      </c>
      <c r="B8">
        <v>2019</v>
      </c>
      <c r="C8">
        <v>438939</v>
      </c>
    </row>
    <row r="9" spans="1:8" x14ac:dyDescent="0.2">
      <c r="A9" t="s">
        <v>54</v>
      </c>
      <c r="B9">
        <v>2019</v>
      </c>
      <c r="C9">
        <v>1962818</v>
      </c>
    </row>
    <row r="10" spans="1:8" x14ac:dyDescent="0.2">
      <c r="A10" t="s">
        <v>50</v>
      </c>
      <c r="B10">
        <v>2019</v>
      </c>
      <c r="C10">
        <v>2634922</v>
      </c>
    </row>
    <row r="11" spans="1:8" x14ac:dyDescent="0.2">
      <c r="A11" t="s">
        <v>49</v>
      </c>
      <c r="B11">
        <v>2019</v>
      </c>
      <c r="C11">
        <v>5520527</v>
      </c>
    </row>
    <row r="12" spans="1:8" x14ac:dyDescent="0.2">
      <c r="A12" t="s">
        <v>8</v>
      </c>
      <c r="B12">
        <v>2020</v>
      </c>
      <c r="C12">
        <v>90296</v>
      </c>
    </row>
    <row r="13" spans="1:8" x14ac:dyDescent="0.2">
      <c r="A13" t="s">
        <v>55</v>
      </c>
      <c r="B13">
        <v>2020</v>
      </c>
      <c r="C13">
        <v>105047</v>
      </c>
    </row>
    <row r="14" spans="1:8" x14ac:dyDescent="0.2">
      <c r="A14" t="s">
        <v>54</v>
      </c>
      <c r="B14">
        <v>2020</v>
      </c>
      <c r="C14">
        <v>543928</v>
      </c>
    </row>
    <row r="15" spans="1:8" x14ac:dyDescent="0.2">
      <c r="A15" t="s">
        <v>50</v>
      </c>
      <c r="B15">
        <v>2020</v>
      </c>
      <c r="C15">
        <v>792760</v>
      </c>
    </row>
    <row r="16" spans="1:8" x14ac:dyDescent="0.2">
      <c r="A16" t="s">
        <v>49</v>
      </c>
      <c r="B16">
        <v>2020</v>
      </c>
      <c r="C16">
        <v>1209717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qtrs-travellers</vt:lpstr>
      <vt:lpstr>year-continent</vt:lpstr>
      <vt:lpstr>year-travellers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2022-08-08T04:24:26Z</dcterms:created>
  <dcterms:modified xsi:type="dcterms:W3CDTF">2022-08-09T08:46:10Z</dcterms:modified>
</cp:coreProperties>
</file>