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ysm_a\Downloads\"/>
    </mc:Choice>
  </mc:AlternateContent>
  <xr:revisionPtr revIDLastSave="0" documentId="13_ncr:1_{1CD4DC54-3BE9-4617-9496-02CD03C0D407}" xr6:coauthVersionLast="47" xr6:coauthVersionMax="47" xr10:uidLastSave="{00000000-0000-0000-0000-000000000000}"/>
  <bookViews>
    <workbookView xWindow="-19310" yWindow="-110" windowWidth="19420" windowHeight="10300" firstSheet="2" activeTab="7" xr2:uid="{00000000-000D-0000-FFFF-FFFF00000000}"/>
  </bookViews>
  <sheets>
    <sheet name="Raw Data" sheetId="1" r:id="rId1"/>
    <sheet name="By Family Size" sheetId="11" r:id="rId2"/>
    <sheet name="Summary Stats" sheetId="2" r:id="rId3"/>
    <sheet name="Monthly Averages" sheetId="9" r:id="rId4"/>
    <sheet name="By Income" sheetId="12" r:id="rId5"/>
    <sheet name="By Appliances" sheetId="13" r:id="rId6"/>
    <sheet name="Summary" sheetId="14" r:id="rId7"/>
    <sheet name="Dashboard" sheetId="15" r:id="rId8"/>
  </sheets>
  <definedNames>
    <definedName name="_xlcn.WorksheetConnection_RawDataA1J2511" hidden="1">'Raw Data'!$A$1:$J$251</definedName>
    <definedName name="Slicer_Appliances_Count">#N/A</definedName>
    <definedName name="Slicer_Electricity_Usage">#N/A</definedName>
    <definedName name="Slicer_Family_Size">#N/A</definedName>
    <definedName name="Slicer_Gas_Usage">#N/A</definedName>
    <definedName name="Slicer_Household_ID">#N/A</definedName>
    <definedName name="Slicer_Month">#N/A</definedName>
    <definedName name="Slicer_Month_Numeric">#N/A</definedName>
    <definedName name="Slicer_Monthly_Income">#N/A</definedName>
    <definedName name="Slicer_Total_Energy">#N/A</definedName>
  </definedNames>
  <calcPr calcId="181029"/>
  <pivotCaches>
    <pivotCache cacheId="65" r:id="rId9"/>
    <pivotCache cacheId="52" r:id="rId10"/>
    <pivotCache cacheId="58"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Raw Data!$A$1:$J$251"/>
        </x15:modelTables>
      </x15:dataModel>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 i="1"/>
  <c r="B3" i="2" l="1"/>
  <c r="B2" i="2"/>
  <c r="B4"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8169BF9-AC3D-4694-9D27-3DEFCD8533D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E3E23D0-10A3-4863-B013-3540EBD988D3}" name="WorksheetConnection_Raw Data!$A$1:$J$251" type="102" refreshedVersion="8" minRefreshableVersion="5">
    <extLst>
      <ext xmlns:x15="http://schemas.microsoft.com/office/spreadsheetml/2010/11/main" uri="{DE250136-89BD-433C-8126-D09CA5730AF9}">
        <x15:connection id="Range" autoDelete="1">
          <x15:rangePr sourceName="_xlcn.WorksheetConnection_RawDataA1J2511"/>
        </x15:connection>
      </ext>
    </extLst>
  </connection>
</connections>
</file>

<file path=xl/sharedStrings.xml><?xml version="1.0" encoding="utf-8"?>
<sst xmlns="http://schemas.openxmlformats.org/spreadsheetml/2006/main" count="570" uniqueCount="297">
  <si>
    <t>Household_ID</t>
  </si>
  <si>
    <t>Family_Size</t>
  </si>
  <si>
    <t>Monthly_Income</t>
  </si>
  <si>
    <t>Electricity_Usage</t>
  </si>
  <si>
    <t>Gas_Usage</t>
  </si>
  <si>
    <t>Appliances_Count</t>
  </si>
  <si>
    <t>Month</t>
  </si>
  <si>
    <t>Total_Energy</t>
  </si>
  <si>
    <t>Income_Level</t>
  </si>
  <si>
    <t>H001</t>
  </si>
  <si>
    <t>Mar</t>
  </si>
  <si>
    <t>H002</t>
  </si>
  <si>
    <t>Feb</t>
  </si>
  <si>
    <t>H003</t>
  </si>
  <si>
    <t>H004</t>
  </si>
  <si>
    <t>Jun</t>
  </si>
  <si>
    <t>H005</t>
  </si>
  <si>
    <t>Dec</t>
  </si>
  <si>
    <t>H006</t>
  </si>
  <si>
    <t>Jan</t>
  </si>
  <si>
    <t>H007</t>
  </si>
  <si>
    <t>H008</t>
  </si>
  <si>
    <t>H009</t>
  </si>
  <si>
    <t>H010</t>
  </si>
  <si>
    <t>Apr</t>
  </si>
  <si>
    <t>H011</t>
  </si>
  <si>
    <t>H012</t>
  </si>
  <si>
    <t>Aug</t>
  </si>
  <si>
    <t>H013</t>
  </si>
  <si>
    <t>Jul</t>
  </si>
  <si>
    <t>H014</t>
  </si>
  <si>
    <t>H015</t>
  </si>
  <si>
    <t>H016</t>
  </si>
  <si>
    <t>Oct</t>
  </si>
  <si>
    <t>H017</t>
  </si>
  <si>
    <t>H018</t>
  </si>
  <si>
    <t>H019</t>
  </si>
  <si>
    <t>H020</t>
  </si>
  <si>
    <t>H021</t>
  </si>
  <si>
    <t>H022</t>
  </si>
  <si>
    <t>H023</t>
  </si>
  <si>
    <t>H024</t>
  </si>
  <si>
    <t>H025</t>
  </si>
  <si>
    <t>H026</t>
  </si>
  <si>
    <t>H027</t>
  </si>
  <si>
    <t>H028</t>
  </si>
  <si>
    <t>H029</t>
  </si>
  <si>
    <t>Sep</t>
  </si>
  <si>
    <t>H030</t>
  </si>
  <si>
    <t>H031</t>
  </si>
  <si>
    <t>H032</t>
  </si>
  <si>
    <t>H033</t>
  </si>
  <si>
    <t>H034</t>
  </si>
  <si>
    <t>Nov</t>
  </si>
  <si>
    <t>H035</t>
  </si>
  <si>
    <t>H036</t>
  </si>
  <si>
    <t>H037</t>
  </si>
  <si>
    <t>H038</t>
  </si>
  <si>
    <t>May</t>
  </si>
  <si>
    <t>H039</t>
  </si>
  <si>
    <t>H040</t>
  </si>
  <si>
    <t>H041</t>
  </si>
  <si>
    <t>H042</t>
  </si>
  <si>
    <t>H043</t>
  </si>
  <si>
    <t>H044</t>
  </si>
  <si>
    <t>H045</t>
  </si>
  <si>
    <t>H046</t>
  </si>
  <si>
    <t>H047</t>
  </si>
  <si>
    <t>H048</t>
  </si>
  <si>
    <t>H049</t>
  </si>
  <si>
    <t>H050</t>
  </si>
  <si>
    <t>H051</t>
  </si>
  <si>
    <t>H052</t>
  </si>
  <si>
    <t>H053</t>
  </si>
  <si>
    <t>H054</t>
  </si>
  <si>
    <t>H055</t>
  </si>
  <si>
    <t>H056</t>
  </si>
  <si>
    <t>H057</t>
  </si>
  <si>
    <t>H058</t>
  </si>
  <si>
    <t>H059</t>
  </si>
  <si>
    <t>H060</t>
  </si>
  <si>
    <t>H061</t>
  </si>
  <si>
    <t>H062</t>
  </si>
  <si>
    <t>H063</t>
  </si>
  <si>
    <t>H064</t>
  </si>
  <si>
    <t>H065</t>
  </si>
  <si>
    <t>H066</t>
  </si>
  <si>
    <t>H067</t>
  </si>
  <si>
    <t>H068</t>
  </si>
  <si>
    <t>H069</t>
  </si>
  <si>
    <t>H070</t>
  </si>
  <si>
    <t>H071</t>
  </si>
  <si>
    <t>H072</t>
  </si>
  <si>
    <t>H073</t>
  </si>
  <si>
    <t>H074</t>
  </si>
  <si>
    <t>H075</t>
  </si>
  <si>
    <t>H076</t>
  </si>
  <si>
    <t>H077</t>
  </si>
  <si>
    <t>H078</t>
  </si>
  <si>
    <t>H079</t>
  </si>
  <si>
    <t>H080</t>
  </si>
  <si>
    <t>H081</t>
  </si>
  <si>
    <t>H082</t>
  </si>
  <si>
    <t>H083</t>
  </si>
  <si>
    <t>H084</t>
  </si>
  <si>
    <t>H085</t>
  </si>
  <si>
    <t>H086</t>
  </si>
  <si>
    <t>H087</t>
  </si>
  <si>
    <t>H088</t>
  </si>
  <si>
    <t>H089</t>
  </si>
  <si>
    <t>H090</t>
  </si>
  <si>
    <t>H091</t>
  </si>
  <si>
    <t>H092</t>
  </si>
  <si>
    <t>H093</t>
  </si>
  <si>
    <t>H094</t>
  </si>
  <si>
    <t>H095</t>
  </si>
  <si>
    <t>H096</t>
  </si>
  <si>
    <t>H097</t>
  </si>
  <si>
    <t>H098</t>
  </si>
  <si>
    <t>H099</t>
  </si>
  <si>
    <t>H100</t>
  </si>
  <si>
    <t>H101</t>
  </si>
  <si>
    <t>H102</t>
  </si>
  <si>
    <t>H103</t>
  </si>
  <si>
    <t>H104</t>
  </si>
  <si>
    <t>H105</t>
  </si>
  <si>
    <t>H106</t>
  </si>
  <si>
    <t>H107</t>
  </si>
  <si>
    <t>H108</t>
  </si>
  <si>
    <t>H109</t>
  </si>
  <si>
    <t>H110</t>
  </si>
  <si>
    <t>H111</t>
  </si>
  <si>
    <t>H112</t>
  </si>
  <si>
    <t>H113</t>
  </si>
  <si>
    <t>H114</t>
  </si>
  <si>
    <t>H115</t>
  </si>
  <si>
    <t>H116</t>
  </si>
  <si>
    <t>H117</t>
  </si>
  <si>
    <t>H118</t>
  </si>
  <si>
    <t>H119</t>
  </si>
  <si>
    <t>H120</t>
  </si>
  <si>
    <t>H121</t>
  </si>
  <si>
    <t>H122</t>
  </si>
  <si>
    <t>H123</t>
  </si>
  <si>
    <t>H124</t>
  </si>
  <si>
    <t>H125</t>
  </si>
  <si>
    <t>H126</t>
  </si>
  <si>
    <t>H127</t>
  </si>
  <si>
    <t>H128</t>
  </si>
  <si>
    <t>H129</t>
  </si>
  <si>
    <t>H130</t>
  </si>
  <si>
    <t>H131</t>
  </si>
  <si>
    <t>H132</t>
  </si>
  <si>
    <t>H133</t>
  </si>
  <si>
    <t>H134</t>
  </si>
  <si>
    <t>H135</t>
  </si>
  <si>
    <t>H136</t>
  </si>
  <si>
    <t>H137</t>
  </si>
  <si>
    <t>H138</t>
  </si>
  <si>
    <t>H139</t>
  </si>
  <si>
    <t>H140</t>
  </si>
  <si>
    <t>H141</t>
  </si>
  <si>
    <t>H142</t>
  </si>
  <si>
    <t>H143</t>
  </si>
  <si>
    <t>H144</t>
  </si>
  <si>
    <t>H145</t>
  </si>
  <si>
    <t>H146</t>
  </si>
  <si>
    <t>H147</t>
  </si>
  <si>
    <t>H148</t>
  </si>
  <si>
    <t>H149</t>
  </si>
  <si>
    <t>H150</t>
  </si>
  <si>
    <t>H151</t>
  </si>
  <si>
    <t>H152</t>
  </si>
  <si>
    <t>H153</t>
  </si>
  <si>
    <t>H154</t>
  </si>
  <si>
    <t>H155</t>
  </si>
  <si>
    <t>H156</t>
  </si>
  <si>
    <t>H157</t>
  </si>
  <si>
    <t>H158</t>
  </si>
  <si>
    <t>H159</t>
  </si>
  <si>
    <t>H160</t>
  </si>
  <si>
    <t>H161</t>
  </si>
  <si>
    <t>H162</t>
  </si>
  <si>
    <t>H163</t>
  </si>
  <si>
    <t>H164</t>
  </si>
  <si>
    <t>H165</t>
  </si>
  <si>
    <t>H166</t>
  </si>
  <si>
    <t>H167</t>
  </si>
  <si>
    <t>H168</t>
  </si>
  <si>
    <t>H169</t>
  </si>
  <si>
    <t>H170</t>
  </si>
  <si>
    <t>H171</t>
  </si>
  <si>
    <t>H172</t>
  </si>
  <si>
    <t>H173</t>
  </si>
  <si>
    <t>H174</t>
  </si>
  <si>
    <t>H175</t>
  </si>
  <si>
    <t>H176</t>
  </si>
  <si>
    <t>H177</t>
  </si>
  <si>
    <t>H178</t>
  </si>
  <si>
    <t>H179</t>
  </si>
  <si>
    <t>H180</t>
  </si>
  <si>
    <t>H181</t>
  </si>
  <si>
    <t>H182</t>
  </si>
  <si>
    <t>H183</t>
  </si>
  <si>
    <t>H184</t>
  </si>
  <si>
    <t>H185</t>
  </si>
  <si>
    <t>H186</t>
  </si>
  <si>
    <t>H187</t>
  </si>
  <si>
    <t>H188</t>
  </si>
  <si>
    <t>H189</t>
  </si>
  <si>
    <t>H190</t>
  </si>
  <si>
    <t>H191</t>
  </si>
  <si>
    <t>H192</t>
  </si>
  <si>
    <t>H193</t>
  </si>
  <si>
    <t>H194</t>
  </si>
  <si>
    <t>H195</t>
  </si>
  <si>
    <t>H196</t>
  </si>
  <si>
    <t>H197</t>
  </si>
  <si>
    <t>H198</t>
  </si>
  <si>
    <t>H199</t>
  </si>
  <si>
    <t>H200</t>
  </si>
  <si>
    <t>H201</t>
  </si>
  <si>
    <t>H202</t>
  </si>
  <si>
    <t>H203</t>
  </si>
  <si>
    <t>H204</t>
  </si>
  <si>
    <t>H205</t>
  </si>
  <si>
    <t>H206</t>
  </si>
  <si>
    <t>H207</t>
  </si>
  <si>
    <t>H208</t>
  </si>
  <si>
    <t>H209</t>
  </si>
  <si>
    <t>H210</t>
  </si>
  <si>
    <t>H211</t>
  </si>
  <si>
    <t>H212</t>
  </si>
  <si>
    <t>H213</t>
  </si>
  <si>
    <t>H214</t>
  </si>
  <si>
    <t>H215</t>
  </si>
  <si>
    <t>H216</t>
  </si>
  <si>
    <t>H217</t>
  </si>
  <si>
    <t>H218</t>
  </si>
  <si>
    <t>H219</t>
  </si>
  <si>
    <t>H220</t>
  </si>
  <si>
    <t>H221</t>
  </si>
  <si>
    <t>H222</t>
  </si>
  <si>
    <t>H223</t>
  </si>
  <si>
    <t>H224</t>
  </si>
  <si>
    <t>H225</t>
  </si>
  <si>
    <t>H226</t>
  </si>
  <si>
    <t>H227</t>
  </si>
  <si>
    <t>H228</t>
  </si>
  <si>
    <t>H229</t>
  </si>
  <si>
    <t>H230</t>
  </si>
  <si>
    <t>H231</t>
  </si>
  <si>
    <t>H232</t>
  </si>
  <si>
    <t>H233</t>
  </si>
  <si>
    <t>H234</t>
  </si>
  <si>
    <t>H235</t>
  </si>
  <si>
    <t>H236</t>
  </si>
  <si>
    <t>H237</t>
  </si>
  <si>
    <t>H238</t>
  </si>
  <si>
    <t>H239</t>
  </si>
  <si>
    <t>H240</t>
  </si>
  <si>
    <t>H241</t>
  </si>
  <si>
    <t>H242</t>
  </si>
  <si>
    <t>H243</t>
  </si>
  <si>
    <t>H244</t>
  </si>
  <si>
    <t>H245</t>
  </si>
  <si>
    <t>H246</t>
  </si>
  <si>
    <t>H247</t>
  </si>
  <si>
    <t>H248</t>
  </si>
  <si>
    <t>H249</t>
  </si>
  <si>
    <t>H250</t>
  </si>
  <si>
    <t>Metric</t>
  </si>
  <si>
    <t>Value</t>
  </si>
  <si>
    <t>Avg Electricity</t>
  </si>
  <si>
    <t>Avg Gas</t>
  </si>
  <si>
    <t>Avg Total</t>
  </si>
  <si>
    <t>Month_Numeric</t>
  </si>
  <si>
    <t>Row Labels</t>
  </si>
  <si>
    <t>Grand Total</t>
  </si>
  <si>
    <t>Average of Electricity_Usage</t>
  </si>
  <si>
    <t>Average of Gas_Usage</t>
  </si>
  <si>
    <t>Average of Total_Energy</t>
  </si>
  <si>
    <t>High (60-90k)</t>
  </si>
  <si>
    <t>Low (&lt;30k)</t>
  </si>
  <si>
    <t>Medium (30-60k)</t>
  </si>
  <si>
    <t>Very High (&gt;90k)</t>
  </si>
  <si>
    <t>Column1</t>
  </si>
  <si>
    <t>Findings and Recommendations</t>
  </si>
  <si>
    <t>Findings:</t>
  </si>
  <si>
    <t>Recommendations:</t>
  </si>
  <si>
    <r>
      <rPr>
        <b/>
        <sz val="11"/>
        <color theme="1"/>
        <rFont val="Calibri"/>
        <family val="2"/>
        <scheme val="minor"/>
      </rPr>
      <t>Average electricity usage</t>
    </r>
    <r>
      <rPr>
        <sz val="11"/>
        <color theme="1"/>
        <rFont val="Calibri"/>
        <family val="2"/>
        <scheme val="minor"/>
      </rPr>
      <t>: 301.34 kWh, gas: 123.26, total: 424.60.</t>
    </r>
  </si>
  <si>
    <r>
      <rPr>
        <b/>
        <sz val="11"/>
        <color theme="1"/>
        <rFont val="Calibri"/>
        <family val="2"/>
        <scheme val="minor"/>
      </rPr>
      <t>Weak correlations</t>
    </r>
    <r>
      <rPr>
        <sz val="11"/>
        <color theme="1"/>
        <rFont val="Calibri"/>
        <family val="2"/>
        <scheme val="minor"/>
      </rPr>
      <t>: Family size (0.04), Income (0.02), Appliances (-0.01) – suggests other factors like location or habits dominate.</t>
    </r>
  </si>
  <si>
    <r>
      <rPr>
        <b/>
        <sz val="11"/>
        <color theme="1"/>
        <rFont val="Calibri"/>
        <family val="2"/>
        <scheme val="minor"/>
      </rPr>
      <t>Highest consumers</t>
    </r>
    <r>
      <rPr>
        <sz val="11"/>
        <color theme="1"/>
        <rFont val="Calibri"/>
        <family val="2"/>
        <scheme val="minor"/>
      </rPr>
      <t>: 3-member families (448.94 kWh), high-income (60-90k: 431.95 kWh), 7-appliance households (462.00 kWh).</t>
    </r>
  </si>
  <si>
    <r>
      <rPr>
        <b/>
        <sz val="11"/>
        <color theme="1"/>
        <rFont val="Calibri"/>
        <family val="2"/>
        <scheme val="minor"/>
      </rPr>
      <t>General</t>
    </r>
    <r>
      <rPr>
        <sz val="11"/>
        <color theme="1"/>
        <rFont val="Calibri"/>
        <family val="2"/>
        <scheme val="minor"/>
      </rPr>
      <t>: Subsidies for insulation in high-usage months (Feb/Oct); audits for low-correlation groups to identify hidden inefficiencies.</t>
    </r>
  </si>
  <si>
    <r>
      <rPr>
        <b/>
        <sz val="11"/>
        <color theme="1"/>
        <rFont val="Calibri"/>
        <family val="2"/>
        <scheme val="minor"/>
      </rPr>
      <t xml:space="preserve">Highest monthly usage </t>
    </r>
    <r>
      <rPr>
        <sz val="11"/>
        <color theme="1"/>
        <rFont val="Calibri"/>
        <family val="2"/>
        <scheme val="minor"/>
      </rPr>
      <t>in February (474.92 kWh), possibly due to heating.</t>
    </r>
  </si>
  <si>
    <r>
      <rPr>
        <b/>
        <sz val="11"/>
        <color theme="1"/>
        <rFont val="Calibri"/>
        <family val="2"/>
        <scheme val="minor"/>
      </rPr>
      <t>For mid-sized families (3-5 members)</t>
    </r>
    <r>
      <rPr>
        <sz val="11"/>
        <color theme="1"/>
        <rFont val="Calibri"/>
        <family val="2"/>
        <scheme val="minor"/>
      </rPr>
      <t>: Promote shared energy monitoring apps and efficient heating/cooling.</t>
    </r>
  </si>
  <si>
    <r>
      <rPr>
        <b/>
        <sz val="11"/>
        <color theme="1"/>
        <rFont val="Calibri"/>
        <family val="2"/>
        <scheme val="minor"/>
      </rPr>
      <t>For moderate-appliance households (7-12)</t>
    </r>
    <r>
      <rPr>
        <sz val="11"/>
        <color theme="1"/>
        <rFont val="Calibri"/>
        <family val="2"/>
        <scheme val="minor"/>
      </rPr>
      <t>: Encourage unplugging unused devices and LED upgrades.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</si>
</sst>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0.000"/>
  </numFmts>
  <fonts count="3" x14ac:knownFonts="1">
    <font>
      <sz val="11"/>
      <color theme="1"/>
      <name val="Calibri"/>
      <family val="2"/>
      <scheme val="minor"/>
    </font>
    <font>
      <b/>
      <sz val="11"/>
      <color theme="1"/>
      <name val="Calibri"/>
      <family val="2"/>
      <scheme val="minor"/>
    </font>
    <font>
      <b/>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15">
    <xf numFmtId="0" fontId="0" fillId="0" borderId="0" xfId="0"/>
    <xf numFmtId="2" fontId="0" fillId="0" borderId="0" xfId="0" applyNumberFormat="1"/>
    <xf numFmtId="14" fontId="0" fillId="0" borderId="0" xfId="0" applyNumberFormat="1"/>
    <xf numFmtId="167" fontId="0" fillId="0" borderId="0" xfId="0" applyNumberFormat="1"/>
    <xf numFmtId="1" fontId="0" fillId="0" borderId="0" xfId="0" applyNumberFormat="1"/>
    <xf numFmtId="0" fontId="0" fillId="0" borderId="0" xfId="0" pivotButton="1"/>
    <xf numFmtId="0" fontId="0" fillId="0" borderId="0" xfId="0" applyAlignment="1">
      <alignment horizontal="left"/>
    </xf>
    <xf numFmtId="1" fontId="0" fillId="0" borderId="0" xfId="0" applyNumberFormat="1" applyAlignment="1">
      <alignment horizontal="left"/>
    </xf>
    <xf numFmtId="0" fontId="1" fillId="0" borderId="0" xfId="0" applyFont="1"/>
    <xf numFmtId="2" fontId="1" fillId="0" borderId="0" xfId="0" applyNumberFormat="1" applyFont="1"/>
    <xf numFmtId="0" fontId="1" fillId="2" borderId="0" xfId="0" applyFont="1" applyFill="1"/>
    <xf numFmtId="0" fontId="2" fillId="2" borderId="0" xfId="0" applyFont="1" applyFill="1"/>
    <xf numFmtId="49" fontId="0" fillId="0" borderId="0" xfId="0" applyNumberFormat="1"/>
    <xf numFmtId="0" fontId="1" fillId="2" borderId="0" xfId="0" applyFont="1" applyFill="1" applyAlignment="1">
      <alignment horizontal="center"/>
    </xf>
    <xf numFmtId="49" fontId="1" fillId="3" borderId="0" xfId="0" applyNumberFormat="1" applyFont="1" applyFill="1"/>
  </cellXfs>
  <cellStyles count="1">
    <cellStyle name="Normal" xfId="0" builtinId="0"/>
  </cellStyles>
  <dxfs count="69">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
      <numFmt numFmtId="2" formatCode="0.00"/>
    </dxf>
    <dxf>
      <numFmt numFmtId="2" formatCode="0.00"/>
    </dxf>
    <dxf>
      <numFmt numFmtId="2" formatCode="0.00"/>
    </dxf>
    <dxf>
      <numFmt numFmtId="168" formatCode="0.0"/>
    </dxf>
    <dxf>
      <numFmt numFmtId="2" formatCode="0.00"/>
    </dxf>
    <dxf>
      <numFmt numFmtId="168" formatCode="0.0"/>
    </dxf>
    <dxf>
      <numFmt numFmtId="168" formatCode="0.0"/>
    </dxf>
    <dxf>
      <numFmt numFmtId="2" formatCode="0.00"/>
    </dxf>
    <dxf>
      <numFmt numFmtId="168" formatCode="0.0"/>
    </dxf>
    <dxf>
      <numFmt numFmtId="2" formatCode="0.00"/>
    </dxf>
    <dxf>
      <numFmt numFmtId="168" formatCode="0.0"/>
    </dxf>
    <dxf>
      <numFmt numFmtId="2" formatCode="0.00"/>
    </dxf>
    <dxf>
      <numFmt numFmtId="167" formatCode="0.000"/>
    </dxf>
    <dxf>
      <numFmt numFmtId="167" formatCode="0.000"/>
    </dxf>
    <dxf>
      <numFmt numFmtId="175" formatCode="0.0000"/>
    </dxf>
    <dxf>
      <numFmt numFmtId="175" formatCode="0.0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microsoft.com/office/2007/relationships/slicerCache" Target="slicerCaches/slicerCache7.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5.xml"/><Relationship Id="rId20" Type="http://schemas.microsoft.com/office/2007/relationships/slicerCache" Target="slicerCaches/slicerCache9.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2.xml"/><Relationship Id="rId19" Type="http://schemas.microsoft.com/office/2007/relationships/slicerCache" Target="slicerCaches/slicerCache8.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3.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8" Type="http://schemas.openxmlformats.org/officeDocument/2006/relationships/worksheet" Target="worksheets/sheet8.xml"/><Relationship Id="rId3" Type="http://schemas.openxmlformats.org/officeDocument/2006/relationships/worksheet" Target="worksheets/sheet3.xml"/><Relationship Id="rId12" Type="http://schemas.microsoft.com/office/2007/relationships/slicerCache" Target="slicerCaches/slicerCache1.xml"/><Relationship Id="rId17" Type="http://schemas.microsoft.com/office/2007/relationships/slicerCache" Target="slicerCaches/slicerCache6.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[analysis.xlsx]By Family Size!PivotTable3</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'By Family Size'!$B$1</c:f>
              <c:strCache>
                <c:ptCount val="1"/>
                <c:pt idx="0">
                  <c:v>Total</c:v>
                </c:pt>
              </c:strCache>
            </c:strRef>
          </c:tx>
          <c:spPr>
            <a:solidFill>
              <a:schemeClr val="accent1"/>
            </a:solidFill>
            <a:ln>
              <a:noFill/>
            </a:ln>
            <a:effectLst/>
          </c:spPr>
          <c:invertIfNegative val="0"/>
          <c:cat>
            <c:strRef>
              <c:f>'By Family Size'!$A$2:$A$9</c:f>
              <c:strCache>
                <c:ptCount val="7"/>
                <c:pt idx="0">
                  <c:v>7</c:v>
                </c:pt>
                <c:pt idx="1">
                  <c:v>6</c:v>
                </c:pt>
                <c:pt idx="2">
                  <c:v>5</c:v>
                </c:pt>
                <c:pt idx="3">
                  <c:v>4</c:v>
                </c:pt>
                <c:pt idx="4">
                  <c:v>3</c:v>
                </c:pt>
                <c:pt idx="5">
                  <c:v>2</c:v>
                </c:pt>
                <c:pt idx="6">
                  <c:v>1</c:v>
                </c:pt>
              </c:strCache>
            </c:strRef>
          </c:cat>
          <c:val>
            <c:numRef>
              <c:f>'By Family Size'!$B$2:$B$9</c:f>
              <c:numCache>
                <c:formatCode>0.00</c:formatCode>
                <c:ptCount val="7"/>
                <c:pt idx="0">
                  <c:v>436.21951219512198</c:v>
                </c:pt>
                <c:pt idx="1">
                  <c:v>420.47058823529414</c:v>
                </c:pt>
                <c:pt idx="2">
                  <c:v>438.625</c:v>
                </c:pt>
                <c:pt idx="3">
                  <c:v>399.22222222222223</c:v>
                </c:pt>
                <c:pt idx="4">
                  <c:v>448.9375</c:v>
                </c:pt>
                <c:pt idx="5">
                  <c:v>432.1</c:v>
                </c:pt>
                <c:pt idx="6">
                  <c:v>406.66666666666669</c:v>
                </c:pt>
              </c:numCache>
            </c:numRef>
          </c:val>
          <c:extLst>
            <c:ext xmlns:c16="http://schemas.microsoft.com/office/drawing/2014/chart" uri="{C3380CC4-5D6E-409C-BE32-E72D297353CC}">
              <c16:uniqueId val="{00000000-2B86-4C3E-BDFE-BE25A06E5CA0}"/>
            </c:ext>
          </c:extLst>
        </c:ser>
        <c:dLbls>
          <c:showLegendKey val="0"/>
          <c:showVal val="0"/>
          <c:showCatName val="0"/>
          <c:showSerName val="0"/>
          <c:showPercent val="0"/>
          <c:showBubbleSize val="0"/>
        </c:dLbls>
        <c:gapWidth val="219"/>
        <c:overlap val="-27"/>
        <c:axId val="359945632"/>
        <c:axId val="359931712"/>
      </c:barChart>
      <c:catAx>
        <c:axId val="359945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931712"/>
        <c:crosses val="autoZero"/>
        <c:auto val="1"/>
        <c:lblAlgn val="ctr"/>
        <c:lblOffset val="100"/>
        <c:noMultiLvlLbl val="0"/>
      </c:catAx>
      <c:valAx>
        <c:axId val="3599317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94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[analysis.xlsx]Monthly Averages!PivotTable1</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s>
    <c:plotArea>
      <c:layout/>
      <c:pieChart>
        <c:varyColors val="1"/>
        <c:ser>
          <c:idx val="0"/>
          <c:order val="0"/>
          <c:tx>
            <c:strRef>
              <c:f>'Monthly Averages'!$B$1</c:f>
              <c:strCache>
                <c:ptCount val="1"/>
                <c:pt idx="0">
                  <c:v>Average of Electricity_Usage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6DC-4B8A-AD9D-9A8DEFD7CB9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6DC-4B8A-AD9D-9A8DEFD7CB9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6DC-4B8A-AD9D-9A8DEFD7CB9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6DC-4B8A-AD9D-9A8DEFD7CB9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6DC-4B8A-AD9D-9A8DEFD7CB9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6DC-4B8A-AD9D-9A8DEFD7CB9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6DC-4B8A-AD9D-9A8DEFD7CB9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6DC-4B8A-AD9D-9A8DEFD7CB9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6DC-4B8A-AD9D-9A8DEFD7CB9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6DC-4B8A-AD9D-9A8DEFD7CB9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16DC-4B8A-AD9D-9A8DEFD7CB9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16DC-4B8A-AD9D-9A8DEFD7CB92}"/>
              </c:ext>
            </c:extLst>
          </c:dPt>
          <c:cat>
            <c:strRef>
              <c:f>'Monthly Averages'!$A$2:$A$14</c:f>
              <c:strCache>
                <c:ptCount val="12"/>
                <c:pt idx="0">
                  <c:v>Feb</c:v>
                </c:pt>
                <c:pt idx="1">
                  <c:v>Oct</c:v>
                </c:pt>
                <c:pt idx="2">
                  <c:v>Jun</c:v>
                </c:pt>
                <c:pt idx="3">
                  <c:v>Jan</c:v>
                </c:pt>
                <c:pt idx="4">
                  <c:v>Jul</c:v>
                </c:pt>
                <c:pt idx="5">
                  <c:v>May</c:v>
                </c:pt>
                <c:pt idx="6">
                  <c:v>Dec</c:v>
                </c:pt>
                <c:pt idx="7">
                  <c:v>Apr</c:v>
                </c:pt>
                <c:pt idx="8">
                  <c:v>Nov</c:v>
                </c:pt>
                <c:pt idx="9">
                  <c:v>Sep</c:v>
                </c:pt>
                <c:pt idx="10">
                  <c:v>Mar</c:v>
                </c:pt>
                <c:pt idx="11">
                  <c:v>Aug</c:v>
                </c:pt>
              </c:strCache>
            </c:strRef>
          </c:cat>
          <c:val>
            <c:numRef>
              <c:f>'Monthly Averages'!$B$2:$B$14</c:f>
              <c:numCache>
                <c:formatCode>0.00</c:formatCode>
                <c:ptCount val="12"/>
                <c:pt idx="0">
                  <c:v>349.16666666666669</c:v>
                </c:pt>
                <c:pt idx="1">
                  <c:v>340.18181818181819</c:v>
                </c:pt>
                <c:pt idx="2">
                  <c:v>339.2</c:v>
                </c:pt>
                <c:pt idx="3">
                  <c:v>300.39130434782606</c:v>
                </c:pt>
                <c:pt idx="4">
                  <c:v>305.92</c:v>
                </c:pt>
                <c:pt idx="5">
                  <c:v>299.3478260869565</c:v>
                </c:pt>
                <c:pt idx="6">
                  <c:v>291.27777777777777</c:v>
                </c:pt>
                <c:pt idx="7">
                  <c:v>291.92857142857144</c:v>
                </c:pt>
                <c:pt idx="8">
                  <c:v>287.05263157894734</c:v>
                </c:pt>
                <c:pt idx="9">
                  <c:v>270.05263157894734</c:v>
                </c:pt>
                <c:pt idx="10">
                  <c:v>271.47826086956519</c:v>
                </c:pt>
                <c:pt idx="11">
                  <c:v>254.3</c:v>
                </c:pt>
              </c:numCache>
            </c:numRef>
          </c:val>
          <c:extLst>
            <c:ext xmlns:c16="http://schemas.microsoft.com/office/drawing/2014/chart" uri="{C3380CC4-5D6E-409C-BE32-E72D297353CC}">
              <c16:uniqueId val="{00000018-16DC-4B8A-AD9D-9A8DEFD7CB92}"/>
            </c:ext>
          </c:extLst>
        </c:ser>
        <c:ser>
          <c:idx val="1"/>
          <c:order val="1"/>
          <c:tx>
            <c:strRef>
              <c:f>'Monthly Averages'!$C$1</c:f>
              <c:strCache>
                <c:ptCount val="1"/>
                <c:pt idx="0">
                  <c:v>Average of Gas_Usage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A-16DC-4B8A-AD9D-9A8DEFD7CB9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C-16DC-4B8A-AD9D-9A8DEFD7CB9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E-16DC-4B8A-AD9D-9A8DEFD7CB9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0-16DC-4B8A-AD9D-9A8DEFD7CB9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2-16DC-4B8A-AD9D-9A8DEFD7CB9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4-16DC-4B8A-AD9D-9A8DEFD7CB9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6-16DC-4B8A-AD9D-9A8DEFD7CB9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8-16DC-4B8A-AD9D-9A8DEFD7CB9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A-16DC-4B8A-AD9D-9A8DEFD7CB9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C-16DC-4B8A-AD9D-9A8DEFD7CB9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2E-16DC-4B8A-AD9D-9A8DEFD7CB9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0-16DC-4B8A-AD9D-9A8DEFD7CB92}"/>
              </c:ext>
            </c:extLst>
          </c:dPt>
          <c:cat>
            <c:strRef>
              <c:f>'Monthly Averages'!$A$2:$A$14</c:f>
              <c:strCache>
                <c:ptCount val="12"/>
                <c:pt idx="0">
                  <c:v>Feb</c:v>
                </c:pt>
                <c:pt idx="1">
                  <c:v>Oct</c:v>
                </c:pt>
                <c:pt idx="2">
                  <c:v>Jun</c:v>
                </c:pt>
                <c:pt idx="3">
                  <c:v>Jan</c:v>
                </c:pt>
                <c:pt idx="4">
                  <c:v>Jul</c:v>
                </c:pt>
                <c:pt idx="5">
                  <c:v>May</c:v>
                </c:pt>
                <c:pt idx="6">
                  <c:v>Dec</c:v>
                </c:pt>
                <c:pt idx="7">
                  <c:v>Apr</c:v>
                </c:pt>
                <c:pt idx="8">
                  <c:v>Nov</c:v>
                </c:pt>
                <c:pt idx="9">
                  <c:v>Sep</c:v>
                </c:pt>
                <c:pt idx="10">
                  <c:v>Mar</c:v>
                </c:pt>
                <c:pt idx="11">
                  <c:v>Aug</c:v>
                </c:pt>
              </c:strCache>
            </c:strRef>
          </c:cat>
          <c:val>
            <c:numRef>
              <c:f>'Monthly Averages'!$C$2:$C$14</c:f>
              <c:numCache>
                <c:formatCode>0.00</c:formatCode>
                <c:ptCount val="12"/>
                <c:pt idx="0">
                  <c:v>125.75</c:v>
                </c:pt>
                <c:pt idx="1">
                  <c:v>119.22727272727273</c:v>
                </c:pt>
                <c:pt idx="2">
                  <c:v>118.55</c:v>
                </c:pt>
                <c:pt idx="3">
                  <c:v>133.95652173913044</c:v>
                </c:pt>
                <c:pt idx="4">
                  <c:v>122.04</c:v>
                </c:pt>
                <c:pt idx="5">
                  <c:v>125.65217391304348</c:v>
                </c:pt>
                <c:pt idx="6">
                  <c:v>129</c:v>
                </c:pt>
                <c:pt idx="7">
                  <c:v>118.64285714285714</c:v>
                </c:pt>
                <c:pt idx="8">
                  <c:v>111.42105263157895</c:v>
                </c:pt>
                <c:pt idx="9">
                  <c:v>126.21052631578948</c:v>
                </c:pt>
                <c:pt idx="10">
                  <c:v>119.95652173913044</c:v>
                </c:pt>
                <c:pt idx="11">
                  <c:v>126.25</c:v>
                </c:pt>
              </c:numCache>
            </c:numRef>
          </c:val>
          <c:extLst>
            <c:ext xmlns:c16="http://schemas.microsoft.com/office/drawing/2014/chart" uri="{C3380CC4-5D6E-409C-BE32-E72D297353CC}">
              <c16:uniqueId val="{00000031-16DC-4B8A-AD9D-9A8DEFD7CB92}"/>
            </c:ext>
          </c:extLst>
        </c:ser>
        <c:ser>
          <c:idx val="2"/>
          <c:order val="2"/>
          <c:tx>
            <c:strRef>
              <c:f>'Monthly Averages'!$D$1</c:f>
              <c:strCache>
                <c:ptCount val="1"/>
                <c:pt idx="0">
                  <c:v>Average of Total_Energy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3-16DC-4B8A-AD9D-9A8DEFD7CB9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5-16DC-4B8A-AD9D-9A8DEFD7CB9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7-16DC-4B8A-AD9D-9A8DEFD7CB9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9-16DC-4B8A-AD9D-9A8DEFD7CB9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B-16DC-4B8A-AD9D-9A8DEFD7CB9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D-16DC-4B8A-AD9D-9A8DEFD7CB9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F-16DC-4B8A-AD9D-9A8DEFD7CB9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41-16DC-4B8A-AD9D-9A8DEFD7CB9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43-16DC-4B8A-AD9D-9A8DEFD7CB9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45-16DC-4B8A-AD9D-9A8DEFD7CB9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7-16DC-4B8A-AD9D-9A8DEFD7CB9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49-16DC-4B8A-AD9D-9A8DEFD7CB92}"/>
              </c:ext>
            </c:extLst>
          </c:dPt>
          <c:cat>
            <c:strRef>
              <c:f>'Monthly Averages'!$A$2:$A$14</c:f>
              <c:strCache>
                <c:ptCount val="12"/>
                <c:pt idx="0">
                  <c:v>Feb</c:v>
                </c:pt>
                <c:pt idx="1">
                  <c:v>Oct</c:v>
                </c:pt>
                <c:pt idx="2">
                  <c:v>Jun</c:v>
                </c:pt>
                <c:pt idx="3">
                  <c:v>Jan</c:v>
                </c:pt>
                <c:pt idx="4">
                  <c:v>Jul</c:v>
                </c:pt>
                <c:pt idx="5">
                  <c:v>May</c:v>
                </c:pt>
                <c:pt idx="6">
                  <c:v>Dec</c:v>
                </c:pt>
                <c:pt idx="7">
                  <c:v>Apr</c:v>
                </c:pt>
                <c:pt idx="8">
                  <c:v>Nov</c:v>
                </c:pt>
                <c:pt idx="9">
                  <c:v>Sep</c:v>
                </c:pt>
                <c:pt idx="10">
                  <c:v>Mar</c:v>
                </c:pt>
                <c:pt idx="11">
                  <c:v>Aug</c:v>
                </c:pt>
              </c:strCache>
            </c:strRef>
          </c:cat>
          <c:val>
            <c:numRef>
              <c:f>'Monthly Averages'!$D$2:$D$14</c:f>
              <c:numCache>
                <c:formatCode>0.00</c:formatCode>
                <c:ptCount val="12"/>
                <c:pt idx="0">
                  <c:v>474.91666666666669</c:v>
                </c:pt>
                <c:pt idx="1">
                  <c:v>459.40909090909093</c:v>
                </c:pt>
                <c:pt idx="2">
                  <c:v>457.75</c:v>
                </c:pt>
                <c:pt idx="3">
                  <c:v>434.3478260869565</c:v>
                </c:pt>
                <c:pt idx="4">
                  <c:v>427.96</c:v>
                </c:pt>
                <c:pt idx="5">
                  <c:v>425</c:v>
                </c:pt>
                <c:pt idx="6">
                  <c:v>420.27777777777777</c:v>
                </c:pt>
                <c:pt idx="7">
                  <c:v>410.57142857142856</c:v>
                </c:pt>
                <c:pt idx="8">
                  <c:v>398.4736842105263</c:v>
                </c:pt>
                <c:pt idx="9">
                  <c:v>396.26315789473682</c:v>
                </c:pt>
                <c:pt idx="10">
                  <c:v>391.43478260869563</c:v>
                </c:pt>
                <c:pt idx="11">
                  <c:v>380.55</c:v>
                </c:pt>
              </c:numCache>
            </c:numRef>
          </c:val>
          <c:extLst>
            <c:ext xmlns:c16="http://schemas.microsoft.com/office/drawing/2014/chart" uri="{C3380CC4-5D6E-409C-BE32-E72D297353CC}">
              <c16:uniqueId val="{0000004A-16DC-4B8A-AD9D-9A8DEFD7CB9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[analysis.xlsx]By Income!PivotTable5</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'By Income'!$B$1</c:f>
              <c:strCache>
                <c:ptCount val="1"/>
                <c:pt idx="0">
                  <c:v>Total</c:v>
                </c:pt>
              </c:strCache>
            </c:strRef>
          </c:tx>
          <c:spPr>
            <a:solidFill>
              <a:schemeClr val="accent1"/>
            </a:solidFill>
            <a:ln>
              <a:noFill/>
            </a:ln>
            <a:effectLst/>
          </c:spPr>
          <c:cat>
            <c:strRef>
              <c:f>'By Income'!$A$2:$A$6</c:f>
              <c:strCache>
                <c:ptCount val="4"/>
                <c:pt idx="0">
                  <c:v>High (60-90k)</c:v>
                </c:pt>
                <c:pt idx="1">
                  <c:v>Medium (30-60k)</c:v>
                </c:pt>
                <c:pt idx="2">
                  <c:v>Very High (&gt;90k)</c:v>
                </c:pt>
                <c:pt idx="3">
                  <c:v>Low (&lt;30k)</c:v>
                </c:pt>
              </c:strCache>
            </c:strRef>
          </c:cat>
          <c:val>
            <c:numRef>
              <c:f>'By Income'!$B$2:$B$6</c:f>
              <c:numCache>
                <c:formatCode>0.00</c:formatCode>
                <c:ptCount val="4"/>
                <c:pt idx="0">
                  <c:v>431.94897959183675</c:v>
                </c:pt>
                <c:pt idx="1">
                  <c:v>428.87654320987656</c:v>
                </c:pt>
                <c:pt idx="2">
                  <c:v>421.78125</c:v>
                </c:pt>
                <c:pt idx="3">
                  <c:v>399.58974358974359</c:v>
                </c:pt>
              </c:numCache>
            </c:numRef>
          </c:val>
          <c:extLst>
            <c:ext xmlns:c16="http://schemas.microsoft.com/office/drawing/2014/chart" uri="{C3380CC4-5D6E-409C-BE32-E72D297353CC}">
              <c16:uniqueId val="{00000000-35AA-4BAF-82C0-5EB33B10A578}"/>
            </c:ext>
          </c:extLst>
        </c:ser>
        <c:dLbls>
          <c:showLegendKey val="0"/>
          <c:showVal val="0"/>
          <c:showCatName val="0"/>
          <c:showSerName val="0"/>
          <c:showPercent val="0"/>
          <c:showBubbleSize val="0"/>
        </c:dLbls>
        <c:axId val="516888704"/>
        <c:axId val="516890624"/>
      </c:areaChart>
      <c:catAx>
        <c:axId val="5168887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890624"/>
        <c:crosses val="autoZero"/>
        <c:auto val="1"/>
        <c:lblAlgn val="ctr"/>
        <c:lblOffset val="100"/>
        <c:noMultiLvlLbl val="0"/>
      </c:catAx>
      <c:valAx>
        <c:axId val="5168906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88870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[analysis.xlsx]By Appliances!PivotTable7</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'By Appliances'!$B$1</c:f>
              <c:strCache>
                <c:ptCount val="1"/>
                <c:pt idx="0">
                  <c:v>Total</c:v>
                </c:pt>
              </c:strCache>
            </c:strRef>
          </c:tx>
          <c:spPr>
            <a:solidFill>
              <a:schemeClr val="accent1"/>
            </a:solidFill>
            <a:ln>
              <a:noFill/>
            </a:ln>
            <a:effectLst/>
          </c:spPr>
          <c:invertIfNegative val="0"/>
          <c:cat>
            <c:strRef>
              <c:f>'By Appliances'!$A$2:$A$15</c:f>
              <c:strCache>
                <c:ptCount val="13"/>
                <c:pt idx="0">
                  <c:v>7</c:v>
                </c:pt>
                <c:pt idx="1">
                  <c:v>3</c:v>
                </c:pt>
                <c:pt idx="2">
                  <c:v>12</c:v>
                </c:pt>
                <c:pt idx="3">
                  <c:v>5</c:v>
                </c:pt>
                <c:pt idx="4">
                  <c:v>14</c:v>
                </c:pt>
                <c:pt idx="5">
                  <c:v>2</c:v>
                </c:pt>
                <c:pt idx="6">
                  <c:v>10</c:v>
                </c:pt>
                <c:pt idx="7">
                  <c:v>11</c:v>
                </c:pt>
                <c:pt idx="8">
                  <c:v>4</c:v>
                </c:pt>
                <c:pt idx="9">
                  <c:v>13</c:v>
                </c:pt>
                <c:pt idx="10">
                  <c:v>8</c:v>
                </c:pt>
                <c:pt idx="11">
                  <c:v>9</c:v>
                </c:pt>
                <c:pt idx="12">
                  <c:v>6</c:v>
                </c:pt>
              </c:strCache>
            </c:strRef>
          </c:cat>
          <c:val>
            <c:numRef>
              <c:f>'By Appliances'!$B$2:$B$15</c:f>
              <c:numCache>
                <c:formatCode>0.00</c:formatCode>
                <c:ptCount val="13"/>
                <c:pt idx="0">
                  <c:v>462</c:v>
                </c:pt>
                <c:pt idx="1">
                  <c:v>460.25</c:v>
                </c:pt>
                <c:pt idx="2">
                  <c:v>432.68181818181819</c:v>
                </c:pt>
                <c:pt idx="3">
                  <c:v>432</c:v>
                </c:pt>
                <c:pt idx="4">
                  <c:v>426.73684210526318</c:v>
                </c:pt>
                <c:pt idx="5">
                  <c:v>422.4</c:v>
                </c:pt>
                <c:pt idx="6">
                  <c:v>421.84210526315792</c:v>
                </c:pt>
                <c:pt idx="7">
                  <c:v>421.8125</c:v>
                </c:pt>
                <c:pt idx="8">
                  <c:v>420.36842105263156</c:v>
                </c:pt>
                <c:pt idx="9">
                  <c:v>418.5</c:v>
                </c:pt>
                <c:pt idx="10">
                  <c:v>418</c:v>
                </c:pt>
                <c:pt idx="11">
                  <c:v>408.61538461538464</c:v>
                </c:pt>
                <c:pt idx="12">
                  <c:v>390.04761904761904</c:v>
                </c:pt>
              </c:numCache>
            </c:numRef>
          </c:val>
          <c:extLst>
            <c:ext xmlns:c16="http://schemas.microsoft.com/office/drawing/2014/chart" uri="{C3380CC4-5D6E-409C-BE32-E72D297353CC}">
              <c16:uniqueId val="{00000000-9BF7-4C1C-8F79-CDC867186A15}"/>
            </c:ext>
          </c:extLst>
        </c:ser>
        <c:dLbls>
          <c:showLegendKey val="0"/>
          <c:showVal val="0"/>
          <c:showCatName val="0"/>
          <c:showSerName val="0"/>
          <c:showPercent val="0"/>
          <c:showBubbleSize val="0"/>
        </c:dLbls>
        <c:gapWidth val="182"/>
        <c:axId val="517222608"/>
        <c:axId val="517221168"/>
      </c:barChart>
      <c:catAx>
        <c:axId val="517222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221168"/>
        <c:crosses val="autoZero"/>
        <c:auto val="1"/>
        <c:lblAlgn val="ctr"/>
        <c:lblOffset val="100"/>
        <c:noMultiLvlLbl val="0"/>
      </c:catAx>
      <c:valAx>
        <c:axId val="51722116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22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14</xdr:row>
      <xdr:rowOff>165100</xdr:rowOff>
    </xdr:to>
    <xdr:graphicFrame macro="">
      <xdr:nvGraphicFramePr>
        <xdr:cNvPr id="2" name="Chart 1">
          <a:extLst>
            <a:ext uri="{FF2B5EF4-FFF2-40B4-BE49-F238E27FC236}">
              <a16:creationId xmlns:a16="http://schemas.microsoft.com/office/drawing/2014/main" id="{D8D367E5-9564-437A-AAAE-35959408C6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17</xdr:row>
      <xdr:rowOff>0</xdr:rowOff>
    </xdr:from>
    <xdr:to>
      <xdr:col>7</xdr:col>
      <xdr:colOff>304800</xdr:colOff>
      <xdr:row>31</xdr:row>
      <xdr:rowOff>165100</xdr:rowOff>
    </xdr:to>
    <xdr:graphicFrame macro="">
      <xdr:nvGraphicFramePr>
        <xdr:cNvPr id="3" name="Chart 2">
          <a:extLst>
            <a:ext uri="{FF2B5EF4-FFF2-40B4-BE49-F238E27FC236}">
              <a16:creationId xmlns:a16="http://schemas.microsoft.com/office/drawing/2014/main" id="{F4997A2F-9BC7-4CEF-A0D6-039B209C31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0</xdr:row>
      <xdr:rowOff>0</xdr:rowOff>
    </xdr:from>
    <xdr:to>
      <xdr:col>16</xdr:col>
      <xdr:colOff>304800</xdr:colOff>
      <xdr:row>14</xdr:row>
      <xdr:rowOff>165100</xdr:rowOff>
    </xdr:to>
    <xdr:graphicFrame macro="">
      <xdr:nvGraphicFramePr>
        <xdr:cNvPr id="4" name="Chart 3">
          <a:extLst>
            <a:ext uri="{FF2B5EF4-FFF2-40B4-BE49-F238E27FC236}">
              <a16:creationId xmlns:a16="http://schemas.microsoft.com/office/drawing/2014/main" id="{83CB1E5D-12DF-4586-9DFC-08AFA4CF3D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17</xdr:row>
      <xdr:rowOff>0</xdr:rowOff>
    </xdr:from>
    <xdr:to>
      <xdr:col>16</xdr:col>
      <xdr:colOff>304800</xdr:colOff>
      <xdr:row>31</xdr:row>
      <xdr:rowOff>165100</xdr:rowOff>
    </xdr:to>
    <xdr:graphicFrame macro="">
      <xdr:nvGraphicFramePr>
        <xdr:cNvPr id="5" name="Chart 4">
          <a:extLst>
            <a:ext uri="{FF2B5EF4-FFF2-40B4-BE49-F238E27FC236}">
              <a16:creationId xmlns:a16="http://schemas.microsoft.com/office/drawing/2014/main" id="{9616AE1D-EB24-41FD-9ABC-206AD89BD4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33</xdr:row>
      <xdr:rowOff>0</xdr:rowOff>
    </xdr:from>
    <xdr:to>
      <xdr:col>3</xdr:col>
      <xdr:colOff>0</xdr:colOff>
      <xdr:row>46</xdr:row>
      <xdr:rowOff>130175</xdr:rowOff>
    </xdr:to>
    <mc:AlternateContent xmlns:mc="http://schemas.openxmlformats.org/markup-compatibility/2006">
      <mc:Choice xmlns:a14="http://schemas.microsoft.com/office/drawing/2010/main" Requires="a14">
        <xdr:graphicFrame macro="">
          <xdr:nvGraphicFramePr>
            <xdr:cNvPr id="6" name="Household_ID">
              <a:extLst>
                <a:ext uri="{FF2B5EF4-FFF2-40B4-BE49-F238E27FC236}">
                  <a16:creationId xmlns:a16="http://schemas.microsoft.com/office/drawing/2014/main" id="{69DBACDC-631F-460A-A1D7-8B80597F2EE7}"/>
                </a:ext>
              </a:extLst>
            </xdr:cNvPr>
            <xdr:cNvGraphicFramePr/>
          </xdr:nvGraphicFramePr>
          <xdr:xfrm>
            <a:off x="0" y="0"/>
            <a:ext cx="0" cy="0"/>
          </xdr:xfrm>
          <a:graphic>
            <a:graphicData uri="http://schemas.microsoft.com/office/drawing/2010/slicer">
              <sle:slicer xmlns:sle="http://schemas.microsoft.com/office/drawing/2010/slicer" name="Household_ID"/>
            </a:graphicData>
          </a:graphic>
        </xdr:graphicFrame>
      </mc:Choice>
      <mc:Fallback>
        <xdr:sp macro="" textlink="">
          <xdr:nvSpPr>
            <xdr:cNvPr id="0" name=""/>
            <xdr:cNvSpPr>
              <a:spLocks noTextEdit="1"/>
            </xdr:cNvSpPr>
          </xdr:nvSpPr>
          <xdr:spPr>
            <a:xfrm>
              <a:off x="0" y="6076950"/>
              <a:ext cx="1828800" cy="25241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33</xdr:row>
      <xdr:rowOff>0</xdr:rowOff>
    </xdr:from>
    <xdr:to>
      <xdr:col>6</xdr:col>
      <xdr:colOff>0</xdr:colOff>
      <xdr:row>46</xdr:row>
      <xdr:rowOff>130175</xdr:rowOff>
    </xdr:to>
    <mc:AlternateContent xmlns:mc="http://schemas.openxmlformats.org/markup-compatibility/2006">
      <mc:Choice xmlns:a14="http://schemas.microsoft.com/office/drawing/2010/main" Requires="a14">
        <xdr:graphicFrame macro="">
          <xdr:nvGraphicFramePr>
            <xdr:cNvPr id="7" name="Family_Size">
              <a:extLst>
                <a:ext uri="{FF2B5EF4-FFF2-40B4-BE49-F238E27FC236}">
                  <a16:creationId xmlns:a16="http://schemas.microsoft.com/office/drawing/2014/main" id="{3472FA70-8C21-4CBA-9E9B-33DFF87E2A55}"/>
                </a:ext>
              </a:extLst>
            </xdr:cNvPr>
            <xdr:cNvGraphicFramePr/>
          </xdr:nvGraphicFramePr>
          <xdr:xfrm>
            <a:off x="0" y="0"/>
            <a:ext cx="0" cy="0"/>
          </xdr:xfrm>
          <a:graphic>
            <a:graphicData uri="http://schemas.microsoft.com/office/drawing/2010/slicer">
              <sle:slicer xmlns:sle="http://schemas.microsoft.com/office/drawing/2010/slicer" name="Family_Size"/>
            </a:graphicData>
          </a:graphic>
        </xdr:graphicFrame>
      </mc:Choice>
      <mc:Fallback>
        <xdr:sp macro="" textlink="">
          <xdr:nvSpPr>
            <xdr:cNvPr id="0" name=""/>
            <xdr:cNvSpPr>
              <a:spLocks noTextEdit="1"/>
            </xdr:cNvSpPr>
          </xdr:nvSpPr>
          <xdr:spPr>
            <a:xfrm>
              <a:off x="1828800" y="6076950"/>
              <a:ext cx="1828800" cy="25241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0</xdr:colOff>
      <xdr:row>33</xdr:row>
      <xdr:rowOff>0</xdr:rowOff>
    </xdr:from>
    <xdr:to>
      <xdr:col>9</xdr:col>
      <xdr:colOff>0</xdr:colOff>
      <xdr:row>46</xdr:row>
      <xdr:rowOff>130175</xdr:rowOff>
    </xdr:to>
    <mc:AlternateContent xmlns:mc="http://schemas.openxmlformats.org/markup-compatibility/2006">
      <mc:Choice xmlns:a14="http://schemas.microsoft.com/office/drawing/2010/main" Requires="a14">
        <xdr:graphicFrame macro="">
          <xdr:nvGraphicFramePr>
            <xdr:cNvPr id="8" name="Monthly_Income">
              <a:extLst>
                <a:ext uri="{FF2B5EF4-FFF2-40B4-BE49-F238E27FC236}">
                  <a16:creationId xmlns:a16="http://schemas.microsoft.com/office/drawing/2014/main" id="{D31BD627-3C73-4CB5-9785-58252706578E}"/>
                </a:ext>
              </a:extLst>
            </xdr:cNvPr>
            <xdr:cNvGraphicFramePr/>
          </xdr:nvGraphicFramePr>
          <xdr:xfrm>
            <a:off x="0" y="0"/>
            <a:ext cx="0" cy="0"/>
          </xdr:xfrm>
          <a:graphic>
            <a:graphicData uri="http://schemas.microsoft.com/office/drawing/2010/slicer">
              <sle:slicer xmlns:sle="http://schemas.microsoft.com/office/drawing/2010/slicer" name="Monthly_Income"/>
            </a:graphicData>
          </a:graphic>
        </xdr:graphicFrame>
      </mc:Choice>
      <mc:Fallback>
        <xdr:sp macro="" textlink="">
          <xdr:nvSpPr>
            <xdr:cNvPr id="0" name=""/>
            <xdr:cNvSpPr>
              <a:spLocks noTextEdit="1"/>
            </xdr:cNvSpPr>
          </xdr:nvSpPr>
          <xdr:spPr>
            <a:xfrm>
              <a:off x="3657600" y="6076950"/>
              <a:ext cx="1828800" cy="25241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0</xdr:colOff>
      <xdr:row>33</xdr:row>
      <xdr:rowOff>0</xdr:rowOff>
    </xdr:from>
    <xdr:to>
      <xdr:col>12</xdr:col>
      <xdr:colOff>0</xdr:colOff>
      <xdr:row>46</xdr:row>
      <xdr:rowOff>130175</xdr:rowOff>
    </xdr:to>
    <mc:AlternateContent xmlns:mc="http://schemas.openxmlformats.org/markup-compatibility/2006">
      <mc:Choice xmlns:a14="http://schemas.microsoft.com/office/drawing/2010/main" Requires="a14">
        <xdr:graphicFrame macro="">
          <xdr:nvGraphicFramePr>
            <xdr:cNvPr id="9" name="Electricity_Usage">
              <a:extLst>
                <a:ext uri="{FF2B5EF4-FFF2-40B4-BE49-F238E27FC236}">
                  <a16:creationId xmlns:a16="http://schemas.microsoft.com/office/drawing/2014/main" id="{83AC8921-AD43-407C-A67C-82614BEE6FF5}"/>
                </a:ext>
              </a:extLst>
            </xdr:cNvPr>
            <xdr:cNvGraphicFramePr/>
          </xdr:nvGraphicFramePr>
          <xdr:xfrm>
            <a:off x="0" y="0"/>
            <a:ext cx="0" cy="0"/>
          </xdr:xfrm>
          <a:graphic>
            <a:graphicData uri="http://schemas.microsoft.com/office/drawing/2010/slicer">
              <sle:slicer xmlns:sle="http://schemas.microsoft.com/office/drawing/2010/slicer" name="Electricity_Usage"/>
            </a:graphicData>
          </a:graphic>
        </xdr:graphicFrame>
      </mc:Choice>
      <mc:Fallback>
        <xdr:sp macro="" textlink="">
          <xdr:nvSpPr>
            <xdr:cNvPr id="0" name=""/>
            <xdr:cNvSpPr>
              <a:spLocks noTextEdit="1"/>
            </xdr:cNvSpPr>
          </xdr:nvSpPr>
          <xdr:spPr>
            <a:xfrm>
              <a:off x="5486400" y="6076950"/>
              <a:ext cx="1828800" cy="25241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33</xdr:row>
      <xdr:rowOff>0</xdr:rowOff>
    </xdr:from>
    <xdr:to>
      <xdr:col>15</xdr:col>
      <xdr:colOff>0</xdr:colOff>
      <xdr:row>46</xdr:row>
      <xdr:rowOff>130175</xdr:rowOff>
    </xdr:to>
    <mc:AlternateContent xmlns:mc="http://schemas.openxmlformats.org/markup-compatibility/2006">
      <mc:Choice xmlns:a14="http://schemas.microsoft.com/office/drawing/2010/main" Requires="a14">
        <xdr:graphicFrame macro="">
          <xdr:nvGraphicFramePr>
            <xdr:cNvPr id="10" name="Gas_Usage">
              <a:extLst>
                <a:ext uri="{FF2B5EF4-FFF2-40B4-BE49-F238E27FC236}">
                  <a16:creationId xmlns:a16="http://schemas.microsoft.com/office/drawing/2014/main" id="{11494BD4-1548-4666-B66D-93BB8910135E}"/>
                </a:ext>
              </a:extLst>
            </xdr:cNvPr>
            <xdr:cNvGraphicFramePr/>
          </xdr:nvGraphicFramePr>
          <xdr:xfrm>
            <a:off x="0" y="0"/>
            <a:ext cx="0" cy="0"/>
          </xdr:xfrm>
          <a:graphic>
            <a:graphicData uri="http://schemas.microsoft.com/office/drawing/2010/slicer">
              <sle:slicer xmlns:sle="http://schemas.microsoft.com/office/drawing/2010/slicer" name="Gas_Usage"/>
            </a:graphicData>
          </a:graphic>
        </xdr:graphicFrame>
      </mc:Choice>
      <mc:Fallback>
        <xdr:sp macro="" textlink="">
          <xdr:nvSpPr>
            <xdr:cNvPr id="0" name=""/>
            <xdr:cNvSpPr>
              <a:spLocks noTextEdit="1"/>
            </xdr:cNvSpPr>
          </xdr:nvSpPr>
          <xdr:spPr>
            <a:xfrm>
              <a:off x="7315200" y="6076950"/>
              <a:ext cx="1828800" cy="25241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33</xdr:row>
      <xdr:rowOff>0</xdr:rowOff>
    </xdr:from>
    <xdr:to>
      <xdr:col>18</xdr:col>
      <xdr:colOff>0</xdr:colOff>
      <xdr:row>46</xdr:row>
      <xdr:rowOff>130175</xdr:rowOff>
    </xdr:to>
    <mc:AlternateContent xmlns:mc="http://schemas.openxmlformats.org/markup-compatibility/2006">
      <mc:Choice xmlns:a14="http://schemas.microsoft.com/office/drawing/2010/main" Requires="a14">
        <xdr:graphicFrame macro="">
          <xdr:nvGraphicFramePr>
            <xdr:cNvPr id="11" name="Month_Numeric">
              <a:extLst>
                <a:ext uri="{FF2B5EF4-FFF2-40B4-BE49-F238E27FC236}">
                  <a16:creationId xmlns:a16="http://schemas.microsoft.com/office/drawing/2014/main" id="{52B88445-275C-49C0-BFB6-A9663151388F}"/>
                </a:ext>
              </a:extLst>
            </xdr:cNvPr>
            <xdr:cNvGraphicFramePr/>
          </xdr:nvGraphicFramePr>
          <xdr:xfrm>
            <a:off x="0" y="0"/>
            <a:ext cx="0" cy="0"/>
          </xdr:xfrm>
          <a:graphic>
            <a:graphicData uri="http://schemas.microsoft.com/office/drawing/2010/slicer">
              <sle:slicer xmlns:sle="http://schemas.microsoft.com/office/drawing/2010/slicer" name="Month_Numeric"/>
            </a:graphicData>
          </a:graphic>
        </xdr:graphicFrame>
      </mc:Choice>
      <mc:Fallback>
        <xdr:sp macro="" textlink="">
          <xdr:nvSpPr>
            <xdr:cNvPr id="0" name=""/>
            <xdr:cNvSpPr>
              <a:spLocks noTextEdit="1"/>
            </xdr:cNvSpPr>
          </xdr:nvSpPr>
          <xdr:spPr>
            <a:xfrm>
              <a:off x="9144000" y="6076950"/>
              <a:ext cx="1828800" cy="25241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33</xdr:row>
      <xdr:rowOff>0</xdr:rowOff>
    </xdr:from>
    <xdr:to>
      <xdr:col>21</xdr:col>
      <xdr:colOff>0</xdr:colOff>
      <xdr:row>46</xdr:row>
      <xdr:rowOff>130175</xdr:rowOff>
    </xdr:to>
    <mc:AlternateContent xmlns:mc="http://schemas.openxmlformats.org/markup-compatibility/2006">
      <mc:Choice xmlns:a14="http://schemas.microsoft.com/office/drawing/2010/main" Requires="a14">
        <xdr:graphicFrame macro="">
          <xdr:nvGraphicFramePr>
            <xdr:cNvPr id="12" name="Total_Energy">
              <a:extLst>
                <a:ext uri="{FF2B5EF4-FFF2-40B4-BE49-F238E27FC236}">
                  <a16:creationId xmlns:a16="http://schemas.microsoft.com/office/drawing/2014/main" id="{2891FEDA-CFDE-4642-BBE3-2CA29901B24B}"/>
                </a:ext>
              </a:extLst>
            </xdr:cNvPr>
            <xdr:cNvGraphicFramePr/>
          </xdr:nvGraphicFramePr>
          <xdr:xfrm>
            <a:off x="0" y="0"/>
            <a:ext cx="0" cy="0"/>
          </xdr:xfrm>
          <a:graphic>
            <a:graphicData uri="http://schemas.microsoft.com/office/drawing/2010/slicer">
              <sle:slicer xmlns:sle="http://schemas.microsoft.com/office/drawing/2010/slicer" name="Total_Energy"/>
            </a:graphicData>
          </a:graphic>
        </xdr:graphicFrame>
      </mc:Choice>
      <mc:Fallback>
        <xdr:sp macro="" textlink="">
          <xdr:nvSpPr>
            <xdr:cNvPr id="0" name=""/>
            <xdr:cNvSpPr>
              <a:spLocks noTextEdit="1"/>
            </xdr:cNvSpPr>
          </xdr:nvSpPr>
          <xdr:spPr>
            <a:xfrm>
              <a:off x="10972800" y="6076950"/>
              <a:ext cx="1828800" cy="25241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48</xdr:row>
      <xdr:rowOff>0</xdr:rowOff>
    </xdr:from>
    <xdr:to>
      <xdr:col>3</xdr:col>
      <xdr:colOff>0</xdr:colOff>
      <xdr:row>61</xdr:row>
      <xdr:rowOff>130175</xdr:rowOff>
    </xdr:to>
    <mc:AlternateContent xmlns:mc="http://schemas.openxmlformats.org/markup-compatibility/2006">
      <mc:Choice xmlns:a14="http://schemas.microsoft.com/office/drawing/2010/main" Requires="a14">
        <xdr:graphicFrame macro="">
          <xdr:nvGraphicFramePr>
            <xdr:cNvPr id="13" name="Appliances_Count">
              <a:extLst>
                <a:ext uri="{FF2B5EF4-FFF2-40B4-BE49-F238E27FC236}">
                  <a16:creationId xmlns:a16="http://schemas.microsoft.com/office/drawing/2014/main" id="{49E12358-6964-4995-891E-4421427A2B73}"/>
                </a:ext>
              </a:extLst>
            </xdr:cNvPr>
            <xdr:cNvGraphicFramePr/>
          </xdr:nvGraphicFramePr>
          <xdr:xfrm>
            <a:off x="0" y="0"/>
            <a:ext cx="0" cy="0"/>
          </xdr:xfrm>
          <a:graphic>
            <a:graphicData uri="http://schemas.microsoft.com/office/drawing/2010/slicer">
              <sle:slicer xmlns:sle="http://schemas.microsoft.com/office/drawing/2010/slicer" name="Appliances_Count"/>
            </a:graphicData>
          </a:graphic>
        </xdr:graphicFrame>
      </mc:Choice>
      <mc:Fallback>
        <xdr:sp macro="" textlink="">
          <xdr:nvSpPr>
            <xdr:cNvPr id="0" name=""/>
            <xdr:cNvSpPr>
              <a:spLocks noTextEdit="1"/>
            </xdr:cNvSpPr>
          </xdr:nvSpPr>
          <xdr:spPr>
            <a:xfrm>
              <a:off x="0" y="8839200"/>
              <a:ext cx="1828800" cy="25241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48</xdr:row>
      <xdr:rowOff>0</xdr:rowOff>
    </xdr:from>
    <xdr:to>
      <xdr:col>6</xdr:col>
      <xdr:colOff>0</xdr:colOff>
      <xdr:row>61</xdr:row>
      <xdr:rowOff>130175</xdr:rowOff>
    </xdr:to>
    <mc:AlternateContent xmlns:mc="http://schemas.openxmlformats.org/markup-compatibility/2006">
      <mc:Choice xmlns:a14="http://schemas.microsoft.com/office/drawing/2010/main" Requires="a14">
        <xdr:graphicFrame macro="">
          <xdr:nvGraphicFramePr>
            <xdr:cNvPr id="14" name="Month">
              <a:extLst>
                <a:ext uri="{FF2B5EF4-FFF2-40B4-BE49-F238E27FC236}">
                  <a16:creationId xmlns:a16="http://schemas.microsoft.com/office/drawing/2014/main" id="{AD5BB243-CCED-488F-9CB7-253AC50A25A6}"/>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828800" y="8839200"/>
              <a:ext cx="1828800" cy="25241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eenivasa Yenuga" refreshedDate="45915.678491435188" createdVersion="8" refreshedVersion="8" minRefreshableVersion="3" recordCount="250" xr:uid="{F6CF4E31-C650-4DE6-9F5C-702C383FBC02}">
  <cacheSource type="worksheet">
    <worksheetSource ref="A1:I251" sheet="Raw Data"/>
  </cacheSource>
  <cacheFields count="9">
    <cacheField name="Household_ID" numFmtId="0">
      <sharedItems count="250">
        <s v="H001"/>
        <s v="H002"/>
        <s v="H003"/>
        <s v="H004"/>
        <s v="H005"/>
        <s v="H006"/>
        <s v="H007"/>
        <s v="H008"/>
        <s v="H009"/>
        <s v="H010"/>
        <s v="H011"/>
        <s v="H012"/>
        <s v="H013"/>
        <s v="H014"/>
        <s v="H015"/>
        <s v="H016"/>
        <s v="H017"/>
        <s v="H018"/>
        <s v="H019"/>
        <s v="H020"/>
        <s v="H021"/>
        <s v="H022"/>
        <s v="H023"/>
        <s v="H024"/>
        <s v="H025"/>
        <s v="H026"/>
        <s v="H027"/>
        <s v="H028"/>
        <s v="H029"/>
        <s v="H030"/>
        <s v="H031"/>
        <s v="H032"/>
        <s v="H033"/>
        <s v="H034"/>
        <s v="H035"/>
        <s v="H036"/>
        <s v="H037"/>
        <s v="H038"/>
        <s v="H039"/>
        <s v="H040"/>
        <s v="H041"/>
        <s v="H042"/>
        <s v="H043"/>
        <s v="H044"/>
        <s v="H045"/>
        <s v="H046"/>
        <s v="H047"/>
        <s v="H048"/>
        <s v="H049"/>
        <s v="H050"/>
        <s v="H051"/>
        <s v="H052"/>
        <s v="H053"/>
        <s v="H054"/>
        <s v="H055"/>
        <s v="H056"/>
        <s v="H057"/>
        <s v="H058"/>
        <s v="H059"/>
        <s v="H060"/>
        <s v="H061"/>
        <s v="H062"/>
        <s v="H063"/>
        <s v="H064"/>
        <s v="H065"/>
        <s v="H066"/>
        <s v="H067"/>
        <s v="H068"/>
        <s v="H069"/>
        <s v="H070"/>
        <s v="H071"/>
        <s v="H072"/>
        <s v="H073"/>
        <s v="H074"/>
        <s v="H075"/>
        <s v="H076"/>
        <s v="H077"/>
        <s v="H078"/>
        <s v="H079"/>
        <s v="H080"/>
        <s v="H081"/>
        <s v="H082"/>
        <s v="H083"/>
        <s v="H084"/>
        <s v="H085"/>
        <s v="H086"/>
        <s v="H087"/>
        <s v="H088"/>
        <s v="H089"/>
        <s v="H090"/>
        <s v="H091"/>
        <s v="H092"/>
        <s v="H093"/>
        <s v="H094"/>
        <s v="H095"/>
        <s v="H096"/>
        <s v="H097"/>
        <s v="H098"/>
        <s v="H099"/>
        <s v="H100"/>
        <s v="H101"/>
        <s v="H102"/>
        <s v="H103"/>
        <s v="H104"/>
        <s v="H105"/>
        <s v="H106"/>
        <s v="H107"/>
        <s v="H108"/>
        <s v="H109"/>
        <s v="H110"/>
        <s v="H111"/>
        <s v="H112"/>
        <s v="H113"/>
        <s v="H114"/>
        <s v="H115"/>
        <s v="H116"/>
        <s v="H117"/>
        <s v="H118"/>
        <s v="H119"/>
        <s v="H120"/>
        <s v="H121"/>
        <s v="H122"/>
        <s v="H123"/>
        <s v="H124"/>
        <s v="H125"/>
        <s v="H126"/>
        <s v="H127"/>
        <s v="H128"/>
        <s v="H129"/>
        <s v="H130"/>
        <s v="H131"/>
        <s v="H132"/>
        <s v="H133"/>
        <s v="H134"/>
        <s v="H135"/>
        <s v="H136"/>
        <s v="H137"/>
        <s v="H138"/>
        <s v="H139"/>
        <s v="H140"/>
        <s v="H141"/>
        <s v="H142"/>
        <s v="H143"/>
        <s v="H144"/>
        <s v="H145"/>
        <s v="H146"/>
        <s v="H147"/>
        <s v="H148"/>
        <s v="H149"/>
        <s v="H150"/>
        <s v="H151"/>
        <s v="H152"/>
        <s v="H153"/>
        <s v="H154"/>
        <s v="H155"/>
        <s v="H156"/>
        <s v="H157"/>
        <s v="H158"/>
        <s v="H159"/>
        <s v="H160"/>
        <s v="H161"/>
        <s v="H162"/>
        <s v="H163"/>
        <s v="H164"/>
        <s v="H165"/>
        <s v="H166"/>
        <s v="H167"/>
        <s v="H168"/>
        <s v="H169"/>
        <s v="H170"/>
        <s v="H171"/>
        <s v="H172"/>
        <s v="H173"/>
        <s v="H174"/>
        <s v="H175"/>
        <s v="H176"/>
        <s v="H177"/>
        <s v="H178"/>
        <s v="H179"/>
        <s v="H180"/>
        <s v="H181"/>
        <s v="H182"/>
        <s v="H183"/>
        <s v="H184"/>
        <s v="H185"/>
        <s v="H186"/>
        <s v="H187"/>
        <s v="H188"/>
        <s v="H189"/>
        <s v="H190"/>
        <s v="H191"/>
        <s v="H192"/>
        <s v="H193"/>
        <s v="H194"/>
        <s v="H195"/>
        <s v="H196"/>
        <s v="H197"/>
        <s v="H198"/>
        <s v="H199"/>
        <s v="H200"/>
        <s v="H201"/>
        <s v="H202"/>
        <s v="H203"/>
        <s v="H204"/>
        <s v="H205"/>
        <s v="H206"/>
        <s v="H207"/>
        <s v="H208"/>
        <s v="H209"/>
        <s v="H210"/>
        <s v="H211"/>
        <s v="H212"/>
        <s v="H213"/>
        <s v="H214"/>
        <s v="H215"/>
        <s v="H216"/>
        <s v="H217"/>
        <s v="H218"/>
        <s v="H219"/>
        <s v="H220"/>
        <s v="H221"/>
        <s v="H222"/>
        <s v="H223"/>
        <s v="H224"/>
        <s v="H225"/>
        <s v="H226"/>
        <s v="H227"/>
        <s v="H228"/>
        <s v="H229"/>
        <s v="H230"/>
        <s v="H231"/>
        <s v="H232"/>
        <s v="H233"/>
        <s v="H234"/>
        <s v="H235"/>
        <s v="H236"/>
        <s v="H237"/>
        <s v="H238"/>
        <s v="H239"/>
        <s v="H240"/>
        <s v="H241"/>
        <s v="H242"/>
        <s v="H243"/>
        <s v="H244"/>
        <s v="H245"/>
        <s v="H246"/>
        <s v="H247"/>
        <s v="H248"/>
        <s v="H249"/>
        <s v="H250"/>
      </sharedItems>
    </cacheField>
    <cacheField name="Family_Size" numFmtId="0">
      <sharedItems containsSemiMixedTypes="0" containsString="0" containsNumber="1" containsInteger="1" minValue="1" maxValue="7" count="7">
        <n v="7"/>
        <n v="4"/>
        <n v="5"/>
        <n v="3"/>
        <n v="2"/>
        <n v="6"/>
        <n v="1"/>
      </sharedItems>
    </cacheField>
    <cacheField name="Monthly_Income" numFmtId="1">
      <sharedItems containsSemiMixedTypes="0" containsString="0" containsNumber="1" containsInteger="1" minValue="20301" maxValue="99909" count="250">
        <n v="85318"/>
        <n v="43664"/>
        <n v="87172"/>
        <n v="46736"/>
        <n v="20854"/>
        <n v="58623"/>
        <n v="27392"/>
        <n v="75680"/>
        <n v="66717"/>
        <n v="70859"/>
        <n v="46309"/>
        <n v="83734"/>
        <n v="90467"/>
        <n v="72662"/>
        <n v="32688"/>
        <n v="45342"/>
        <n v="57157"/>
        <n v="87863"/>
        <n v="72083"/>
        <n v="85733"/>
        <n v="54698"/>
        <n v="42671"/>
        <n v="45184"/>
        <n v="62107"/>
        <n v="71663"/>
        <n v="35708"/>
        <n v="69811"/>
        <n v="22811"/>
        <n v="76250"/>
        <n v="92082"/>
        <n v="54754"/>
        <n v="31411"/>
        <n v="22911"/>
        <n v="87270"/>
        <n v="28680"/>
        <n v="91295"/>
        <n v="31111"/>
        <n v="57504"/>
        <n v="21802"/>
        <n v="28155"/>
        <n v="93656"/>
        <n v="59384"/>
        <n v="67254"/>
        <n v="41918"/>
        <n v="80713"/>
        <n v="50306"/>
        <n v="36646"/>
        <n v="66843"/>
        <n v="36371"/>
        <n v="97371"/>
        <n v="22049"/>
        <n v="51616"/>
        <n v="40932"/>
        <n v="49855"/>
        <n v="81434"/>
        <n v="92694"/>
        <n v="63016"/>
        <n v="27400"/>
        <n v="62642"/>
        <n v="35151"/>
        <n v="71407"/>
        <n v="86690"/>
        <n v="24499"/>
        <n v="26295"/>
        <n v="79040"/>
        <n v="32183"/>
        <n v="49299"/>
        <n v="32874"/>
        <n v="52711"/>
        <n v="25539"/>
        <n v="73351"/>
        <n v="81267"/>
        <n v="68354"/>
        <n v="22557"/>
        <n v="58360"/>
        <n v="22200"/>
        <n v="88497"/>
        <n v="66975"/>
        <n v="41357"/>
        <n v="97505"/>
        <n v="22869"/>
        <n v="81135"/>
        <n v="70108"/>
        <n v="58467"/>
        <n v="43328"/>
        <n v="23987"/>
        <n v="78871"/>
        <n v="42399"/>
        <n v="66214"/>
        <n v="90271"/>
        <n v="64064"/>
        <n v="90091"/>
        <n v="60818"/>
        <n v="65525"/>
        <n v="39830"/>
        <n v="37429"/>
        <n v="26893"/>
        <n v="99909"/>
        <n v="67333"/>
        <n v="23436"/>
        <n v="94290"/>
        <n v="96213"/>
        <n v="25895"/>
        <n v="39738"/>
        <n v="50746"/>
        <n v="69377"/>
        <n v="68404"/>
        <n v="74045"/>
        <n v="59790"/>
        <n v="25600"/>
        <n v="60764"/>
        <n v="94543"/>
        <n v="65714"/>
        <n v="76835"/>
        <n v="93744"/>
        <n v="76491"/>
        <n v="38589"/>
        <n v="63484"/>
        <n v="56212"/>
        <n v="63525"/>
        <n v="67202"/>
        <n v="52635"/>
        <n v="83208"/>
        <n v="53828"/>
        <n v="38711"/>
        <n v="23420"/>
        <n v="20301"/>
        <n v="65236"/>
        <n v="86235"/>
        <n v="74240"/>
        <n v="85726"/>
        <n v="30492"/>
        <n v="26102"/>
        <n v="70336"/>
        <n v="46641"/>
        <n v="54584"/>
        <n v="52745"/>
        <n v="43093"/>
        <n v="86105"/>
        <n v="71885"/>
        <n v="56631"/>
        <n v="92991"/>
        <n v="24014"/>
        <n v="31093"/>
        <n v="38070"/>
        <n v="55777"/>
        <n v="76958"/>
        <n v="30729"/>
        <n v="65017"/>
        <n v="86320"/>
        <n v="47751"/>
        <n v="98069"/>
        <n v="74748"/>
        <n v="25801"/>
        <n v="39190"/>
        <n v="69689"/>
        <n v="70993"/>
        <n v="49592"/>
        <n v="30647"/>
        <n v="28716"/>
        <n v="90316"/>
        <n v="22368"/>
        <n v="97575"/>
        <n v="26655"/>
        <n v="90031"/>
        <n v="96429"/>
        <n v="75766"/>
        <n v="33403"/>
        <n v="52097"/>
        <n v="98657"/>
        <n v="30966"/>
        <n v="72921"/>
        <n v="69726"/>
        <n v="70300"/>
        <n v="42677"/>
        <n v="75609"/>
        <n v="76661"/>
        <n v="51024"/>
        <n v="90313"/>
        <n v="73006"/>
        <n v="35338"/>
        <n v="88027"/>
        <n v="39508"/>
        <n v="23051"/>
        <n v="68747"/>
        <n v="74021"/>
        <n v="86412"/>
        <n v="78335"/>
        <n v="76179"/>
        <n v="52093"/>
        <n v="89678"/>
        <n v="59734"/>
        <n v="92615"/>
        <n v="93523"/>
        <n v="37019"/>
        <n v="93847"/>
        <n v="99634"/>
        <n v="48251"/>
        <n v="45945"/>
        <n v="52217"/>
        <n v="28308"/>
        <n v="25949"/>
        <n v="71990"/>
        <n v="21150"/>
        <n v="94740"/>
        <n v="86617"/>
        <n v="36896"/>
        <n v="66175"/>
        <n v="27805"/>
        <n v="25237"/>
        <n v="40056"/>
        <n v="65543"/>
        <n v="76556"/>
        <n v="23343"/>
        <n v="33500"/>
        <n v="73222"/>
        <n v="49375"/>
        <n v="29662"/>
        <n v="36964"/>
        <n v="79638"/>
        <n v="93666"/>
        <n v="87215"/>
        <n v="89042"/>
        <n v="33284"/>
        <n v="92789"/>
        <n v="81389"/>
        <n v="29435"/>
        <n v="74340"/>
        <n v="64078"/>
        <n v="98832"/>
        <n v="71293"/>
        <n v="98781"/>
        <n v="80403"/>
        <n v="49124"/>
        <n v="63919"/>
        <n v="55247"/>
        <n v="82752"/>
        <n v="76573"/>
        <n v="79101"/>
        <n v="46646"/>
        <n v="43049"/>
        <n v="99605"/>
        <n v="88385"/>
        <n v="60158"/>
        <n v="85417"/>
        <n v="43289"/>
        <n v="29823"/>
        <n v="80160"/>
        <n v="61975"/>
        <n v="29540"/>
      </sharedItems>
    </cacheField>
    <cacheField name="Electricity_Usage" numFmtId="1">
      <sharedItems containsSemiMixedTypes="0" containsString="0" containsNumber="1" containsInteger="1" minValue="100" maxValue="500" count="184">
        <n v="103"/>
        <n v="115"/>
        <n v="379"/>
        <n v="435"/>
        <n v="346"/>
        <n v="357"/>
        <n v="483"/>
        <n v="259"/>
        <n v="439"/>
        <n v="251"/>
        <n v="495"/>
        <n v="277"/>
        <n v="262"/>
        <n v="479"/>
        <n v="132"/>
        <n v="278"/>
        <n v="200"/>
        <n v="367"/>
        <n v="422"/>
        <n v="164"/>
        <n v="267"/>
        <n v="429"/>
        <n v="142"/>
        <n v="143"/>
        <n v="384"/>
        <n v="496"/>
        <n v="111"/>
        <n v="194"/>
        <n v="401"/>
        <n v="485"/>
        <n v="352"/>
        <n v="341"/>
        <n v="134"/>
        <n v="314"/>
        <n v="436"/>
        <n v="189"/>
        <n v="363"/>
        <n v="192"/>
        <n v="214"/>
        <n v="204"/>
        <n v="490"/>
        <n v="295"/>
        <n v="413"/>
        <n v="213"/>
        <n v="174"/>
        <n v="475"/>
        <n v="316"/>
        <n v="376"/>
        <n v="348"/>
        <n v="263"/>
        <n v="493"/>
        <n v="456"/>
        <n v="291"/>
        <n v="326"/>
        <n v="276"/>
        <n v="198"/>
        <n v="135"/>
        <n v="195"/>
        <n v="250"/>
        <n v="289"/>
        <n v="323"/>
        <n v="136"/>
        <n v="468"/>
        <n v="282"/>
        <n v="112"/>
        <n v="378"/>
        <n v="454"/>
        <n v="460"/>
        <n v="385"/>
        <n v="372"/>
        <n v="161"/>
        <n v="183"/>
        <n v="467"/>
        <n v="441"/>
        <n v="286"/>
        <n v="118"/>
        <n v="199"/>
        <n v="332"/>
        <n v="175"/>
        <n v="364"/>
        <n v="383"/>
        <n v="305"/>
        <n v="322"/>
        <n v="151"/>
        <n v="438"/>
        <n v="466"/>
        <n v="243"/>
        <n v="472"/>
        <n v="168"/>
        <n v="124"/>
        <n v="478"/>
        <n v="152"/>
        <n v="156"/>
        <n v="138"/>
        <n v="208"/>
        <n v="280"/>
        <n v="141"/>
        <n v="285"/>
        <n v="497"/>
        <n v="221"/>
        <n v="232"/>
        <n v="320"/>
        <n v="334"/>
        <n v="430"/>
        <n v="245"/>
        <n v="338"/>
        <n v="108"/>
        <n v="173"/>
        <n v="500"/>
        <n v="329"/>
        <n v="106"/>
        <n v="273"/>
        <n v="240"/>
        <n v="269"/>
        <n v="492"/>
        <n v="382"/>
        <n v="293"/>
        <n v="104"/>
        <n v="128"/>
        <n v="264"/>
        <n v="235"/>
        <n v="464"/>
        <n v="420"/>
        <n v="244"/>
        <n v="426"/>
        <n v="400"/>
        <n v="231"/>
        <n v="391"/>
        <n v="169"/>
        <n v="351"/>
        <n v="374"/>
        <n v="463"/>
        <n v="281"/>
        <n v="266"/>
        <n v="190"/>
        <n v="301"/>
        <n v="445"/>
        <n v="225"/>
        <n v="272"/>
        <n v="319"/>
        <n v="157"/>
        <n v="247"/>
        <n v="416"/>
        <n v="482"/>
        <n v="100"/>
        <n v="486"/>
        <n v="447"/>
        <n v="290"/>
        <n v="411"/>
        <n v="216"/>
        <n v="233"/>
        <n v="402"/>
        <n v="248"/>
        <n v="179"/>
        <n v="473"/>
        <n v="312"/>
        <n v="302"/>
        <n v="328"/>
        <n v="246"/>
        <n v="119"/>
        <n v="146"/>
        <n v="404"/>
        <n v="113"/>
        <n v="242"/>
        <n v="153"/>
        <n v="358"/>
        <n v="371"/>
        <n v="457"/>
        <n v="255"/>
        <n v="107"/>
        <n v="415"/>
        <n v="127"/>
        <n v="140"/>
        <n v="327"/>
        <n v="300"/>
        <n v="311"/>
        <n v="339"/>
        <n v="145"/>
        <n v="489"/>
        <n v="181"/>
        <n v="470"/>
        <n v="355"/>
        <n v="296"/>
        <n v="109"/>
      </sharedItems>
    </cacheField>
    <cacheField name="Gas_Usage" numFmtId="1">
      <sharedItems containsSemiMixedTypes="0" containsString="0" containsNumber="1" containsInteger="1" minValue="50" maxValue="200" count="124">
        <n v="105"/>
        <n v="79"/>
        <n v="158"/>
        <n v="54"/>
        <n v="168"/>
        <n v="82"/>
        <n v="167"/>
        <n v="114"/>
        <n v="195"/>
        <n v="60"/>
        <n v="134"/>
        <n v="75"/>
        <n v="112"/>
        <n v="135"/>
        <n v="108"/>
        <n v="76"/>
        <n v="147"/>
        <n v="154"/>
        <n v="148"/>
        <n v="178"/>
        <n v="198"/>
        <n v="104"/>
        <n v="55"/>
        <n v="144"/>
        <n v="182"/>
        <n v="151"/>
        <n v="52"/>
        <n v="72"/>
        <n v="102"/>
        <n v="132"/>
        <n v="194"/>
        <n v="127"/>
        <n v="159"/>
        <n v="50"/>
        <n v="100"/>
        <n v="53"/>
        <n v="162"/>
        <n v="81"/>
        <n v="83"/>
        <n v="141"/>
        <n v="121"/>
        <n v="88"/>
        <n v="172"/>
        <n v="99"/>
        <n v="61"/>
        <n v="103"/>
        <n v="106"/>
        <n v="161"/>
        <n v="96"/>
        <n v="200"/>
        <n v="191"/>
        <n v="115"/>
        <n v="124"/>
        <n v="152"/>
        <n v="87"/>
        <n v="131"/>
        <n v="128"/>
        <n v="140"/>
        <n v="101"/>
        <n v="155"/>
        <n v="130"/>
        <n v="78"/>
        <n v="181"/>
        <n v="187"/>
        <n v="123"/>
        <n v="66"/>
        <n v="133"/>
        <n v="118"/>
        <n v="175"/>
        <n v="92"/>
        <n v="164"/>
        <n v="160"/>
        <n v="129"/>
        <n v="193"/>
        <n v="57"/>
        <n v="153"/>
        <n v="74"/>
        <n v="145"/>
        <n v="142"/>
        <n v="110"/>
        <n v="171"/>
        <n v="196"/>
        <n v="70"/>
        <n v="71"/>
        <n v="119"/>
        <n v="139"/>
        <n v="95"/>
        <n v="94"/>
        <n v="122"/>
        <n v="170"/>
        <n v="143"/>
        <n v="156"/>
        <n v="97"/>
        <n v="85"/>
        <n v="176"/>
        <n v="63"/>
        <n v="77"/>
        <n v="179"/>
        <n v="56"/>
        <n v="67"/>
        <n v="64"/>
        <n v="93"/>
        <n v="62"/>
        <n v="117"/>
        <n v="116"/>
        <n v="91"/>
        <n v="150"/>
        <n v="113"/>
        <n v="199"/>
        <n v="111"/>
        <n v="186"/>
        <n v="180"/>
        <n v="80"/>
        <n v="89"/>
        <n v="183"/>
        <n v="185"/>
        <n v="68"/>
        <n v="69"/>
        <n v="189"/>
        <n v="86"/>
        <n v="188"/>
        <n v="149"/>
        <n v="126"/>
        <n v="59"/>
      </sharedItems>
    </cacheField>
    <cacheField name="Month_Numeric" numFmtId="0">
      <sharedItems containsSemiMixedTypes="0" containsString="0" containsNumber="1" containsInteger="1" minValue="1" maxValue="12" count="12">
        <n v="3"/>
        <n v="2"/>
        <n v="6"/>
        <n v="12"/>
        <n v="1"/>
        <n v="4"/>
        <n v="8"/>
        <n v="7"/>
        <n v="10"/>
        <n v="9"/>
        <n v="11"/>
        <n v="5"/>
      </sharedItems>
    </cacheField>
    <cacheField name="Total_Energy" numFmtId="1">
      <sharedItems containsSemiMixedTypes="0" containsString="0" containsNumber="1" containsInteger="1" minValue="155" maxValue="689" count="188">
        <n v="208"/>
        <n v="194"/>
        <n v="537"/>
        <n v="489"/>
        <n v="514"/>
        <n v="439"/>
        <n v="650"/>
        <n v="373"/>
        <n v="634"/>
        <n v="311"/>
        <n v="629"/>
        <n v="352"/>
        <n v="374"/>
        <n v="614"/>
        <n v="240"/>
        <n v="354"/>
        <n v="347"/>
        <n v="521"/>
        <n v="570"/>
        <n v="342"/>
        <n v="465"/>
        <n v="533"/>
        <n v="197"/>
        <n v="287"/>
        <n v="566"/>
        <n v="647"/>
        <n v="163"/>
        <n v="266"/>
        <n v="503"/>
        <n v="617"/>
        <n v="546"/>
        <n v="475"/>
        <n v="261"/>
        <n v="473"/>
        <n v="486"/>
        <n v="289"/>
        <n v="416"/>
        <n v="270"/>
        <n v="297"/>
        <n v="345"/>
        <n v="501"/>
        <n v="380"/>
        <n v="226"/>
        <n v="415"/>
        <n v="437"/>
        <n v="451"/>
        <n v="445"/>
        <n v="599"/>
        <n v="452"/>
        <n v="422"/>
        <n v="476"/>
        <n v="332"/>
        <n v="326"/>
        <n v="310"/>
        <n v="375"/>
        <n v="402"/>
        <n v="376"/>
        <n v="283"/>
        <n v="498"/>
        <n v="547"/>
        <n v="410"/>
        <n v="252"/>
        <n v="479"/>
        <n v="444"/>
        <n v="615"/>
        <n v="485"/>
        <n v="502"/>
        <n v="239"/>
        <n v="364"/>
        <n v="654"/>
        <n v="510"/>
        <n v="564"/>
        <n v="562"/>
        <n v="419"/>
        <n v="236"/>
        <n v="359"/>
        <n v="254"/>
        <n v="597"/>
        <n v="507"/>
        <n v="267"/>
        <n v="528"/>
        <n v="543"/>
        <n v="505"/>
        <n v="627"/>
        <n v="318"/>
        <n v="631"/>
        <n v="523"/>
        <n v="424"/>
        <n v="625"/>
        <n v="349"/>
        <n v="272"/>
        <n v="640"/>
        <n v="588"/>
        <n v="323"/>
        <n v="350"/>
        <n v="192"/>
        <n v="390"/>
        <n v="212"/>
        <n v="483"/>
        <n v="616"/>
        <n v="372"/>
        <n v="403"/>
        <n v="293"/>
        <n v="401"/>
        <n v="409"/>
        <n v="461"/>
        <n v="524"/>
        <n v="367"/>
        <n v="413"/>
        <n v="271"/>
        <n v="278"/>
        <n v="643"/>
        <n v="508"/>
        <n v="441"/>
        <n v="203"/>
        <n v="383"/>
        <n v="370"/>
        <n v="542"/>
        <n v="200"/>
        <n v="304"/>
        <n v="369"/>
        <n v="312"/>
        <n v="591"/>
        <n v="307"/>
        <n v="531"/>
        <n v="480"/>
        <n v="456"/>
        <n v="551"/>
        <n v="550"/>
        <n v="330"/>
        <n v="358"/>
        <n v="378"/>
        <n v="184"/>
        <n v="273"/>
        <n v="400"/>
        <n v="365"/>
        <n v="314"/>
        <n v="535"/>
        <n v="381"/>
        <n v="299"/>
        <n v="274"/>
        <n v="434"/>
        <n v="532"/>
        <n v="655"/>
        <n v="260"/>
        <n v="646"/>
        <n v="530"/>
        <n v="449"/>
        <n v="630"/>
        <n v="218"/>
        <n v="385"/>
        <n v="430"/>
        <n v="586"/>
        <n v="484"/>
        <n v="447"/>
        <n v="249"/>
        <n v="592"/>
        <n v="355"/>
        <n v="494"/>
        <n v="469"/>
        <n v="223"/>
        <n v="512"/>
        <n v="202"/>
        <n v="327"/>
        <n v="155"/>
        <n v="587"/>
        <n v="277"/>
        <n v="526"/>
        <n v="426"/>
        <n v="466"/>
        <n v="482"/>
        <n v="585"/>
        <n v="440"/>
        <n v="306"/>
        <n v="303"/>
        <n v="577"/>
        <n v="595"/>
        <n v="331"/>
        <n v="499"/>
        <n v="468"/>
        <n v="548"/>
        <n v="328"/>
        <n v="193"/>
        <n v="406"/>
        <n v="689"/>
        <n v="368"/>
        <n v="649"/>
        <n v="417"/>
      </sharedItems>
    </cacheField>
    <cacheField name="Appliances_Count" numFmtId="1">
      <sharedItems containsSemiMixedTypes="0" containsString="0" containsNumber="1" containsInteger="1" minValue="2" maxValue="14" count="13">
        <n v="6"/>
        <n v="10"/>
        <n v="2"/>
        <n v="12"/>
        <n v="9"/>
        <n v="7"/>
        <n v="8"/>
        <n v="4"/>
        <n v="13"/>
        <n v="3"/>
        <n v="14"/>
        <n v="11"/>
        <n v="5"/>
      </sharedItems>
    </cacheField>
    <cacheField name="Month" numFmtId="14">
      <sharedItems count="12">
        <s v="Mar"/>
        <s v="Feb"/>
        <s v="Jun"/>
        <s v="Dec"/>
        <s v="Jan"/>
        <s v="Apr"/>
        <s v="Aug"/>
        <s v="Jul"/>
        <s v="Oct"/>
        <s v="Sep"/>
        <s v="Nov"/>
        <s v="May"/>
      </sharedItems>
    </cacheField>
  </cacheFields>
  <extLst>
    <ext xmlns:x14="http://schemas.microsoft.com/office/spreadsheetml/2009/9/main" uri="{725AE2AE-9491-48be-B2B4-4EB974FC3084}">
      <x14:pivotCacheDefinition pivotCacheId="203708065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eenivasa Yenuga" refreshedDate="45915.697066435183" createdVersion="8" refreshedVersion="8" minRefreshableVersion="3" recordCount="250" xr:uid="{C1EC045D-40FD-403E-B561-228713CF5DEC}">
  <cacheSource type="worksheet">
    <worksheetSource ref="A1:J251" sheet="Raw Data"/>
  </cacheSource>
  <cacheFields count="10">
    <cacheField name="Household_ID" numFmtId="0">
      <sharedItems/>
    </cacheField>
    <cacheField name="Family_Size" numFmtId="0">
      <sharedItems containsSemiMixedTypes="0" containsString="0" containsNumber="1" containsInteger="1" minValue="1" maxValue="7"/>
    </cacheField>
    <cacheField name="Monthly_Income" numFmtId="1">
      <sharedItems containsSemiMixedTypes="0" containsString="0" containsNumber="1" containsInteger="1" minValue="20301" maxValue="99909" count="250">
        <n v="85318"/>
        <n v="43664"/>
        <n v="87172"/>
        <n v="46736"/>
        <n v="20854"/>
        <n v="58623"/>
        <n v="27392"/>
        <n v="75680"/>
        <n v="66717"/>
        <n v="70859"/>
        <n v="46309"/>
        <n v="83734"/>
        <n v="90467"/>
        <n v="72662"/>
        <n v="32688"/>
        <n v="45342"/>
        <n v="57157"/>
        <n v="87863"/>
        <n v="72083"/>
        <n v="85733"/>
        <n v="54698"/>
        <n v="42671"/>
        <n v="45184"/>
        <n v="62107"/>
        <n v="71663"/>
        <n v="35708"/>
        <n v="69811"/>
        <n v="22811"/>
        <n v="76250"/>
        <n v="92082"/>
        <n v="54754"/>
        <n v="31411"/>
        <n v="22911"/>
        <n v="87270"/>
        <n v="28680"/>
        <n v="91295"/>
        <n v="31111"/>
        <n v="57504"/>
        <n v="21802"/>
        <n v="28155"/>
        <n v="93656"/>
        <n v="59384"/>
        <n v="67254"/>
        <n v="41918"/>
        <n v="80713"/>
        <n v="50306"/>
        <n v="36646"/>
        <n v="66843"/>
        <n v="36371"/>
        <n v="97371"/>
        <n v="22049"/>
        <n v="51616"/>
        <n v="40932"/>
        <n v="49855"/>
        <n v="81434"/>
        <n v="92694"/>
        <n v="63016"/>
        <n v="27400"/>
        <n v="62642"/>
        <n v="35151"/>
        <n v="71407"/>
        <n v="86690"/>
        <n v="24499"/>
        <n v="26295"/>
        <n v="79040"/>
        <n v="32183"/>
        <n v="49299"/>
        <n v="32874"/>
        <n v="52711"/>
        <n v="25539"/>
        <n v="73351"/>
        <n v="81267"/>
        <n v="68354"/>
        <n v="22557"/>
        <n v="58360"/>
        <n v="22200"/>
        <n v="88497"/>
        <n v="66975"/>
        <n v="41357"/>
        <n v="97505"/>
        <n v="22869"/>
        <n v="81135"/>
        <n v="70108"/>
        <n v="58467"/>
        <n v="43328"/>
        <n v="23987"/>
        <n v="78871"/>
        <n v="42399"/>
        <n v="66214"/>
        <n v="90271"/>
        <n v="64064"/>
        <n v="90091"/>
        <n v="60818"/>
        <n v="65525"/>
        <n v="39830"/>
        <n v="37429"/>
        <n v="26893"/>
        <n v="99909"/>
        <n v="67333"/>
        <n v="23436"/>
        <n v="94290"/>
        <n v="96213"/>
        <n v="25895"/>
        <n v="39738"/>
        <n v="50746"/>
        <n v="69377"/>
        <n v="68404"/>
        <n v="74045"/>
        <n v="59790"/>
        <n v="25600"/>
        <n v="60764"/>
        <n v="94543"/>
        <n v="65714"/>
        <n v="76835"/>
        <n v="93744"/>
        <n v="76491"/>
        <n v="38589"/>
        <n v="63484"/>
        <n v="56212"/>
        <n v="63525"/>
        <n v="67202"/>
        <n v="52635"/>
        <n v="83208"/>
        <n v="53828"/>
        <n v="38711"/>
        <n v="23420"/>
        <n v="20301"/>
        <n v="65236"/>
        <n v="86235"/>
        <n v="74240"/>
        <n v="85726"/>
        <n v="30492"/>
        <n v="26102"/>
        <n v="70336"/>
        <n v="46641"/>
        <n v="54584"/>
        <n v="52745"/>
        <n v="43093"/>
        <n v="86105"/>
        <n v="71885"/>
        <n v="56631"/>
        <n v="92991"/>
        <n v="24014"/>
        <n v="31093"/>
        <n v="38070"/>
        <n v="55777"/>
        <n v="76958"/>
        <n v="30729"/>
        <n v="65017"/>
        <n v="86320"/>
        <n v="47751"/>
        <n v="98069"/>
        <n v="74748"/>
        <n v="25801"/>
        <n v="39190"/>
        <n v="69689"/>
        <n v="70993"/>
        <n v="49592"/>
        <n v="30647"/>
        <n v="28716"/>
        <n v="90316"/>
        <n v="22368"/>
        <n v="97575"/>
        <n v="26655"/>
        <n v="90031"/>
        <n v="96429"/>
        <n v="75766"/>
        <n v="33403"/>
        <n v="52097"/>
        <n v="98657"/>
        <n v="30966"/>
        <n v="72921"/>
        <n v="69726"/>
        <n v="70300"/>
        <n v="42677"/>
        <n v="75609"/>
        <n v="76661"/>
        <n v="51024"/>
        <n v="90313"/>
        <n v="73006"/>
        <n v="35338"/>
        <n v="88027"/>
        <n v="39508"/>
        <n v="23051"/>
        <n v="68747"/>
        <n v="74021"/>
        <n v="86412"/>
        <n v="78335"/>
        <n v="76179"/>
        <n v="52093"/>
        <n v="89678"/>
        <n v="59734"/>
        <n v="92615"/>
        <n v="93523"/>
        <n v="37019"/>
        <n v="93847"/>
        <n v="99634"/>
        <n v="48251"/>
        <n v="45945"/>
        <n v="52217"/>
        <n v="28308"/>
        <n v="25949"/>
        <n v="71990"/>
        <n v="21150"/>
        <n v="94740"/>
        <n v="86617"/>
        <n v="36896"/>
        <n v="66175"/>
        <n v="27805"/>
        <n v="25237"/>
        <n v="40056"/>
        <n v="65543"/>
        <n v="76556"/>
        <n v="23343"/>
        <n v="33500"/>
        <n v="73222"/>
        <n v="49375"/>
        <n v="29662"/>
        <n v="36964"/>
        <n v="79638"/>
        <n v="93666"/>
        <n v="87215"/>
        <n v="89042"/>
        <n v="33284"/>
        <n v="92789"/>
        <n v="81389"/>
        <n v="29435"/>
        <n v="74340"/>
        <n v="64078"/>
        <n v="98832"/>
        <n v="71293"/>
        <n v="98781"/>
        <n v="80403"/>
        <n v="49124"/>
        <n v="63919"/>
        <n v="55247"/>
        <n v="82752"/>
        <n v="76573"/>
        <n v="79101"/>
        <n v="46646"/>
        <n v="43049"/>
        <n v="99605"/>
        <n v="88385"/>
        <n v="60158"/>
        <n v="85417"/>
        <n v="43289"/>
        <n v="29823"/>
        <n v="80160"/>
        <n v="61975"/>
        <n v="29540"/>
      </sharedItems>
    </cacheField>
    <cacheField name="Electricity_Usage" numFmtId="1">
      <sharedItems containsSemiMixedTypes="0" containsString="0" containsNumber="1" containsInteger="1" minValue="100" maxValue="500"/>
    </cacheField>
    <cacheField name="Gas_Usage" numFmtId="1">
      <sharedItems containsSemiMixedTypes="0" containsString="0" containsNumber="1" containsInteger="1" minValue="50" maxValue="200"/>
    </cacheField>
    <cacheField name="Month_Numeric" numFmtId="0">
      <sharedItems containsSemiMixedTypes="0" containsString="0" containsNumber="1" containsInteger="1" minValue="1" maxValue="12"/>
    </cacheField>
    <cacheField name="Total_Energy" numFmtId="1">
      <sharedItems containsSemiMixedTypes="0" containsString="0" containsNumber="1" containsInteger="1" minValue="155" maxValue="689"/>
    </cacheField>
    <cacheField name="Appliances_Count" numFmtId="1">
      <sharedItems containsSemiMixedTypes="0" containsString="0" containsNumber="1" containsInteger="1" minValue="2" maxValue="14" count="13">
        <n v="6"/>
        <n v="10"/>
        <n v="2"/>
        <n v="12"/>
        <n v="9"/>
        <n v="7"/>
        <n v="8"/>
        <n v="4"/>
        <n v="13"/>
        <n v="3"/>
        <n v="14"/>
        <n v="11"/>
        <n v="5"/>
      </sharedItems>
    </cacheField>
    <cacheField name="Month" numFmtId="14">
      <sharedItems/>
    </cacheField>
    <cacheField name="Income_Level" numFmtId="0">
      <sharedItems count="4">
        <s v="High (60-90k)"/>
        <s v="Medium (30-60k)"/>
        <s v="Low (&lt;30k)"/>
        <s v="Very High (&gt;90k)"/>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eenivasa Yenuga" refreshedDate="45915.708596412034" backgroundQuery="1" createdVersion="8" refreshedVersion="8" minRefreshableVersion="3" recordCount="0" supportSubquery="1" supportAdvancedDrill="1" xr:uid="{95932E65-7CC6-4317-85A5-0EF94A51F224}">
  <cacheSource type="external" connectionId="1"/>
  <cacheFields count="2">
    <cacheField name="[Range].[Family_Size].[Family_Size]" caption="Family_Size" numFmtId="0" hierarchy="1" level="1">
      <sharedItems containsSemiMixedTypes="0" containsString="0" containsNumber="1" containsInteger="1" minValue="1" maxValue="7" count="7">
        <n v="1"/>
        <n v="2"/>
        <n v="3"/>
        <n v="4"/>
        <n v="5"/>
        <n v="6"/>
        <n v="7"/>
      </sharedItems>
      <extLst>
        <ext xmlns:x15="http://schemas.microsoft.com/office/spreadsheetml/2010/11/main" uri="{4F2E5C28-24EA-4eb8-9CBF-B6C8F9C3D259}">
          <x15:cachedUniqueNames>
            <x15:cachedUniqueName index="0" name="[Range].[Family_Size].&amp;[1]"/>
            <x15:cachedUniqueName index="1" name="[Range].[Family_Size].&amp;[2]"/>
            <x15:cachedUniqueName index="2" name="[Range].[Family_Size].&amp;[3]"/>
            <x15:cachedUniqueName index="3" name="[Range].[Family_Size].&amp;[4]"/>
            <x15:cachedUniqueName index="4" name="[Range].[Family_Size].&amp;[5]"/>
            <x15:cachedUniqueName index="5" name="[Range].[Family_Size].&amp;[6]"/>
            <x15:cachedUniqueName index="6" name="[Range].[Family_Size].&amp;[7]"/>
          </x15:cachedUniqueNames>
        </ext>
      </extLst>
    </cacheField>
    <cacheField name="[Measures].[Average of Total_Energy]" caption="Average of Total_Energy" numFmtId="0" hierarchy="14" level="32767"/>
  </cacheFields>
  <cacheHierarchies count="15">
    <cacheHierarchy uniqueName="[Range].[Household_ID]" caption="Household_ID" attribute="1" defaultMemberUniqueName="[Range].[Household_ID].[All]" allUniqueName="[Range].[Household_ID].[All]" dimensionUniqueName="[Range]" displayFolder="" count="0" memberValueDatatype="130" unbalanced="0"/>
    <cacheHierarchy uniqueName="[Range].[Family_Size]" caption="Family_Size" attribute="1" defaultMemberUniqueName="[Range].[Family_Size].[All]" allUniqueName="[Range].[Family_Size].[All]" dimensionUniqueName="[Range]" displayFolder="" count="2" memberValueDatatype="20" unbalanced="0">
      <fieldsUsage count="2">
        <fieldUsage x="-1"/>
        <fieldUsage x="0"/>
      </fieldsUsage>
    </cacheHierarchy>
    <cacheHierarchy uniqueName="[Range].[Monthly_Income]" caption="Monthly_Income" attribute="1" defaultMemberUniqueName="[Range].[Monthly_Income].[All]" allUniqueName="[Range].[Monthly_Income].[All]" dimensionUniqueName="[Range]" displayFolder="" count="0" memberValueDatatype="20" unbalanced="0"/>
    <cacheHierarchy uniqueName="[Range].[Electricity_Usage]" caption="Electricity_Usage" attribute="1" defaultMemberUniqueName="[Range].[Electricity_Usage].[All]" allUniqueName="[Range].[Electricity_Usage].[All]" dimensionUniqueName="[Range]" displayFolder="" count="0" memberValueDatatype="20" unbalanced="0"/>
    <cacheHierarchy uniqueName="[Range].[Gas_Usage]" caption="Gas_Usage" attribute="1" defaultMemberUniqueName="[Range].[Gas_Usage].[All]" allUniqueName="[Range].[Gas_Usage].[All]" dimensionUniqueName="[Range]" displayFolder="" count="0" memberValueDatatype="20" unbalanced="0"/>
    <cacheHierarchy uniqueName="[Range].[Month_Numeric]" caption="Month_Numeric" attribute="1" defaultMemberUniqueName="[Range].[Month_Numeric].[All]" allUniqueName="[Range].[Month_Numeric].[All]" dimensionUniqueName="[Range]" displayFolder="" count="0" memberValueDatatype="20" unbalanced="0"/>
    <cacheHierarchy uniqueName="[Range].[Total_Energy]" caption="Total_Energy" attribute="1" defaultMemberUniqueName="[Range].[Total_Energy].[All]" allUniqueName="[Range].[Total_Energy].[All]" dimensionUniqueName="[Range]" displayFolder="" count="0" memberValueDatatype="20" unbalanced="0"/>
    <cacheHierarchy uniqueName="[Range].[Appliances_Count]" caption="Appliances_Count" attribute="1" defaultMemberUniqueName="[Range].[Appliances_Count].[All]" allUniqueName="[Range].[Appliances_Count].[All]" dimensionUniqueName="[Range]" displayFolder="" count="0" memberValueDatatype="20" unbalanced="0"/>
    <cacheHierarchy uniqueName="[Range].[Month]" caption="Month" attribute="1" defaultMemberUniqueName="[Range].[Month].[All]" allUniqueName="[Range].[Month].[All]" dimensionUniqueName="[Range]" displayFolder="" count="0" memberValueDatatype="130" unbalanced="0"/>
    <cacheHierarchy uniqueName="[Range].[Income_Level]" caption="Income_Level" attribute="1" defaultMemberUniqueName="[Range].[Income_Level].[All]" allUniqueName="[Range].[Income_Level].[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Family_Size]" caption="Sum of Family_Size" measure="1" displayFolder="" measureGroup="Range" count="0" hidden="1">
      <extLst>
        <ext xmlns:x15="http://schemas.microsoft.com/office/spreadsheetml/2010/11/main" uri="{B97F6D7D-B522-45F9-BDA1-12C45D357490}">
          <x15:cacheHierarchy aggregatedColumn="1"/>
        </ext>
      </extLst>
    </cacheHierarchy>
    <cacheHierarchy uniqueName="[Measures].[Sum of Total_Energy]" caption="Sum of Total_Energy" measure="1" displayFolder="" measureGroup="Range" count="0" hidden="1">
      <extLst>
        <ext xmlns:x15="http://schemas.microsoft.com/office/spreadsheetml/2010/11/main" uri="{B97F6D7D-B522-45F9-BDA1-12C45D357490}">
          <x15:cacheHierarchy aggregatedColumn="6"/>
        </ext>
      </extLst>
    </cacheHierarchy>
    <cacheHierarchy uniqueName="[Measures].[Average of Total_Energy]" caption="Average of Total_Energy" measure="1" displayFolder="" measureGroup="Range"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x v="0"/>
    <x v="0"/>
    <x v="0"/>
    <x v="0"/>
    <x v="0"/>
    <x v="0"/>
    <x v="0"/>
    <x v="0"/>
    <x v="0"/>
  </r>
  <r>
    <x v="1"/>
    <x v="1"/>
    <x v="1"/>
    <x v="1"/>
    <x v="1"/>
    <x v="1"/>
    <x v="1"/>
    <x v="1"/>
    <x v="1"/>
  </r>
  <r>
    <x v="2"/>
    <x v="2"/>
    <x v="2"/>
    <x v="2"/>
    <x v="2"/>
    <x v="1"/>
    <x v="2"/>
    <x v="2"/>
    <x v="1"/>
  </r>
  <r>
    <x v="3"/>
    <x v="0"/>
    <x v="3"/>
    <x v="3"/>
    <x v="3"/>
    <x v="2"/>
    <x v="3"/>
    <x v="1"/>
    <x v="2"/>
  </r>
  <r>
    <x v="4"/>
    <x v="3"/>
    <x v="4"/>
    <x v="4"/>
    <x v="4"/>
    <x v="3"/>
    <x v="4"/>
    <x v="3"/>
    <x v="3"/>
  </r>
  <r>
    <x v="5"/>
    <x v="2"/>
    <x v="5"/>
    <x v="5"/>
    <x v="5"/>
    <x v="4"/>
    <x v="5"/>
    <x v="4"/>
    <x v="4"/>
  </r>
  <r>
    <x v="6"/>
    <x v="2"/>
    <x v="6"/>
    <x v="6"/>
    <x v="6"/>
    <x v="1"/>
    <x v="6"/>
    <x v="5"/>
    <x v="1"/>
  </r>
  <r>
    <x v="7"/>
    <x v="0"/>
    <x v="7"/>
    <x v="7"/>
    <x v="7"/>
    <x v="2"/>
    <x v="7"/>
    <x v="6"/>
    <x v="2"/>
  </r>
  <r>
    <x v="8"/>
    <x v="4"/>
    <x v="8"/>
    <x v="8"/>
    <x v="8"/>
    <x v="0"/>
    <x v="8"/>
    <x v="7"/>
    <x v="0"/>
  </r>
  <r>
    <x v="9"/>
    <x v="3"/>
    <x v="9"/>
    <x v="9"/>
    <x v="9"/>
    <x v="5"/>
    <x v="9"/>
    <x v="2"/>
    <x v="5"/>
  </r>
  <r>
    <x v="10"/>
    <x v="0"/>
    <x v="10"/>
    <x v="10"/>
    <x v="10"/>
    <x v="4"/>
    <x v="10"/>
    <x v="0"/>
    <x v="4"/>
  </r>
  <r>
    <x v="11"/>
    <x v="3"/>
    <x v="11"/>
    <x v="11"/>
    <x v="11"/>
    <x v="6"/>
    <x v="11"/>
    <x v="8"/>
    <x v="6"/>
  </r>
  <r>
    <x v="12"/>
    <x v="3"/>
    <x v="12"/>
    <x v="12"/>
    <x v="12"/>
    <x v="7"/>
    <x v="12"/>
    <x v="8"/>
    <x v="7"/>
  </r>
  <r>
    <x v="13"/>
    <x v="2"/>
    <x v="13"/>
    <x v="13"/>
    <x v="13"/>
    <x v="7"/>
    <x v="13"/>
    <x v="9"/>
    <x v="7"/>
  </r>
  <r>
    <x v="14"/>
    <x v="1"/>
    <x v="14"/>
    <x v="14"/>
    <x v="14"/>
    <x v="0"/>
    <x v="14"/>
    <x v="0"/>
    <x v="0"/>
  </r>
  <r>
    <x v="15"/>
    <x v="3"/>
    <x v="15"/>
    <x v="15"/>
    <x v="15"/>
    <x v="8"/>
    <x v="15"/>
    <x v="4"/>
    <x v="8"/>
  </r>
  <r>
    <x v="16"/>
    <x v="5"/>
    <x v="16"/>
    <x v="16"/>
    <x v="16"/>
    <x v="8"/>
    <x v="16"/>
    <x v="3"/>
    <x v="8"/>
  </r>
  <r>
    <x v="17"/>
    <x v="2"/>
    <x v="17"/>
    <x v="17"/>
    <x v="17"/>
    <x v="0"/>
    <x v="17"/>
    <x v="1"/>
    <x v="0"/>
  </r>
  <r>
    <x v="18"/>
    <x v="4"/>
    <x v="18"/>
    <x v="18"/>
    <x v="18"/>
    <x v="1"/>
    <x v="18"/>
    <x v="9"/>
    <x v="1"/>
  </r>
  <r>
    <x v="19"/>
    <x v="1"/>
    <x v="19"/>
    <x v="19"/>
    <x v="19"/>
    <x v="3"/>
    <x v="19"/>
    <x v="8"/>
    <x v="3"/>
  </r>
  <r>
    <x v="20"/>
    <x v="5"/>
    <x v="20"/>
    <x v="20"/>
    <x v="20"/>
    <x v="4"/>
    <x v="20"/>
    <x v="7"/>
    <x v="4"/>
  </r>
  <r>
    <x v="21"/>
    <x v="5"/>
    <x v="21"/>
    <x v="21"/>
    <x v="21"/>
    <x v="7"/>
    <x v="21"/>
    <x v="7"/>
    <x v="7"/>
  </r>
  <r>
    <x v="22"/>
    <x v="4"/>
    <x v="22"/>
    <x v="22"/>
    <x v="22"/>
    <x v="7"/>
    <x v="22"/>
    <x v="2"/>
    <x v="7"/>
  </r>
  <r>
    <x v="23"/>
    <x v="1"/>
    <x v="23"/>
    <x v="23"/>
    <x v="23"/>
    <x v="3"/>
    <x v="23"/>
    <x v="4"/>
    <x v="3"/>
  </r>
  <r>
    <x v="24"/>
    <x v="2"/>
    <x v="24"/>
    <x v="24"/>
    <x v="24"/>
    <x v="1"/>
    <x v="24"/>
    <x v="5"/>
    <x v="1"/>
  </r>
  <r>
    <x v="25"/>
    <x v="6"/>
    <x v="25"/>
    <x v="25"/>
    <x v="25"/>
    <x v="7"/>
    <x v="25"/>
    <x v="8"/>
    <x v="7"/>
  </r>
  <r>
    <x v="26"/>
    <x v="1"/>
    <x v="26"/>
    <x v="26"/>
    <x v="26"/>
    <x v="6"/>
    <x v="26"/>
    <x v="10"/>
    <x v="6"/>
  </r>
  <r>
    <x v="27"/>
    <x v="4"/>
    <x v="27"/>
    <x v="27"/>
    <x v="27"/>
    <x v="4"/>
    <x v="27"/>
    <x v="4"/>
    <x v="4"/>
  </r>
  <r>
    <x v="28"/>
    <x v="5"/>
    <x v="28"/>
    <x v="28"/>
    <x v="28"/>
    <x v="9"/>
    <x v="28"/>
    <x v="3"/>
    <x v="9"/>
  </r>
  <r>
    <x v="29"/>
    <x v="2"/>
    <x v="29"/>
    <x v="29"/>
    <x v="29"/>
    <x v="7"/>
    <x v="29"/>
    <x v="1"/>
    <x v="7"/>
  </r>
  <r>
    <x v="30"/>
    <x v="1"/>
    <x v="30"/>
    <x v="30"/>
    <x v="30"/>
    <x v="0"/>
    <x v="30"/>
    <x v="0"/>
    <x v="0"/>
  </r>
  <r>
    <x v="31"/>
    <x v="6"/>
    <x v="31"/>
    <x v="31"/>
    <x v="10"/>
    <x v="6"/>
    <x v="31"/>
    <x v="8"/>
    <x v="6"/>
  </r>
  <r>
    <x v="32"/>
    <x v="6"/>
    <x v="32"/>
    <x v="32"/>
    <x v="31"/>
    <x v="7"/>
    <x v="32"/>
    <x v="7"/>
    <x v="7"/>
  </r>
  <r>
    <x v="33"/>
    <x v="3"/>
    <x v="33"/>
    <x v="33"/>
    <x v="32"/>
    <x v="10"/>
    <x v="33"/>
    <x v="0"/>
    <x v="10"/>
  </r>
  <r>
    <x v="34"/>
    <x v="3"/>
    <x v="34"/>
    <x v="34"/>
    <x v="33"/>
    <x v="6"/>
    <x v="34"/>
    <x v="0"/>
    <x v="6"/>
  </r>
  <r>
    <x v="35"/>
    <x v="0"/>
    <x v="35"/>
    <x v="35"/>
    <x v="34"/>
    <x v="2"/>
    <x v="35"/>
    <x v="0"/>
    <x v="2"/>
  </r>
  <r>
    <x v="36"/>
    <x v="4"/>
    <x v="36"/>
    <x v="36"/>
    <x v="35"/>
    <x v="9"/>
    <x v="36"/>
    <x v="7"/>
    <x v="9"/>
  </r>
  <r>
    <x v="37"/>
    <x v="1"/>
    <x v="37"/>
    <x v="37"/>
    <x v="36"/>
    <x v="11"/>
    <x v="15"/>
    <x v="3"/>
    <x v="11"/>
  </r>
  <r>
    <x v="38"/>
    <x v="1"/>
    <x v="38"/>
    <x v="35"/>
    <x v="37"/>
    <x v="0"/>
    <x v="37"/>
    <x v="11"/>
    <x v="0"/>
  </r>
  <r>
    <x v="39"/>
    <x v="0"/>
    <x v="39"/>
    <x v="38"/>
    <x v="38"/>
    <x v="0"/>
    <x v="38"/>
    <x v="12"/>
    <x v="0"/>
  </r>
  <r>
    <x v="40"/>
    <x v="5"/>
    <x v="40"/>
    <x v="39"/>
    <x v="39"/>
    <x v="4"/>
    <x v="39"/>
    <x v="1"/>
    <x v="4"/>
  </r>
  <r>
    <x v="41"/>
    <x v="5"/>
    <x v="41"/>
    <x v="40"/>
    <x v="23"/>
    <x v="3"/>
    <x v="8"/>
    <x v="10"/>
    <x v="3"/>
  </r>
  <r>
    <x v="42"/>
    <x v="0"/>
    <x v="42"/>
    <x v="41"/>
    <x v="40"/>
    <x v="6"/>
    <x v="36"/>
    <x v="11"/>
    <x v="6"/>
  </r>
  <r>
    <x v="43"/>
    <x v="5"/>
    <x v="43"/>
    <x v="42"/>
    <x v="41"/>
    <x v="1"/>
    <x v="40"/>
    <x v="1"/>
    <x v="1"/>
  </r>
  <r>
    <x v="44"/>
    <x v="3"/>
    <x v="44"/>
    <x v="43"/>
    <x v="6"/>
    <x v="0"/>
    <x v="41"/>
    <x v="9"/>
    <x v="0"/>
  </r>
  <r>
    <x v="45"/>
    <x v="1"/>
    <x v="45"/>
    <x v="44"/>
    <x v="26"/>
    <x v="6"/>
    <x v="42"/>
    <x v="4"/>
    <x v="6"/>
  </r>
  <r>
    <x v="46"/>
    <x v="0"/>
    <x v="46"/>
    <x v="45"/>
    <x v="42"/>
    <x v="6"/>
    <x v="25"/>
    <x v="4"/>
    <x v="6"/>
  </r>
  <r>
    <x v="47"/>
    <x v="1"/>
    <x v="47"/>
    <x v="46"/>
    <x v="43"/>
    <x v="10"/>
    <x v="43"/>
    <x v="6"/>
    <x v="10"/>
  </r>
  <r>
    <x v="48"/>
    <x v="6"/>
    <x v="48"/>
    <x v="47"/>
    <x v="44"/>
    <x v="5"/>
    <x v="44"/>
    <x v="4"/>
    <x v="5"/>
  </r>
  <r>
    <x v="49"/>
    <x v="3"/>
    <x v="49"/>
    <x v="48"/>
    <x v="45"/>
    <x v="5"/>
    <x v="45"/>
    <x v="7"/>
    <x v="5"/>
  </r>
  <r>
    <x v="50"/>
    <x v="2"/>
    <x v="50"/>
    <x v="49"/>
    <x v="24"/>
    <x v="11"/>
    <x v="46"/>
    <x v="10"/>
    <x v="11"/>
  </r>
  <r>
    <x v="51"/>
    <x v="3"/>
    <x v="51"/>
    <x v="50"/>
    <x v="46"/>
    <x v="2"/>
    <x v="47"/>
    <x v="5"/>
    <x v="2"/>
  </r>
  <r>
    <x v="52"/>
    <x v="0"/>
    <x v="52"/>
    <x v="51"/>
    <x v="30"/>
    <x v="11"/>
    <x v="6"/>
    <x v="2"/>
    <x v="11"/>
  </r>
  <r>
    <x v="53"/>
    <x v="2"/>
    <x v="53"/>
    <x v="52"/>
    <x v="47"/>
    <x v="7"/>
    <x v="48"/>
    <x v="6"/>
    <x v="7"/>
  </r>
  <r>
    <x v="54"/>
    <x v="6"/>
    <x v="54"/>
    <x v="53"/>
    <x v="48"/>
    <x v="1"/>
    <x v="49"/>
    <x v="2"/>
    <x v="1"/>
  </r>
  <r>
    <x v="55"/>
    <x v="0"/>
    <x v="55"/>
    <x v="54"/>
    <x v="49"/>
    <x v="7"/>
    <x v="50"/>
    <x v="1"/>
    <x v="7"/>
  </r>
  <r>
    <x v="56"/>
    <x v="4"/>
    <x v="56"/>
    <x v="55"/>
    <x v="10"/>
    <x v="8"/>
    <x v="51"/>
    <x v="2"/>
    <x v="8"/>
  </r>
  <r>
    <x v="57"/>
    <x v="1"/>
    <x v="57"/>
    <x v="56"/>
    <x v="50"/>
    <x v="7"/>
    <x v="52"/>
    <x v="2"/>
    <x v="7"/>
  </r>
  <r>
    <x v="58"/>
    <x v="6"/>
    <x v="58"/>
    <x v="57"/>
    <x v="51"/>
    <x v="4"/>
    <x v="53"/>
    <x v="6"/>
    <x v="4"/>
  </r>
  <r>
    <x v="59"/>
    <x v="1"/>
    <x v="59"/>
    <x v="9"/>
    <x v="52"/>
    <x v="7"/>
    <x v="54"/>
    <x v="9"/>
    <x v="7"/>
  </r>
  <r>
    <x v="60"/>
    <x v="5"/>
    <x v="60"/>
    <x v="58"/>
    <x v="53"/>
    <x v="11"/>
    <x v="55"/>
    <x v="0"/>
    <x v="11"/>
  </r>
  <r>
    <x v="61"/>
    <x v="4"/>
    <x v="61"/>
    <x v="59"/>
    <x v="54"/>
    <x v="0"/>
    <x v="56"/>
    <x v="4"/>
    <x v="0"/>
  </r>
  <r>
    <x v="62"/>
    <x v="4"/>
    <x v="62"/>
    <x v="60"/>
    <x v="43"/>
    <x v="0"/>
    <x v="49"/>
    <x v="4"/>
    <x v="0"/>
  </r>
  <r>
    <x v="63"/>
    <x v="6"/>
    <x v="63"/>
    <x v="61"/>
    <x v="16"/>
    <x v="5"/>
    <x v="57"/>
    <x v="7"/>
    <x v="5"/>
  </r>
  <r>
    <x v="64"/>
    <x v="4"/>
    <x v="64"/>
    <x v="17"/>
    <x v="55"/>
    <x v="3"/>
    <x v="58"/>
    <x v="6"/>
    <x v="3"/>
  </r>
  <r>
    <x v="65"/>
    <x v="2"/>
    <x v="65"/>
    <x v="62"/>
    <x v="1"/>
    <x v="1"/>
    <x v="59"/>
    <x v="7"/>
    <x v="1"/>
  </r>
  <r>
    <x v="66"/>
    <x v="4"/>
    <x v="66"/>
    <x v="63"/>
    <x v="56"/>
    <x v="1"/>
    <x v="60"/>
    <x v="5"/>
    <x v="1"/>
  </r>
  <r>
    <x v="67"/>
    <x v="1"/>
    <x v="67"/>
    <x v="64"/>
    <x v="57"/>
    <x v="4"/>
    <x v="61"/>
    <x v="5"/>
    <x v="4"/>
  </r>
  <r>
    <x v="68"/>
    <x v="1"/>
    <x v="68"/>
    <x v="65"/>
    <x v="58"/>
    <x v="11"/>
    <x v="62"/>
    <x v="7"/>
    <x v="11"/>
  </r>
  <r>
    <x v="69"/>
    <x v="0"/>
    <x v="69"/>
    <x v="46"/>
    <x v="56"/>
    <x v="5"/>
    <x v="63"/>
    <x v="6"/>
    <x v="5"/>
  </r>
  <r>
    <x v="70"/>
    <x v="1"/>
    <x v="70"/>
    <x v="66"/>
    <x v="1"/>
    <x v="10"/>
    <x v="21"/>
    <x v="7"/>
    <x v="10"/>
  </r>
  <r>
    <x v="71"/>
    <x v="0"/>
    <x v="71"/>
    <x v="67"/>
    <x v="59"/>
    <x v="8"/>
    <x v="64"/>
    <x v="4"/>
    <x v="8"/>
  </r>
  <r>
    <x v="72"/>
    <x v="1"/>
    <x v="72"/>
    <x v="68"/>
    <x v="34"/>
    <x v="1"/>
    <x v="65"/>
    <x v="11"/>
    <x v="1"/>
  </r>
  <r>
    <x v="73"/>
    <x v="2"/>
    <x v="73"/>
    <x v="69"/>
    <x v="60"/>
    <x v="0"/>
    <x v="66"/>
    <x v="12"/>
    <x v="0"/>
  </r>
  <r>
    <x v="74"/>
    <x v="0"/>
    <x v="74"/>
    <x v="62"/>
    <x v="24"/>
    <x v="7"/>
    <x v="6"/>
    <x v="10"/>
    <x v="7"/>
  </r>
  <r>
    <x v="75"/>
    <x v="3"/>
    <x v="75"/>
    <x v="70"/>
    <x v="61"/>
    <x v="7"/>
    <x v="67"/>
    <x v="2"/>
    <x v="7"/>
  </r>
  <r>
    <x v="76"/>
    <x v="5"/>
    <x v="76"/>
    <x v="71"/>
    <x v="62"/>
    <x v="3"/>
    <x v="68"/>
    <x v="12"/>
    <x v="3"/>
  </r>
  <r>
    <x v="77"/>
    <x v="6"/>
    <x v="77"/>
    <x v="72"/>
    <x v="63"/>
    <x v="5"/>
    <x v="69"/>
    <x v="6"/>
    <x v="5"/>
  </r>
  <r>
    <x v="78"/>
    <x v="1"/>
    <x v="78"/>
    <x v="46"/>
    <x v="30"/>
    <x v="11"/>
    <x v="70"/>
    <x v="3"/>
    <x v="11"/>
  </r>
  <r>
    <x v="79"/>
    <x v="4"/>
    <x v="79"/>
    <x v="73"/>
    <x v="64"/>
    <x v="11"/>
    <x v="71"/>
    <x v="12"/>
    <x v="11"/>
  </r>
  <r>
    <x v="80"/>
    <x v="1"/>
    <x v="80"/>
    <x v="25"/>
    <x v="65"/>
    <x v="2"/>
    <x v="72"/>
    <x v="10"/>
    <x v="2"/>
  </r>
  <r>
    <x v="81"/>
    <x v="4"/>
    <x v="81"/>
    <x v="74"/>
    <x v="66"/>
    <x v="9"/>
    <x v="73"/>
    <x v="5"/>
    <x v="9"/>
  </r>
  <r>
    <x v="82"/>
    <x v="5"/>
    <x v="82"/>
    <x v="75"/>
    <x v="67"/>
    <x v="1"/>
    <x v="74"/>
    <x v="1"/>
    <x v="1"/>
  </r>
  <r>
    <x v="83"/>
    <x v="5"/>
    <x v="83"/>
    <x v="54"/>
    <x v="38"/>
    <x v="11"/>
    <x v="75"/>
    <x v="2"/>
    <x v="11"/>
  </r>
  <r>
    <x v="84"/>
    <x v="5"/>
    <x v="84"/>
    <x v="76"/>
    <x v="22"/>
    <x v="3"/>
    <x v="76"/>
    <x v="10"/>
    <x v="3"/>
  </r>
  <r>
    <x v="85"/>
    <x v="4"/>
    <x v="85"/>
    <x v="10"/>
    <x v="28"/>
    <x v="0"/>
    <x v="77"/>
    <x v="0"/>
    <x v="0"/>
  </r>
  <r>
    <x v="86"/>
    <x v="1"/>
    <x v="86"/>
    <x v="77"/>
    <x v="68"/>
    <x v="5"/>
    <x v="78"/>
    <x v="3"/>
    <x v="5"/>
  </r>
  <r>
    <x v="87"/>
    <x v="5"/>
    <x v="87"/>
    <x v="78"/>
    <x v="69"/>
    <x v="8"/>
    <x v="79"/>
    <x v="6"/>
    <x v="8"/>
  </r>
  <r>
    <x v="88"/>
    <x v="2"/>
    <x v="88"/>
    <x v="79"/>
    <x v="70"/>
    <x v="2"/>
    <x v="80"/>
    <x v="2"/>
    <x v="2"/>
  </r>
  <r>
    <x v="89"/>
    <x v="0"/>
    <x v="89"/>
    <x v="80"/>
    <x v="71"/>
    <x v="3"/>
    <x v="81"/>
    <x v="12"/>
    <x v="3"/>
  </r>
  <r>
    <x v="90"/>
    <x v="4"/>
    <x v="90"/>
    <x v="81"/>
    <x v="49"/>
    <x v="6"/>
    <x v="82"/>
    <x v="5"/>
    <x v="6"/>
  </r>
  <r>
    <x v="91"/>
    <x v="4"/>
    <x v="91"/>
    <x v="82"/>
    <x v="72"/>
    <x v="4"/>
    <x v="45"/>
    <x v="9"/>
    <x v="4"/>
  </r>
  <r>
    <x v="92"/>
    <x v="1"/>
    <x v="92"/>
    <x v="6"/>
    <x v="23"/>
    <x v="8"/>
    <x v="83"/>
    <x v="11"/>
    <x v="8"/>
  </r>
  <r>
    <x v="93"/>
    <x v="4"/>
    <x v="93"/>
    <x v="83"/>
    <x v="6"/>
    <x v="6"/>
    <x v="84"/>
    <x v="0"/>
    <x v="6"/>
  </r>
  <r>
    <x v="94"/>
    <x v="4"/>
    <x v="94"/>
    <x v="84"/>
    <x v="73"/>
    <x v="10"/>
    <x v="85"/>
    <x v="3"/>
    <x v="10"/>
  </r>
  <r>
    <x v="95"/>
    <x v="5"/>
    <x v="95"/>
    <x v="85"/>
    <x v="74"/>
    <x v="7"/>
    <x v="86"/>
    <x v="11"/>
    <x v="7"/>
  </r>
  <r>
    <x v="96"/>
    <x v="1"/>
    <x v="96"/>
    <x v="86"/>
    <x v="62"/>
    <x v="4"/>
    <x v="87"/>
    <x v="2"/>
    <x v="4"/>
  </r>
  <r>
    <x v="97"/>
    <x v="5"/>
    <x v="97"/>
    <x v="87"/>
    <x v="75"/>
    <x v="1"/>
    <x v="88"/>
    <x v="5"/>
    <x v="1"/>
  </r>
  <r>
    <x v="98"/>
    <x v="0"/>
    <x v="98"/>
    <x v="88"/>
    <x v="62"/>
    <x v="0"/>
    <x v="89"/>
    <x v="5"/>
    <x v="0"/>
  </r>
  <r>
    <x v="99"/>
    <x v="0"/>
    <x v="99"/>
    <x v="55"/>
    <x v="76"/>
    <x v="4"/>
    <x v="90"/>
    <x v="10"/>
    <x v="4"/>
  </r>
  <r>
    <x v="100"/>
    <x v="5"/>
    <x v="100"/>
    <x v="10"/>
    <x v="77"/>
    <x v="9"/>
    <x v="91"/>
    <x v="12"/>
    <x v="9"/>
  </r>
  <r>
    <x v="101"/>
    <x v="0"/>
    <x v="101"/>
    <x v="89"/>
    <x v="78"/>
    <x v="6"/>
    <x v="27"/>
    <x v="10"/>
    <x v="6"/>
  </r>
  <r>
    <x v="102"/>
    <x v="1"/>
    <x v="102"/>
    <x v="90"/>
    <x v="79"/>
    <x v="1"/>
    <x v="92"/>
    <x v="4"/>
    <x v="1"/>
  </r>
  <r>
    <x v="103"/>
    <x v="6"/>
    <x v="103"/>
    <x v="91"/>
    <x v="80"/>
    <x v="9"/>
    <x v="93"/>
    <x v="12"/>
    <x v="9"/>
  </r>
  <r>
    <x v="104"/>
    <x v="5"/>
    <x v="104"/>
    <x v="58"/>
    <x v="34"/>
    <x v="7"/>
    <x v="94"/>
    <x v="4"/>
    <x v="7"/>
  </r>
  <r>
    <x v="105"/>
    <x v="2"/>
    <x v="105"/>
    <x v="86"/>
    <x v="81"/>
    <x v="9"/>
    <x v="5"/>
    <x v="10"/>
    <x v="9"/>
  </r>
  <r>
    <x v="106"/>
    <x v="2"/>
    <x v="106"/>
    <x v="92"/>
    <x v="82"/>
    <x v="2"/>
    <x v="42"/>
    <x v="4"/>
    <x v="2"/>
  </r>
  <r>
    <x v="107"/>
    <x v="4"/>
    <x v="107"/>
    <x v="93"/>
    <x v="3"/>
    <x v="2"/>
    <x v="95"/>
    <x v="0"/>
    <x v="2"/>
  </r>
  <r>
    <x v="108"/>
    <x v="0"/>
    <x v="108"/>
    <x v="94"/>
    <x v="39"/>
    <x v="10"/>
    <x v="89"/>
    <x v="10"/>
    <x v="10"/>
  </r>
  <r>
    <x v="109"/>
    <x v="2"/>
    <x v="109"/>
    <x v="95"/>
    <x v="79"/>
    <x v="5"/>
    <x v="96"/>
    <x v="12"/>
    <x v="5"/>
  </r>
  <r>
    <x v="110"/>
    <x v="4"/>
    <x v="110"/>
    <x v="96"/>
    <x v="83"/>
    <x v="8"/>
    <x v="97"/>
    <x v="8"/>
    <x v="8"/>
  </r>
  <r>
    <x v="111"/>
    <x v="6"/>
    <x v="111"/>
    <x v="97"/>
    <x v="20"/>
    <x v="8"/>
    <x v="98"/>
    <x v="10"/>
    <x v="8"/>
  </r>
  <r>
    <x v="112"/>
    <x v="1"/>
    <x v="112"/>
    <x v="98"/>
    <x v="84"/>
    <x v="1"/>
    <x v="99"/>
    <x v="9"/>
    <x v="1"/>
  </r>
  <r>
    <x v="113"/>
    <x v="1"/>
    <x v="113"/>
    <x v="82"/>
    <x v="33"/>
    <x v="7"/>
    <x v="100"/>
    <x v="3"/>
    <x v="7"/>
  </r>
  <r>
    <x v="114"/>
    <x v="1"/>
    <x v="114"/>
    <x v="99"/>
    <x v="24"/>
    <x v="11"/>
    <x v="101"/>
    <x v="7"/>
    <x v="11"/>
  </r>
  <r>
    <x v="115"/>
    <x v="2"/>
    <x v="115"/>
    <x v="100"/>
    <x v="44"/>
    <x v="10"/>
    <x v="102"/>
    <x v="7"/>
    <x v="10"/>
  </r>
  <r>
    <x v="116"/>
    <x v="6"/>
    <x v="116"/>
    <x v="12"/>
    <x v="85"/>
    <x v="2"/>
    <x v="103"/>
    <x v="12"/>
    <x v="2"/>
  </r>
  <r>
    <x v="117"/>
    <x v="2"/>
    <x v="117"/>
    <x v="33"/>
    <x v="86"/>
    <x v="1"/>
    <x v="104"/>
    <x v="12"/>
    <x v="1"/>
  </r>
  <r>
    <x v="118"/>
    <x v="0"/>
    <x v="118"/>
    <x v="101"/>
    <x v="38"/>
    <x v="11"/>
    <x v="101"/>
    <x v="11"/>
    <x v="11"/>
  </r>
  <r>
    <x v="119"/>
    <x v="2"/>
    <x v="119"/>
    <x v="102"/>
    <x v="31"/>
    <x v="8"/>
    <x v="105"/>
    <x v="3"/>
    <x v="8"/>
  </r>
  <r>
    <x v="120"/>
    <x v="6"/>
    <x v="120"/>
    <x v="103"/>
    <x v="87"/>
    <x v="5"/>
    <x v="106"/>
    <x v="3"/>
    <x v="5"/>
  </r>
  <r>
    <x v="121"/>
    <x v="6"/>
    <x v="121"/>
    <x v="104"/>
    <x v="88"/>
    <x v="9"/>
    <x v="107"/>
    <x v="0"/>
    <x v="9"/>
  </r>
  <r>
    <x v="122"/>
    <x v="0"/>
    <x v="122"/>
    <x v="105"/>
    <x v="11"/>
    <x v="2"/>
    <x v="108"/>
    <x v="12"/>
    <x v="2"/>
  </r>
  <r>
    <x v="123"/>
    <x v="6"/>
    <x v="123"/>
    <x v="78"/>
    <x v="48"/>
    <x v="1"/>
    <x v="109"/>
    <x v="3"/>
    <x v="1"/>
  </r>
  <r>
    <x v="124"/>
    <x v="6"/>
    <x v="124"/>
    <x v="106"/>
    <x v="89"/>
    <x v="4"/>
    <x v="110"/>
    <x v="11"/>
    <x v="4"/>
  </r>
  <r>
    <x v="125"/>
    <x v="1"/>
    <x v="125"/>
    <x v="107"/>
    <x v="0"/>
    <x v="11"/>
    <x v="110"/>
    <x v="4"/>
    <x v="11"/>
  </r>
  <r>
    <x v="126"/>
    <x v="0"/>
    <x v="126"/>
    <x v="108"/>
    <x v="90"/>
    <x v="9"/>
    <x v="111"/>
    <x v="5"/>
    <x v="9"/>
  </r>
  <r>
    <x v="127"/>
    <x v="3"/>
    <x v="127"/>
    <x v="30"/>
    <x v="91"/>
    <x v="2"/>
    <x v="112"/>
    <x v="5"/>
    <x v="2"/>
  </r>
  <r>
    <x v="128"/>
    <x v="3"/>
    <x v="128"/>
    <x v="109"/>
    <x v="12"/>
    <x v="8"/>
    <x v="113"/>
    <x v="4"/>
    <x v="8"/>
  </r>
  <r>
    <x v="129"/>
    <x v="6"/>
    <x v="129"/>
    <x v="110"/>
    <x v="92"/>
    <x v="3"/>
    <x v="114"/>
    <x v="6"/>
    <x v="3"/>
  </r>
  <r>
    <x v="130"/>
    <x v="3"/>
    <x v="130"/>
    <x v="111"/>
    <x v="79"/>
    <x v="7"/>
    <x v="115"/>
    <x v="11"/>
    <x v="7"/>
  </r>
  <r>
    <x v="131"/>
    <x v="3"/>
    <x v="131"/>
    <x v="112"/>
    <x v="60"/>
    <x v="11"/>
    <x v="116"/>
    <x v="3"/>
    <x v="11"/>
  </r>
  <r>
    <x v="132"/>
    <x v="6"/>
    <x v="132"/>
    <x v="20"/>
    <x v="11"/>
    <x v="8"/>
    <x v="19"/>
    <x v="8"/>
    <x v="8"/>
  </r>
  <r>
    <x v="133"/>
    <x v="3"/>
    <x v="133"/>
    <x v="113"/>
    <x v="93"/>
    <x v="2"/>
    <x v="15"/>
    <x v="11"/>
    <x v="2"/>
  </r>
  <r>
    <x v="134"/>
    <x v="2"/>
    <x v="134"/>
    <x v="114"/>
    <x v="33"/>
    <x v="11"/>
    <x v="117"/>
    <x v="10"/>
    <x v="11"/>
  </r>
  <r>
    <x v="135"/>
    <x v="4"/>
    <x v="135"/>
    <x v="115"/>
    <x v="74"/>
    <x v="10"/>
    <x v="5"/>
    <x v="4"/>
    <x v="10"/>
  </r>
  <r>
    <x v="136"/>
    <x v="0"/>
    <x v="136"/>
    <x v="99"/>
    <x v="36"/>
    <x v="9"/>
    <x v="115"/>
    <x v="9"/>
    <x v="9"/>
  </r>
  <r>
    <x v="137"/>
    <x v="4"/>
    <x v="137"/>
    <x v="116"/>
    <x v="18"/>
    <x v="2"/>
    <x v="113"/>
    <x v="1"/>
    <x v="2"/>
  </r>
  <r>
    <x v="138"/>
    <x v="6"/>
    <x v="138"/>
    <x v="117"/>
    <x v="48"/>
    <x v="10"/>
    <x v="118"/>
    <x v="2"/>
    <x v="10"/>
  </r>
  <r>
    <x v="139"/>
    <x v="1"/>
    <x v="139"/>
    <x v="118"/>
    <x v="94"/>
    <x v="6"/>
    <x v="119"/>
    <x v="4"/>
    <x v="6"/>
  </r>
  <r>
    <x v="140"/>
    <x v="0"/>
    <x v="140"/>
    <x v="119"/>
    <x v="0"/>
    <x v="1"/>
    <x v="120"/>
    <x v="8"/>
    <x v="1"/>
  </r>
  <r>
    <x v="141"/>
    <x v="6"/>
    <x v="141"/>
    <x v="84"/>
    <x v="95"/>
    <x v="3"/>
    <x v="40"/>
    <x v="3"/>
    <x v="3"/>
  </r>
  <r>
    <x v="142"/>
    <x v="1"/>
    <x v="142"/>
    <x v="120"/>
    <x v="96"/>
    <x v="9"/>
    <x v="121"/>
    <x v="8"/>
    <x v="9"/>
  </r>
  <r>
    <x v="143"/>
    <x v="4"/>
    <x v="143"/>
    <x v="121"/>
    <x v="31"/>
    <x v="11"/>
    <x v="122"/>
    <x v="8"/>
    <x v="11"/>
  </r>
  <r>
    <x v="144"/>
    <x v="6"/>
    <x v="144"/>
    <x v="122"/>
    <x v="97"/>
    <x v="7"/>
    <x v="47"/>
    <x v="12"/>
    <x v="7"/>
  </r>
  <r>
    <x v="145"/>
    <x v="0"/>
    <x v="145"/>
    <x v="73"/>
    <x v="2"/>
    <x v="8"/>
    <x v="47"/>
    <x v="12"/>
    <x v="8"/>
  </r>
  <r>
    <x v="146"/>
    <x v="0"/>
    <x v="146"/>
    <x v="123"/>
    <x v="95"/>
    <x v="4"/>
    <x v="123"/>
    <x v="0"/>
    <x v="4"/>
  </r>
  <r>
    <x v="147"/>
    <x v="5"/>
    <x v="147"/>
    <x v="124"/>
    <x v="0"/>
    <x v="8"/>
    <x v="124"/>
    <x v="4"/>
    <x v="8"/>
  </r>
  <r>
    <x v="148"/>
    <x v="2"/>
    <x v="148"/>
    <x v="46"/>
    <x v="70"/>
    <x v="11"/>
    <x v="125"/>
    <x v="0"/>
    <x v="11"/>
  </r>
  <r>
    <x v="149"/>
    <x v="3"/>
    <x v="149"/>
    <x v="125"/>
    <x v="98"/>
    <x v="3"/>
    <x v="126"/>
    <x v="4"/>
    <x v="3"/>
  </r>
  <r>
    <x v="150"/>
    <x v="1"/>
    <x v="150"/>
    <x v="126"/>
    <x v="26"/>
    <x v="8"/>
    <x v="57"/>
    <x v="11"/>
    <x v="8"/>
  </r>
  <r>
    <x v="151"/>
    <x v="5"/>
    <x v="151"/>
    <x v="127"/>
    <x v="71"/>
    <x v="1"/>
    <x v="127"/>
    <x v="2"/>
    <x v="1"/>
  </r>
  <r>
    <x v="152"/>
    <x v="3"/>
    <x v="152"/>
    <x v="128"/>
    <x v="49"/>
    <x v="3"/>
    <x v="120"/>
    <x v="8"/>
    <x v="3"/>
  </r>
  <r>
    <x v="153"/>
    <x v="3"/>
    <x v="153"/>
    <x v="129"/>
    <x v="91"/>
    <x v="2"/>
    <x v="78"/>
    <x v="11"/>
    <x v="2"/>
  </r>
  <r>
    <x v="154"/>
    <x v="6"/>
    <x v="154"/>
    <x v="130"/>
    <x v="99"/>
    <x v="10"/>
    <x v="113"/>
    <x v="1"/>
    <x v="10"/>
  </r>
  <r>
    <x v="155"/>
    <x v="3"/>
    <x v="155"/>
    <x v="131"/>
    <x v="54"/>
    <x v="4"/>
    <x v="128"/>
    <x v="5"/>
    <x v="4"/>
  </r>
  <r>
    <x v="156"/>
    <x v="2"/>
    <x v="156"/>
    <x v="132"/>
    <x v="70"/>
    <x v="0"/>
    <x v="46"/>
    <x v="7"/>
    <x v="0"/>
  </r>
  <r>
    <x v="157"/>
    <x v="0"/>
    <x v="157"/>
    <x v="133"/>
    <x v="100"/>
    <x v="11"/>
    <x v="129"/>
    <x v="10"/>
    <x v="11"/>
  </r>
  <r>
    <x v="158"/>
    <x v="5"/>
    <x v="158"/>
    <x v="134"/>
    <x v="4"/>
    <x v="5"/>
    <x v="130"/>
    <x v="4"/>
    <x v="5"/>
  </r>
  <r>
    <x v="159"/>
    <x v="3"/>
    <x v="159"/>
    <x v="135"/>
    <x v="96"/>
    <x v="0"/>
    <x v="131"/>
    <x v="1"/>
    <x v="0"/>
  </r>
  <r>
    <x v="160"/>
    <x v="6"/>
    <x v="160"/>
    <x v="136"/>
    <x v="41"/>
    <x v="8"/>
    <x v="21"/>
    <x v="5"/>
    <x v="8"/>
  </r>
  <r>
    <x v="161"/>
    <x v="2"/>
    <x v="161"/>
    <x v="75"/>
    <x v="65"/>
    <x v="11"/>
    <x v="132"/>
    <x v="3"/>
    <x v="11"/>
  </r>
  <r>
    <x v="162"/>
    <x v="4"/>
    <x v="162"/>
    <x v="93"/>
    <x v="13"/>
    <x v="10"/>
    <x v="133"/>
    <x v="6"/>
    <x v="10"/>
  </r>
  <r>
    <x v="163"/>
    <x v="0"/>
    <x v="163"/>
    <x v="137"/>
    <x v="68"/>
    <x v="6"/>
    <x v="134"/>
    <x v="2"/>
    <x v="6"/>
  </r>
  <r>
    <x v="164"/>
    <x v="0"/>
    <x v="164"/>
    <x v="138"/>
    <x v="101"/>
    <x v="10"/>
    <x v="135"/>
    <x v="0"/>
    <x v="10"/>
  </r>
  <r>
    <x v="165"/>
    <x v="5"/>
    <x v="165"/>
    <x v="112"/>
    <x v="76"/>
    <x v="5"/>
    <x v="136"/>
    <x v="0"/>
    <x v="5"/>
  </r>
  <r>
    <x v="166"/>
    <x v="0"/>
    <x v="166"/>
    <x v="31"/>
    <x v="30"/>
    <x v="4"/>
    <x v="137"/>
    <x v="11"/>
    <x v="4"/>
  </r>
  <r>
    <x v="167"/>
    <x v="3"/>
    <x v="167"/>
    <x v="139"/>
    <x v="102"/>
    <x v="10"/>
    <x v="138"/>
    <x v="12"/>
    <x v="10"/>
  </r>
  <r>
    <x v="168"/>
    <x v="6"/>
    <x v="168"/>
    <x v="137"/>
    <x v="76"/>
    <x v="7"/>
    <x v="139"/>
    <x v="5"/>
    <x v="7"/>
  </r>
  <r>
    <x v="169"/>
    <x v="0"/>
    <x v="169"/>
    <x v="140"/>
    <x v="103"/>
    <x v="6"/>
    <x v="140"/>
    <x v="6"/>
    <x v="6"/>
  </r>
  <r>
    <x v="170"/>
    <x v="0"/>
    <x v="170"/>
    <x v="141"/>
    <x v="63"/>
    <x v="0"/>
    <x v="141"/>
    <x v="1"/>
    <x v="0"/>
  </r>
  <r>
    <x v="171"/>
    <x v="4"/>
    <x v="171"/>
    <x v="142"/>
    <x v="104"/>
    <x v="2"/>
    <x v="142"/>
    <x v="2"/>
    <x v="2"/>
  </r>
  <r>
    <x v="172"/>
    <x v="4"/>
    <x v="172"/>
    <x v="143"/>
    <x v="2"/>
    <x v="1"/>
    <x v="91"/>
    <x v="5"/>
    <x v="1"/>
  </r>
  <r>
    <x v="173"/>
    <x v="1"/>
    <x v="173"/>
    <x v="67"/>
    <x v="8"/>
    <x v="7"/>
    <x v="143"/>
    <x v="6"/>
    <x v="7"/>
  </r>
  <r>
    <x v="174"/>
    <x v="2"/>
    <x v="174"/>
    <x v="144"/>
    <x v="71"/>
    <x v="6"/>
    <x v="144"/>
    <x v="7"/>
    <x v="6"/>
  </r>
  <r>
    <x v="175"/>
    <x v="3"/>
    <x v="175"/>
    <x v="145"/>
    <x v="71"/>
    <x v="2"/>
    <x v="145"/>
    <x v="4"/>
    <x v="2"/>
  </r>
  <r>
    <x v="176"/>
    <x v="0"/>
    <x v="176"/>
    <x v="146"/>
    <x v="38"/>
    <x v="2"/>
    <x v="146"/>
    <x v="0"/>
    <x v="2"/>
  </r>
  <r>
    <x v="177"/>
    <x v="0"/>
    <x v="177"/>
    <x v="59"/>
    <x v="71"/>
    <x v="11"/>
    <x v="147"/>
    <x v="1"/>
    <x v="11"/>
  </r>
  <r>
    <x v="178"/>
    <x v="6"/>
    <x v="178"/>
    <x v="147"/>
    <x v="74"/>
    <x v="6"/>
    <x v="16"/>
    <x v="0"/>
    <x v="6"/>
  </r>
  <r>
    <x v="179"/>
    <x v="1"/>
    <x v="179"/>
    <x v="62"/>
    <x v="36"/>
    <x v="4"/>
    <x v="148"/>
    <x v="1"/>
    <x v="4"/>
  </r>
  <r>
    <x v="180"/>
    <x v="2"/>
    <x v="180"/>
    <x v="148"/>
    <x v="29"/>
    <x v="8"/>
    <x v="81"/>
    <x v="11"/>
    <x v="8"/>
  </r>
  <r>
    <x v="181"/>
    <x v="1"/>
    <x v="181"/>
    <x v="149"/>
    <x v="105"/>
    <x v="5"/>
    <x v="123"/>
    <x v="12"/>
    <x v="5"/>
  </r>
  <r>
    <x v="182"/>
    <x v="5"/>
    <x v="182"/>
    <x v="150"/>
    <x v="106"/>
    <x v="5"/>
    <x v="115"/>
    <x v="1"/>
    <x v="5"/>
  </r>
  <r>
    <x v="183"/>
    <x v="2"/>
    <x v="183"/>
    <x v="140"/>
    <x v="22"/>
    <x v="0"/>
    <x v="97"/>
    <x v="0"/>
    <x v="0"/>
  </r>
  <r>
    <x v="184"/>
    <x v="0"/>
    <x v="184"/>
    <x v="23"/>
    <x v="11"/>
    <x v="0"/>
    <x v="149"/>
    <x v="11"/>
    <x v="0"/>
  </r>
  <r>
    <x v="185"/>
    <x v="0"/>
    <x v="185"/>
    <x v="138"/>
    <x v="107"/>
    <x v="5"/>
    <x v="150"/>
    <x v="1"/>
    <x v="5"/>
  </r>
  <r>
    <x v="186"/>
    <x v="2"/>
    <x v="186"/>
    <x v="7"/>
    <x v="14"/>
    <x v="10"/>
    <x v="107"/>
    <x v="7"/>
    <x v="10"/>
  </r>
  <r>
    <x v="187"/>
    <x v="0"/>
    <x v="187"/>
    <x v="138"/>
    <x v="2"/>
    <x v="4"/>
    <x v="151"/>
    <x v="12"/>
    <x v="4"/>
  </r>
  <r>
    <x v="188"/>
    <x v="3"/>
    <x v="188"/>
    <x v="142"/>
    <x v="89"/>
    <x v="10"/>
    <x v="152"/>
    <x v="1"/>
    <x v="10"/>
  </r>
  <r>
    <x v="189"/>
    <x v="2"/>
    <x v="189"/>
    <x v="151"/>
    <x v="5"/>
    <x v="10"/>
    <x v="153"/>
    <x v="11"/>
    <x v="10"/>
  </r>
  <r>
    <x v="190"/>
    <x v="1"/>
    <x v="190"/>
    <x v="152"/>
    <x v="108"/>
    <x v="1"/>
    <x v="154"/>
    <x v="3"/>
    <x v="1"/>
  </r>
  <r>
    <x v="191"/>
    <x v="2"/>
    <x v="191"/>
    <x v="153"/>
    <x v="82"/>
    <x v="9"/>
    <x v="155"/>
    <x v="5"/>
    <x v="9"/>
  </r>
  <r>
    <x v="192"/>
    <x v="0"/>
    <x v="192"/>
    <x v="154"/>
    <x v="84"/>
    <x v="8"/>
    <x v="156"/>
    <x v="9"/>
    <x v="8"/>
  </r>
  <r>
    <x v="193"/>
    <x v="3"/>
    <x v="193"/>
    <x v="155"/>
    <x v="47"/>
    <x v="1"/>
    <x v="33"/>
    <x v="6"/>
    <x v="1"/>
  </r>
  <r>
    <x v="194"/>
    <x v="3"/>
    <x v="194"/>
    <x v="156"/>
    <x v="35"/>
    <x v="11"/>
    <x v="157"/>
    <x v="9"/>
    <x v="11"/>
  </r>
  <r>
    <x v="195"/>
    <x v="5"/>
    <x v="195"/>
    <x v="129"/>
    <x v="90"/>
    <x v="9"/>
    <x v="158"/>
    <x v="3"/>
    <x v="9"/>
  </r>
  <r>
    <x v="196"/>
    <x v="1"/>
    <x v="196"/>
    <x v="157"/>
    <x v="52"/>
    <x v="9"/>
    <x v="48"/>
    <x v="9"/>
    <x v="9"/>
  </r>
  <r>
    <x v="197"/>
    <x v="4"/>
    <x v="197"/>
    <x v="49"/>
    <x v="109"/>
    <x v="6"/>
    <x v="12"/>
    <x v="3"/>
    <x v="6"/>
  </r>
  <r>
    <x v="198"/>
    <x v="4"/>
    <x v="198"/>
    <x v="53"/>
    <x v="90"/>
    <x v="4"/>
    <x v="159"/>
    <x v="2"/>
    <x v="4"/>
  </r>
  <r>
    <x v="199"/>
    <x v="2"/>
    <x v="199"/>
    <x v="158"/>
    <x v="23"/>
    <x v="4"/>
    <x v="96"/>
    <x v="3"/>
    <x v="4"/>
  </r>
  <r>
    <x v="200"/>
    <x v="5"/>
    <x v="200"/>
    <x v="159"/>
    <x v="21"/>
    <x v="9"/>
    <x v="160"/>
    <x v="3"/>
    <x v="9"/>
  </r>
  <r>
    <x v="201"/>
    <x v="6"/>
    <x v="201"/>
    <x v="160"/>
    <x v="110"/>
    <x v="10"/>
    <x v="51"/>
    <x v="8"/>
    <x v="10"/>
  </r>
  <r>
    <x v="202"/>
    <x v="2"/>
    <x v="202"/>
    <x v="77"/>
    <x v="111"/>
    <x v="6"/>
    <x v="161"/>
    <x v="3"/>
    <x v="6"/>
  </r>
  <r>
    <x v="203"/>
    <x v="5"/>
    <x v="203"/>
    <x v="161"/>
    <x v="112"/>
    <x v="8"/>
    <x v="153"/>
    <x v="7"/>
    <x v="8"/>
  </r>
  <r>
    <x v="204"/>
    <x v="1"/>
    <x v="204"/>
    <x v="162"/>
    <x v="113"/>
    <x v="9"/>
    <x v="162"/>
    <x v="5"/>
    <x v="9"/>
  </r>
  <r>
    <x v="205"/>
    <x v="1"/>
    <x v="205"/>
    <x v="163"/>
    <x v="93"/>
    <x v="7"/>
    <x v="163"/>
    <x v="4"/>
    <x v="7"/>
  </r>
  <r>
    <x v="206"/>
    <x v="1"/>
    <x v="206"/>
    <x v="144"/>
    <x v="22"/>
    <x v="0"/>
    <x v="164"/>
    <x v="1"/>
    <x v="0"/>
  </r>
  <r>
    <x v="207"/>
    <x v="1"/>
    <x v="207"/>
    <x v="87"/>
    <x v="51"/>
    <x v="0"/>
    <x v="165"/>
    <x v="6"/>
    <x v="0"/>
  </r>
  <r>
    <x v="208"/>
    <x v="1"/>
    <x v="208"/>
    <x v="164"/>
    <x v="52"/>
    <x v="1"/>
    <x v="166"/>
    <x v="12"/>
    <x v="1"/>
  </r>
  <r>
    <x v="209"/>
    <x v="5"/>
    <x v="209"/>
    <x v="154"/>
    <x v="35"/>
    <x v="11"/>
    <x v="167"/>
    <x v="5"/>
    <x v="11"/>
  </r>
  <r>
    <x v="210"/>
    <x v="5"/>
    <x v="210"/>
    <x v="165"/>
    <x v="56"/>
    <x v="3"/>
    <x v="34"/>
    <x v="0"/>
    <x v="3"/>
  </r>
  <r>
    <x v="211"/>
    <x v="3"/>
    <x v="211"/>
    <x v="86"/>
    <x v="114"/>
    <x v="3"/>
    <x v="168"/>
    <x v="4"/>
    <x v="3"/>
  </r>
  <r>
    <x v="212"/>
    <x v="4"/>
    <x v="212"/>
    <x v="26"/>
    <x v="6"/>
    <x v="0"/>
    <x v="110"/>
    <x v="2"/>
    <x v="0"/>
  </r>
  <r>
    <x v="213"/>
    <x v="0"/>
    <x v="213"/>
    <x v="21"/>
    <x v="36"/>
    <x v="2"/>
    <x v="122"/>
    <x v="2"/>
    <x v="2"/>
  </r>
  <r>
    <x v="214"/>
    <x v="1"/>
    <x v="214"/>
    <x v="60"/>
    <x v="90"/>
    <x v="1"/>
    <x v="169"/>
    <x v="10"/>
    <x v="1"/>
  </r>
  <r>
    <x v="215"/>
    <x v="6"/>
    <x v="215"/>
    <x v="166"/>
    <x v="109"/>
    <x v="3"/>
    <x v="170"/>
    <x v="3"/>
    <x v="3"/>
  </r>
  <r>
    <x v="216"/>
    <x v="0"/>
    <x v="216"/>
    <x v="167"/>
    <x v="56"/>
    <x v="0"/>
    <x v="171"/>
    <x v="5"/>
    <x v="0"/>
  </r>
  <r>
    <x v="217"/>
    <x v="5"/>
    <x v="217"/>
    <x v="168"/>
    <x v="115"/>
    <x v="11"/>
    <x v="172"/>
    <x v="11"/>
    <x v="11"/>
  </r>
  <r>
    <x v="218"/>
    <x v="6"/>
    <x v="218"/>
    <x v="87"/>
    <x v="11"/>
    <x v="3"/>
    <x v="59"/>
    <x v="8"/>
    <x v="3"/>
  </r>
  <r>
    <x v="219"/>
    <x v="6"/>
    <x v="219"/>
    <x v="169"/>
    <x v="101"/>
    <x v="10"/>
    <x v="118"/>
    <x v="9"/>
    <x v="10"/>
  </r>
  <r>
    <x v="220"/>
    <x v="6"/>
    <x v="220"/>
    <x v="99"/>
    <x v="24"/>
    <x v="10"/>
    <x v="101"/>
    <x v="0"/>
    <x v="10"/>
  </r>
  <r>
    <x v="221"/>
    <x v="3"/>
    <x v="221"/>
    <x v="146"/>
    <x v="84"/>
    <x v="4"/>
    <x v="24"/>
    <x v="2"/>
    <x v="4"/>
  </r>
  <r>
    <x v="222"/>
    <x v="5"/>
    <x v="222"/>
    <x v="49"/>
    <x v="6"/>
    <x v="4"/>
    <x v="151"/>
    <x v="6"/>
    <x v="4"/>
  </r>
  <r>
    <x v="223"/>
    <x v="6"/>
    <x v="223"/>
    <x v="35"/>
    <x v="103"/>
    <x v="8"/>
    <x v="173"/>
    <x v="2"/>
    <x v="8"/>
  </r>
  <r>
    <x v="224"/>
    <x v="1"/>
    <x v="224"/>
    <x v="120"/>
    <x v="116"/>
    <x v="9"/>
    <x v="174"/>
    <x v="12"/>
    <x v="9"/>
  </r>
  <r>
    <x v="225"/>
    <x v="2"/>
    <x v="225"/>
    <x v="97"/>
    <x v="117"/>
    <x v="7"/>
    <x v="15"/>
    <x v="1"/>
    <x v="7"/>
  </r>
  <r>
    <x v="226"/>
    <x v="6"/>
    <x v="226"/>
    <x v="170"/>
    <x v="36"/>
    <x v="4"/>
    <x v="175"/>
    <x v="2"/>
    <x v="4"/>
  </r>
  <r>
    <x v="227"/>
    <x v="3"/>
    <x v="227"/>
    <x v="11"/>
    <x v="118"/>
    <x v="3"/>
    <x v="169"/>
    <x v="12"/>
    <x v="3"/>
  </r>
  <r>
    <x v="228"/>
    <x v="0"/>
    <x v="228"/>
    <x v="171"/>
    <x v="48"/>
    <x v="6"/>
    <x v="160"/>
    <x v="5"/>
    <x v="6"/>
  </r>
  <r>
    <x v="229"/>
    <x v="5"/>
    <x v="229"/>
    <x v="139"/>
    <x v="33"/>
    <x v="0"/>
    <x v="120"/>
    <x v="5"/>
    <x v="0"/>
  </r>
  <r>
    <x v="230"/>
    <x v="3"/>
    <x v="230"/>
    <x v="51"/>
    <x v="85"/>
    <x v="6"/>
    <x v="176"/>
    <x v="8"/>
    <x v="6"/>
  </r>
  <r>
    <x v="231"/>
    <x v="6"/>
    <x v="231"/>
    <x v="172"/>
    <x v="50"/>
    <x v="11"/>
    <x v="177"/>
    <x v="10"/>
    <x v="11"/>
  </r>
  <r>
    <x v="232"/>
    <x v="5"/>
    <x v="232"/>
    <x v="173"/>
    <x v="107"/>
    <x v="4"/>
    <x v="172"/>
    <x v="4"/>
    <x v="4"/>
  </r>
  <r>
    <x v="233"/>
    <x v="2"/>
    <x v="233"/>
    <x v="52"/>
    <x v="54"/>
    <x v="7"/>
    <x v="131"/>
    <x v="2"/>
    <x v="7"/>
  </r>
  <r>
    <x v="234"/>
    <x v="6"/>
    <x v="234"/>
    <x v="123"/>
    <x v="119"/>
    <x v="11"/>
    <x v="129"/>
    <x v="6"/>
    <x v="11"/>
  </r>
  <r>
    <x v="235"/>
    <x v="3"/>
    <x v="235"/>
    <x v="174"/>
    <x v="68"/>
    <x v="2"/>
    <x v="31"/>
    <x v="2"/>
    <x v="2"/>
  </r>
  <r>
    <x v="236"/>
    <x v="4"/>
    <x v="236"/>
    <x v="175"/>
    <x v="120"/>
    <x v="2"/>
    <x v="178"/>
    <x v="10"/>
    <x v="2"/>
  </r>
  <r>
    <x v="237"/>
    <x v="1"/>
    <x v="237"/>
    <x v="139"/>
    <x v="121"/>
    <x v="6"/>
    <x v="179"/>
    <x v="6"/>
    <x v="6"/>
  </r>
  <r>
    <x v="238"/>
    <x v="0"/>
    <x v="238"/>
    <x v="176"/>
    <x v="122"/>
    <x v="9"/>
    <x v="20"/>
    <x v="7"/>
    <x v="9"/>
  </r>
  <r>
    <x v="239"/>
    <x v="3"/>
    <x v="239"/>
    <x v="25"/>
    <x v="26"/>
    <x v="1"/>
    <x v="180"/>
    <x v="3"/>
    <x v="1"/>
  </r>
  <r>
    <x v="240"/>
    <x v="5"/>
    <x v="240"/>
    <x v="177"/>
    <x v="114"/>
    <x v="9"/>
    <x v="181"/>
    <x v="4"/>
    <x v="9"/>
  </r>
  <r>
    <x v="241"/>
    <x v="6"/>
    <x v="241"/>
    <x v="32"/>
    <x v="123"/>
    <x v="3"/>
    <x v="182"/>
    <x v="7"/>
    <x v="3"/>
  </r>
  <r>
    <x v="242"/>
    <x v="1"/>
    <x v="242"/>
    <x v="30"/>
    <x v="3"/>
    <x v="10"/>
    <x v="183"/>
    <x v="10"/>
    <x v="10"/>
  </r>
  <r>
    <x v="243"/>
    <x v="6"/>
    <x v="243"/>
    <x v="178"/>
    <x v="49"/>
    <x v="8"/>
    <x v="184"/>
    <x v="2"/>
    <x v="8"/>
  </r>
  <r>
    <x v="244"/>
    <x v="5"/>
    <x v="244"/>
    <x v="179"/>
    <x v="63"/>
    <x v="9"/>
    <x v="185"/>
    <x v="10"/>
    <x v="9"/>
  </r>
  <r>
    <x v="245"/>
    <x v="6"/>
    <x v="245"/>
    <x v="180"/>
    <x v="97"/>
    <x v="8"/>
    <x v="186"/>
    <x v="10"/>
    <x v="8"/>
  </r>
  <r>
    <x v="246"/>
    <x v="4"/>
    <x v="246"/>
    <x v="181"/>
    <x v="102"/>
    <x v="8"/>
    <x v="187"/>
    <x v="4"/>
    <x v="8"/>
  </r>
  <r>
    <x v="247"/>
    <x v="1"/>
    <x v="247"/>
    <x v="182"/>
    <x v="97"/>
    <x v="7"/>
    <x v="31"/>
    <x v="7"/>
    <x v="7"/>
  </r>
  <r>
    <x v="248"/>
    <x v="1"/>
    <x v="248"/>
    <x v="151"/>
    <x v="66"/>
    <x v="4"/>
    <x v="137"/>
    <x v="9"/>
    <x v="4"/>
  </r>
  <r>
    <x v="249"/>
    <x v="5"/>
    <x v="249"/>
    <x v="183"/>
    <x v="7"/>
    <x v="7"/>
    <x v="160"/>
    <x v="2"/>
    <x v="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s v="H001"/>
    <n v="7"/>
    <x v="0"/>
    <n v="103"/>
    <n v="105"/>
    <n v="3"/>
    <n v="208"/>
    <x v="0"/>
    <s v="Mar"/>
    <x v="0"/>
  </r>
  <r>
    <s v="H002"/>
    <n v="4"/>
    <x v="1"/>
    <n v="115"/>
    <n v="79"/>
    <n v="2"/>
    <n v="194"/>
    <x v="1"/>
    <s v="Feb"/>
    <x v="1"/>
  </r>
  <r>
    <s v="H003"/>
    <n v="5"/>
    <x v="2"/>
    <n v="379"/>
    <n v="158"/>
    <n v="2"/>
    <n v="537"/>
    <x v="2"/>
    <s v="Feb"/>
    <x v="0"/>
  </r>
  <r>
    <s v="H004"/>
    <n v="7"/>
    <x v="3"/>
    <n v="435"/>
    <n v="54"/>
    <n v="6"/>
    <n v="489"/>
    <x v="1"/>
    <s v="Jun"/>
    <x v="1"/>
  </r>
  <r>
    <s v="H005"/>
    <n v="3"/>
    <x v="4"/>
    <n v="346"/>
    <n v="168"/>
    <n v="12"/>
    <n v="514"/>
    <x v="3"/>
    <s v="Dec"/>
    <x v="2"/>
  </r>
  <r>
    <s v="H006"/>
    <n v="5"/>
    <x v="5"/>
    <n v="357"/>
    <n v="82"/>
    <n v="1"/>
    <n v="439"/>
    <x v="4"/>
    <s v="Jan"/>
    <x v="1"/>
  </r>
  <r>
    <s v="H007"/>
    <n v="5"/>
    <x v="6"/>
    <n v="483"/>
    <n v="167"/>
    <n v="2"/>
    <n v="650"/>
    <x v="5"/>
    <s v="Feb"/>
    <x v="2"/>
  </r>
  <r>
    <s v="H008"/>
    <n v="7"/>
    <x v="7"/>
    <n v="259"/>
    <n v="114"/>
    <n v="6"/>
    <n v="373"/>
    <x v="6"/>
    <s v="Jun"/>
    <x v="0"/>
  </r>
  <r>
    <s v="H009"/>
    <n v="2"/>
    <x v="8"/>
    <n v="439"/>
    <n v="195"/>
    <n v="3"/>
    <n v="634"/>
    <x v="7"/>
    <s v="Mar"/>
    <x v="0"/>
  </r>
  <r>
    <s v="H010"/>
    <n v="3"/>
    <x v="9"/>
    <n v="251"/>
    <n v="60"/>
    <n v="4"/>
    <n v="311"/>
    <x v="2"/>
    <s v="Apr"/>
    <x v="0"/>
  </r>
  <r>
    <s v="H011"/>
    <n v="7"/>
    <x v="10"/>
    <n v="495"/>
    <n v="134"/>
    <n v="1"/>
    <n v="629"/>
    <x v="0"/>
    <s v="Jan"/>
    <x v="1"/>
  </r>
  <r>
    <s v="H012"/>
    <n v="3"/>
    <x v="11"/>
    <n v="277"/>
    <n v="75"/>
    <n v="8"/>
    <n v="352"/>
    <x v="8"/>
    <s v="Aug"/>
    <x v="0"/>
  </r>
  <r>
    <s v="H013"/>
    <n v="3"/>
    <x v="12"/>
    <n v="262"/>
    <n v="112"/>
    <n v="7"/>
    <n v="374"/>
    <x v="8"/>
    <s v="Jul"/>
    <x v="3"/>
  </r>
  <r>
    <s v="H014"/>
    <n v="5"/>
    <x v="13"/>
    <n v="479"/>
    <n v="135"/>
    <n v="7"/>
    <n v="614"/>
    <x v="9"/>
    <s v="Jul"/>
    <x v="0"/>
  </r>
  <r>
    <s v="H015"/>
    <n v="4"/>
    <x v="14"/>
    <n v="132"/>
    <n v="108"/>
    <n v="3"/>
    <n v="240"/>
    <x v="0"/>
    <s v="Mar"/>
    <x v="1"/>
  </r>
  <r>
    <s v="H016"/>
    <n v="3"/>
    <x v="15"/>
    <n v="278"/>
    <n v="76"/>
    <n v="10"/>
    <n v="354"/>
    <x v="4"/>
    <s v="Oct"/>
    <x v="1"/>
  </r>
  <r>
    <s v="H017"/>
    <n v="6"/>
    <x v="16"/>
    <n v="200"/>
    <n v="147"/>
    <n v="10"/>
    <n v="347"/>
    <x v="3"/>
    <s v="Oct"/>
    <x v="1"/>
  </r>
  <r>
    <s v="H018"/>
    <n v="5"/>
    <x v="17"/>
    <n v="367"/>
    <n v="154"/>
    <n v="3"/>
    <n v="521"/>
    <x v="1"/>
    <s v="Mar"/>
    <x v="0"/>
  </r>
  <r>
    <s v="H019"/>
    <n v="2"/>
    <x v="18"/>
    <n v="422"/>
    <n v="148"/>
    <n v="2"/>
    <n v="570"/>
    <x v="9"/>
    <s v="Feb"/>
    <x v="0"/>
  </r>
  <r>
    <s v="H020"/>
    <n v="4"/>
    <x v="19"/>
    <n v="164"/>
    <n v="178"/>
    <n v="12"/>
    <n v="342"/>
    <x v="8"/>
    <s v="Dec"/>
    <x v="0"/>
  </r>
  <r>
    <s v="H021"/>
    <n v="6"/>
    <x v="20"/>
    <n v="267"/>
    <n v="198"/>
    <n v="1"/>
    <n v="465"/>
    <x v="7"/>
    <s v="Jan"/>
    <x v="1"/>
  </r>
  <r>
    <s v="H022"/>
    <n v="6"/>
    <x v="21"/>
    <n v="429"/>
    <n v="104"/>
    <n v="7"/>
    <n v="533"/>
    <x v="7"/>
    <s v="Jul"/>
    <x v="1"/>
  </r>
  <r>
    <s v="H023"/>
    <n v="2"/>
    <x v="22"/>
    <n v="142"/>
    <n v="55"/>
    <n v="7"/>
    <n v="197"/>
    <x v="2"/>
    <s v="Jul"/>
    <x v="1"/>
  </r>
  <r>
    <s v="H024"/>
    <n v="4"/>
    <x v="23"/>
    <n v="143"/>
    <n v="144"/>
    <n v="12"/>
    <n v="287"/>
    <x v="4"/>
    <s v="Dec"/>
    <x v="0"/>
  </r>
  <r>
    <s v="H025"/>
    <n v="5"/>
    <x v="24"/>
    <n v="384"/>
    <n v="182"/>
    <n v="2"/>
    <n v="566"/>
    <x v="5"/>
    <s v="Feb"/>
    <x v="0"/>
  </r>
  <r>
    <s v="H026"/>
    <n v="1"/>
    <x v="25"/>
    <n v="496"/>
    <n v="151"/>
    <n v="7"/>
    <n v="647"/>
    <x v="8"/>
    <s v="Jul"/>
    <x v="1"/>
  </r>
  <r>
    <s v="H027"/>
    <n v="4"/>
    <x v="26"/>
    <n v="111"/>
    <n v="52"/>
    <n v="8"/>
    <n v="163"/>
    <x v="10"/>
    <s v="Aug"/>
    <x v="0"/>
  </r>
  <r>
    <s v="H028"/>
    <n v="2"/>
    <x v="27"/>
    <n v="194"/>
    <n v="72"/>
    <n v="1"/>
    <n v="266"/>
    <x v="4"/>
    <s v="Jan"/>
    <x v="2"/>
  </r>
  <r>
    <s v="H029"/>
    <n v="6"/>
    <x v="28"/>
    <n v="401"/>
    <n v="102"/>
    <n v="9"/>
    <n v="503"/>
    <x v="3"/>
    <s v="Sep"/>
    <x v="0"/>
  </r>
  <r>
    <s v="H030"/>
    <n v="5"/>
    <x v="29"/>
    <n v="485"/>
    <n v="132"/>
    <n v="7"/>
    <n v="617"/>
    <x v="1"/>
    <s v="Jul"/>
    <x v="3"/>
  </r>
  <r>
    <s v="H031"/>
    <n v="4"/>
    <x v="30"/>
    <n v="352"/>
    <n v="194"/>
    <n v="3"/>
    <n v="546"/>
    <x v="0"/>
    <s v="Mar"/>
    <x v="1"/>
  </r>
  <r>
    <s v="H032"/>
    <n v="1"/>
    <x v="31"/>
    <n v="341"/>
    <n v="134"/>
    <n v="8"/>
    <n v="475"/>
    <x v="8"/>
    <s v="Aug"/>
    <x v="1"/>
  </r>
  <r>
    <s v="H033"/>
    <n v="1"/>
    <x v="32"/>
    <n v="134"/>
    <n v="127"/>
    <n v="7"/>
    <n v="261"/>
    <x v="7"/>
    <s v="Jul"/>
    <x v="2"/>
  </r>
  <r>
    <s v="H034"/>
    <n v="3"/>
    <x v="33"/>
    <n v="314"/>
    <n v="159"/>
    <n v="11"/>
    <n v="473"/>
    <x v="0"/>
    <s v="Nov"/>
    <x v="0"/>
  </r>
  <r>
    <s v="H035"/>
    <n v="3"/>
    <x v="34"/>
    <n v="436"/>
    <n v="50"/>
    <n v="8"/>
    <n v="486"/>
    <x v="0"/>
    <s v="Aug"/>
    <x v="2"/>
  </r>
  <r>
    <s v="H036"/>
    <n v="7"/>
    <x v="35"/>
    <n v="189"/>
    <n v="100"/>
    <n v="6"/>
    <n v="289"/>
    <x v="0"/>
    <s v="Jun"/>
    <x v="3"/>
  </r>
  <r>
    <s v="H037"/>
    <n v="2"/>
    <x v="36"/>
    <n v="363"/>
    <n v="53"/>
    <n v="9"/>
    <n v="416"/>
    <x v="7"/>
    <s v="Sep"/>
    <x v="1"/>
  </r>
  <r>
    <s v="H038"/>
    <n v="4"/>
    <x v="37"/>
    <n v="192"/>
    <n v="162"/>
    <n v="5"/>
    <n v="354"/>
    <x v="3"/>
    <s v="May"/>
    <x v="1"/>
  </r>
  <r>
    <s v="H039"/>
    <n v="4"/>
    <x v="38"/>
    <n v="189"/>
    <n v="81"/>
    <n v="3"/>
    <n v="270"/>
    <x v="11"/>
    <s v="Mar"/>
    <x v="2"/>
  </r>
  <r>
    <s v="H040"/>
    <n v="7"/>
    <x v="39"/>
    <n v="214"/>
    <n v="83"/>
    <n v="3"/>
    <n v="297"/>
    <x v="12"/>
    <s v="Mar"/>
    <x v="2"/>
  </r>
  <r>
    <s v="H041"/>
    <n v="6"/>
    <x v="40"/>
    <n v="204"/>
    <n v="141"/>
    <n v="1"/>
    <n v="345"/>
    <x v="1"/>
    <s v="Jan"/>
    <x v="3"/>
  </r>
  <r>
    <s v="H042"/>
    <n v="6"/>
    <x v="41"/>
    <n v="490"/>
    <n v="144"/>
    <n v="12"/>
    <n v="634"/>
    <x v="10"/>
    <s v="Dec"/>
    <x v="1"/>
  </r>
  <r>
    <s v="H043"/>
    <n v="7"/>
    <x v="42"/>
    <n v="295"/>
    <n v="121"/>
    <n v="8"/>
    <n v="416"/>
    <x v="11"/>
    <s v="Aug"/>
    <x v="0"/>
  </r>
  <r>
    <s v="H044"/>
    <n v="6"/>
    <x v="43"/>
    <n v="413"/>
    <n v="88"/>
    <n v="2"/>
    <n v="501"/>
    <x v="1"/>
    <s v="Feb"/>
    <x v="1"/>
  </r>
  <r>
    <s v="H045"/>
    <n v="3"/>
    <x v="44"/>
    <n v="213"/>
    <n v="167"/>
    <n v="3"/>
    <n v="380"/>
    <x v="9"/>
    <s v="Mar"/>
    <x v="0"/>
  </r>
  <r>
    <s v="H046"/>
    <n v="4"/>
    <x v="45"/>
    <n v="174"/>
    <n v="52"/>
    <n v="8"/>
    <n v="226"/>
    <x v="4"/>
    <s v="Aug"/>
    <x v="1"/>
  </r>
  <r>
    <s v="H047"/>
    <n v="7"/>
    <x v="46"/>
    <n v="475"/>
    <n v="172"/>
    <n v="8"/>
    <n v="647"/>
    <x v="4"/>
    <s v="Aug"/>
    <x v="1"/>
  </r>
  <r>
    <s v="H048"/>
    <n v="4"/>
    <x v="47"/>
    <n v="316"/>
    <n v="99"/>
    <n v="11"/>
    <n v="415"/>
    <x v="6"/>
    <s v="Nov"/>
    <x v="0"/>
  </r>
  <r>
    <s v="H049"/>
    <n v="1"/>
    <x v="48"/>
    <n v="376"/>
    <n v="61"/>
    <n v="4"/>
    <n v="437"/>
    <x v="4"/>
    <s v="Apr"/>
    <x v="1"/>
  </r>
  <r>
    <s v="H050"/>
    <n v="3"/>
    <x v="49"/>
    <n v="348"/>
    <n v="103"/>
    <n v="4"/>
    <n v="451"/>
    <x v="7"/>
    <s v="Apr"/>
    <x v="3"/>
  </r>
  <r>
    <s v="H051"/>
    <n v="5"/>
    <x v="50"/>
    <n v="263"/>
    <n v="182"/>
    <n v="5"/>
    <n v="445"/>
    <x v="10"/>
    <s v="May"/>
    <x v="2"/>
  </r>
  <r>
    <s v="H052"/>
    <n v="3"/>
    <x v="51"/>
    <n v="493"/>
    <n v="106"/>
    <n v="6"/>
    <n v="599"/>
    <x v="5"/>
    <s v="Jun"/>
    <x v="1"/>
  </r>
  <r>
    <s v="H053"/>
    <n v="7"/>
    <x v="52"/>
    <n v="456"/>
    <n v="194"/>
    <n v="5"/>
    <n v="650"/>
    <x v="2"/>
    <s v="May"/>
    <x v="1"/>
  </r>
  <r>
    <s v="H054"/>
    <n v="5"/>
    <x v="53"/>
    <n v="291"/>
    <n v="161"/>
    <n v="7"/>
    <n v="452"/>
    <x v="6"/>
    <s v="Jul"/>
    <x v="1"/>
  </r>
  <r>
    <s v="H055"/>
    <n v="1"/>
    <x v="54"/>
    <n v="326"/>
    <n v="96"/>
    <n v="2"/>
    <n v="422"/>
    <x v="2"/>
    <s v="Feb"/>
    <x v="0"/>
  </r>
  <r>
    <s v="H056"/>
    <n v="7"/>
    <x v="55"/>
    <n v="276"/>
    <n v="200"/>
    <n v="7"/>
    <n v="476"/>
    <x v="1"/>
    <s v="Jul"/>
    <x v="3"/>
  </r>
  <r>
    <s v="H057"/>
    <n v="2"/>
    <x v="56"/>
    <n v="198"/>
    <n v="134"/>
    <n v="10"/>
    <n v="332"/>
    <x v="2"/>
    <s v="Oct"/>
    <x v="0"/>
  </r>
  <r>
    <s v="H058"/>
    <n v="4"/>
    <x v="57"/>
    <n v="135"/>
    <n v="191"/>
    <n v="7"/>
    <n v="326"/>
    <x v="2"/>
    <s v="Jul"/>
    <x v="2"/>
  </r>
  <r>
    <s v="H059"/>
    <n v="1"/>
    <x v="58"/>
    <n v="195"/>
    <n v="115"/>
    <n v="1"/>
    <n v="310"/>
    <x v="6"/>
    <s v="Jan"/>
    <x v="0"/>
  </r>
  <r>
    <s v="H060"/>
    <n v="4"/>
    <x v="59"/>
    <n v="251"/>
    <n v="124"/>
    <n v="7"/>
    <n v="375"/>
    <x v="9"/>
    <s v="Jul"/>
    <x v="1"/>
  </r>
  <r>
    <s v="H061"/>
    <n v="6"/>
    <x v="60"/>
    <n v="250"/>
    <n v="152"/>
    <n v="5"/>
    <n v="402"/>
    <x v="0"/>
    <s v="May"/>
    <x v="0"/>
  </r>
  <r>
    <s v="H062"/>
    <n v="2"/>
    <x v="61"/>
    <n v="289"/>
    <n v="87"/>
    <n v="3"/>
    <n v="376"/>
    <x v="4"/>
    <s v="Mar"/>
    <x v="0"/>
  </r>
  <r>
    <s v="H063"/>
    <n v="2"/>
    <x v="62"/>
    <n v="323"/>
    <n v="99"/>
    <n v="3"/>
    <n v="422"/>
    <x v="4"/>
    <s v="Mar"/>
    <x v="2"/>
  </r>
  <r>
    <s v="H064"/>
    <n v="1"/>
    <x v="63"/>
    <n v="136"/>
    <n v="147"/>
    <n v="4"/>
    <n v="283"/>
    <x v="7"/>
    <s v="Apr"/>
    <x v="2"/>
  </r>
  <r>
    <s v="H065"/>
    <n v="2"/>
    <x v="64"/>
    <n v="367"/>
    <n v="131"/>
    <n v="12"/>
    <n v="498"/>
    <x v="6"/>
    <s v="Dec"/>
    <x v="0"/>
  </r>
  <r>
    <s v="H066"/>
    <n v="5"/>
    <x v="65"/>
    <n v="468"/>
    <n v="79"/>
    <n v="2"/>
    <n v="547"/>
    <x v="7"/>
    <s v="Feb"/>
    <x v="1"/>
  </r>
  <r>
    <s v="H067"/>
    <n v="2"/>
    <x v="66"/>
    <n v="282"/>
    <n v="128"/>
    <n v="2"/>
    <n v="410"/>
    <x v="5"/>
    <s v="Feb"/>
    <x v="1"/>
  </r>
  <r>
    <s v="H068"/>
    <n v="4"/>
    <x v="67"/>
    <n v="112"/>
    <n v="140"/>
    <n v="1"/>
    <n v="252"/>
    <x v="5"/>
    <s v="Jan"/>
    <x v="1"/>
  </r>
  <r>
    <s v="H069"/>
    <n v="4"/>
    <x v="68"/>
    <n v="378"/>
    <n v="101"/>
    <n v="5"/>
    <n v="479"/>
    <x v="7"/>
    <s v="May"/>
    <x v="1"/>
  </r>
  <r>
    <s v="H070"/>
    <n v="7"/>
    <x v="69"/>
    <n v="316"/>
    <n v="128"/>
    <n v="4"/>
    <n v="444"/>
    <x v="6"/>
    <s v="Apr"/>
    <x v="2"/>
  </r>
  <r>
    <s v="H071"/>
    <n v="4"/>
    <x v="70"/>
    <n v="454"/>
    <n v="79"/>
    <n v="11"/>
    <n v="533"/>
    <x v="7"/>
    <s v="Nov"/>
    <x v="0"/>
  </r>
  <r>
    <s v="H072"/>
    <n v="7"/>
    <x v="71"/>
    <n v="460"/>
    <n v="155"/>
    <n v="10"/>
    <n v="615"/>
    <x v="4"/>
    <s v="Oct"/>
    <x v="0"/>
  </r>
  <r>
    <s v="H073"/>
    <n v="4"/>
    <x v="72"/>
    <n v="385"/>
    <n v="100"/>
    <n v="2"/>
    <n v="485"/>
    <x v="11"/>
    <s v="Feb"/>
    <x v="0"/>
  </r>
  <r>
    <s v="H074"/>
    <n v="5"/>
    <x v="73"/>
    <n v="372"/>
    <n v="130"/>
    <n v="3"/>
    <n v="502"/>
    <x v="12"/>
    <s v="Mar"/>
    <x v="2"/>
  </r>
  <r>
    <s v="H075"/>
    <n v="7"/>
    <x v="74"/>
    <n v="468"/>
    <n v="182"/>
    <n v="7"/>
    <n v="650"/>
    <x v="10"/>
    <s v="Jul"/>
    <x v="1"/>
  </r>
  <r>
    <s v="H076"/>
    <n v="3"/>
    <x v="75"/>
    <n v="161"/>
    <n v="78"/>
    <n v="7"/>
    <n v="239"/>
    <x v="2"/>
    <s v="Jul"/>
    <x v="2"/>
  </r>
  <r>
    <s v="H077"/>
    <n v="6"/>
    <x v="76"/>
    <n v="183"/>
    <n v="181"/>
    <n v="12"/>
    <n v="364"/>
    <x v="12"/>
    <s v="Dec"/>
    <x v="0"/>
  </r>
  <r>
    <s v="H078"/>
    <n v="1"/>
    <x v="77"/>
    <n v="467"/>
    <n v="187"/>
    <n v="4"/>
    <n v="654"/>
    <x v="6"/>
    <s v="Apr"/>
    <x v="0"/>
  </r>
  <r>
    <s v="H079"/>
    <n v="4"/>
    <x v="78"/>
    <n v="316"/>
    <n v="194"/>
    <n v="5"/>
    <n v="510"/>
    <x v="3"/>
    <s v="May"/>
    <x v="1"/>
  </r>
  <r>
    <s v="H080"/>
    <n v="2"/>
    <x v="79"/>
    <n v="441"/>
    <n v="123"/>
    <n v="5"/>
    <n v="564"/>
    <x v="12"/>
    <s v="May"/>
    <x v="3"/>
  </r>
  <r>
    <s v="H081"/>
    <n v="4"/>
    <x v="80"/>
    <n v="496"/>
    <n v="66"/>
    <n v="6"/>
    <n v="562"/>
    <x v="10"/>
    <s v="Jun"/>
    <x v="2"/>
  </r>
  <r>
    <s v="H082"/>
    <n v="2"/>
    <x v="81"/>
    <n v="286"/>
    <n v="133"/>
    <n v="9"/>
    <n v="419"/>
    <x v="5"/>
    <s v="Sep"/>
    <x v="0"/>
  </r>
  <r>
    <s v="H083"/>
    <n v="6"/>
    <x v="82"/>
    <n v="118"/>
    <n v="118"/>
    <n v="2"/>
    <n v="236"/>
    <x v="1"/>
    <s v="Feb"/>
    <x v="0"/>
  </r>
  <r>
    <s v="H084"/>
    <n v="6"/>
    <x v="83"/>
    <n v="276"/>
    <n v="83"/>
    <n v="5"/>
    <n v="359"/>
    <x v="2"/>
    <s v="May"/>
    <x v="1"/>
  </r>
  <r>
    <s v="H085"/>
    <n v="6"/>
    <x v="84"/>
    <n v="199"/>
    <n v="55"/>
    <n v="12"/>
    <n v="254"/>
    <x v="10"/>
    <s v="Dec"/>
    <x v="1"/>
  </r>
  <r>
    <s v="H086"/>
    <n v="2"/>
    <x v="85"/>
    <n v="495"/>
    <n v="102"/>
    <n v="3"/>
    <n v="597"/>
    <x v="0"/>
    <s v="Mar"/>
    <x v="2"/>
  </r>
  <r>
    <s v="H087"/>
    <n v="4"/>
    <x v="86"/>
    <n v="332"/>
    <n v="175"/>
    <n v="4"/>
    <n v="507"/>
    <x v="3"/>
    <s v="Apr"/>
    <x v="0"/>
  </r>
  <r>
    <s v="H088"/>
    <n v="6"/>
    <x v="87"/>
    <n v="175"/>
    <n v="92"/>
    <n v="10"/>
    <n v="267"/>
    <x v="6"/>
    <s v="Oct"/>
    <x v="1"/>
  </r>
  <r>
    <s v="H089"/>
    <n v="5"/>
    <x v="88"/>
    <n v="364"/>
    <n v="164"/>
    <n v="6"/>
    <n v="528"/>
    <x v="2"/>
    <s v="Jun"/>
    <x v="0"/>
  </r>
  <r>
    <s v="H090"/>
    <n v="7"/>
    <x v="89"/>
    <n v="383"/>
    <n v="160"/>
    <n v="12"/>
    <n v="543"/>
    <x v="12"/>
    <s v="Dec"/>
    <x v="3"/>
  </r>
  <r>
    <s v="H091"/>
    <n v="2"/>
    <x v="90"/>
    <n v="305"/>
    <n v="200"/>
    <n v="8"/>
    <n v="505"/>
    <x v="5"/>
    <s v="Aug"/>
    <x v="0"/>
  </r>
  <r>
    <s v="H092"/>
    <n v="2"/>
    <x v="91"/>
    <n v="322"/>
    <n v="129"/>
    <n v="1"/>
    <n v="451"/>
    <x v="9"/>
    <s v="Jan"/>
    <x v="3"/>
  </r>
  <r>
    <s v="H093"/>
    <n v="4"/>
    <x v="92"/>
    <n v="483"/>
    <n v="144"/>
    <n v="10"/>
    <n v="627"/>
    <x v="11"/>
    <s v="Oct"/>
    <x v="0"/>
  </r>
  <r>
    <s v="H094"/>
    <n v="2"/>
    <x v="93"/>
    <n v="151"/>
    <n v="167"/>
    <n v="8"/>
    <n v="318"/>
    <x v="0"/>
    <s v="Aug"/>
    <x v="0"/>
  </r>
  <r>
    <s v="H095"/>
    <n v="2"/>
    <x v="94"/>
    <n v="438"/>
    <n v="193"/>
    <n v="11"/>
    <n v="631"/>
    <x v="3"/>
    <s v="Nov"/>
    <x v="1"/>
  </r>
  <r>
    <s v="H096"/>
    <n v="6"/>
    <x v="95"/>
    <n v="466"/>
    <n v="57"/>
    <n v="7"/>
    <n v="523"/>
    <x v="11"/>
    <s v="Jul"/>
    <x v="1"/>
  </r>
  <r>
    <s v="H097"/>
    <n v="4"/>
    <x v="96"/>
    <n v="243"/>
    <n v="181"/>
    <n v="1"/>
    <n v="424"/>
    <x v="2"/>
    <s v="Jan"/>
    <x v="2"/>
  </r>
  <r>
    <s v="H098"/>
    <n v="6"/>
    <x v="97"/>
    <n v="472"/>
    <n v="153"/>
    <n v="2"/>
    <n v="625"/>
    <x v="5"/>
    <s v="Feb"/>
    <x v="3"/>
  </r>
  <r>
    <s v="H099"/>
    <n v="7"/>
    <x v="98"/>
    <n v="168"/>
    <n v="181"/>
    <n v="3"/>
    <n v="349"/>
    <x v="5"/>
    <s v="Mar"/>
    <x v="0"/>
  </r>
  <r>
    <s v="H100"/>
    <n v="7"/>
    <x v="99"/>
    <n v="198"/>
    <n v="74"/>
    <n v="1"/>
    <n v="272"/>
    <x v="10"/>
    <s v="Jan"/>
    <x v="2"/>
  </r>
  <r>
    <s v="H101"/>
    <n v="6"/>
    <x v="100"/>
    <n v="495"/>
    <n v="145"/>
    <n v="9"/>
    <n v="640"/>
    <x v="12"/>
    <s v="Sep"/>
    <x v="3"/>
  </r>
  <r>
    <s v="H102"/>
    <n v="7"/>
    <x v="101"/>
    <n v="124"/>
    <n v="142"/>
    <n v="8"/>
    <n v="266"/>
    <x v="10"/>
    <s v="Aug"/>
    <x v="3"/>
  </r>
  <r>
    <s v="H103"/>
    <n v="4"/>
    <x v="102"/>
    <n v="478"/>
    <n v="110"/>
    <n v="2"/>
    <n v="588"/>
    <x v="4"/>
    <s v="Feb"/>
    <x v="2"/>
  </r>
  <r>
    <s v="H104"/>
    <n v="1"/>
    <x v="103"/>
    <n v="152"/>
    <n v="171"/>
    <n v="9"/>
    <n v="323"/>
    <x v="12"/>
    <s v="Sep"/>
    <x v="1"/>
  </r>
  <r>
    <s v="H105"/>
    <n v="6"/>
    <x v="104"/>
    <n v="250"/>
    <n v="100"/>
    <n v="7"/>
    <n v="350"/>
    <x v="4"/>
    <s v="Jul"/>
    <x v="1"/>
  </r>
  <r>
    <s v="H106"/>
    <n v="5"/>
    <x v="105"/>
    <n v="243"/>
    <n v="196"/>
    <n v="9"/>
    <n v="439"/>
    <x v="10"/>
    <s v="Sep"/>
    <x v="0"/>
  </r>
  <r>
    <s v="H107"/>
    <n v="5"/>
    <x v="106"/>
    <n v="156"/>
    <n v="70"/>
    <n v="6"/>
    <n v="226"/>
    <x v="4"/>
    <s v="Jun"/>
    <x v="0"/>
  </r>
  <r>
    <s v="H108"/>
    <n v="2"/>
    <x v="107"/>
    <n v="138"/>
    <n v="54"/>
    <n v="6"/>
    <n v="192"/>
    <x v="0"/>
    <s v="Jun"/>
    <x v="0"/>
  </r>
  <r>
    <s v="H109"/>
    <n v="7"/>
    <x v="108"/>
    <n v="208"/>
    <n v="141"/>
    <n v="11"/>
    <n v="349"/>
    <x v="10"/>
    <s v="Nov"/>
    <x v="1"/>
  </r>
  <r>
    <s v="H110"/>
    <n v="5"/>
    <x v="109"/>
    <n v="280"/>
    <n v="110"/>
    <n v="4"/>
    <n v="390"/>
    <x v="12"/>
    <s v="Apr"/>
    <x v="2"/>
  </r>
  <r>
    <s v="H111"/>
    <n v="2"/>
    <x v="110"/>
    <n v="141"/>
    <n v="71"/>
    <n v="10"/>
    <n v="212"/>
    <x v="8"/>
    <s v="Oct"/>
    <x v="0"/>
  </r>
  <r>
    <s v="H112"/>
    <n v="1"/>
    <x v="111"/>
    <n v="285"/>
    <n v="198"/>
    <n v="10"/>
    <n v="483"/>
    <x v="10"/>
    <s v="Oct"/>
    <x v="3"/>
  </r>
  <r>
    <s v="H113"/>
    <n v="4"/>
    <x v="112"/>
    <n v="497"/>
    <n v="119"/>
    <n v="2"/>
    <n v="616"/>
    <x v="9"/>
    <s v="Feb"/>
    <x v="0"/>
  </r>
  <r>
    <s v="H114"/>
    <n v="4"/>
    <x v="113"/>
    <n v="322"/>
    <n v="50"/>
    <n v="7"/>
    <n v="372"/>
    <x v="3"/>
    <s v="Jul"/>
    <x v="0"/>
  </r>
  <r>
    <s v="H115"/>
    <n v="4"/>
    <x v="114"/>
    <n v="221"/>
    <n v="182"/>
    <n v="5"/>
    <n v="403"/>
    <x v="7"/>
    <s v="May"/>
    <x v="3"/>
  </r>
  <r>
    <s v="H116"/>
    <n v="5"/>
    <x v="115"/>
    <n v="232"/>
    <n v="61"/>
    <n v="11"/>
    <n v="293"/>
    <x v="7"/>
    <s v="Nov"/>
    <x v="0"/>
  </r>
  <r>
    <s v="H117"/>
    <n v="1"/>
    <x v="116"/>
    <n v="262"/>
    <n v="139"/>
    <n v="6"/>
    <n v="401"/>
    <x v="12"/>
    <s v="Jun"/>
    <x v="1"/>
  </r>
  <r>
    <s v="H118"/>
    <n v="5"/>
    <x v="117"/>
    <n v="314"/>
    <n v="95"/>
    <n v="2"/>
    <n v="409"/>
    <x v="12"/>
    <s v="Feb"/>
    <x v="0"/>
  </r>
  <r>
    <s v="H119"/>
    <n v="7"/>
    <x v="118"/>
    <n v="320"/>
    <n v="83"/>
    <n v="5"/>
    <n v="403"/>
    <x v="11"/>
    <s v="May"/>
    <x v="1"/>
  </r>
  <r>
    <s v="H120"/>
    <n v="5"/>
    <x v="119"/>
    <n v="334"/>
    <n v="127"/>
    <n v="10"/>
    <n v="461"/>
    <x v="3"/>
    <s v="Oct"/>
    <x v="0"/>
  </r>
  <r>
    <s v="H121"/>
    <n v="1"/>
    <x v="120"/>
    <n v="430"/>
    <n v="94"/>
    <n v="4"/>
    <n v="524"/>
    <x v="3"/>
    <s v="Apr"/>
    <x v="0"/>
  </r>
  <r>
    <s v="H122"/>
    <n v="1"/>
    <x v="121"/>
    <n v="245"/>
    <n v="122"/>
    <n v="9"/>
    <n v="367"/>
    <x v="0"/>
    <s v="Sep"/>
    <x v="1"/>
  </r>
  <r>
    <s v="H123"/>
    <n v="7"/>
    <x v="122"/>
    <n v="338"/>
    <n v="75"/>
    <n v="6"/>
    <n v="413"/>
    <x v="12"/>
    <s v="Jun"/>
    <x v="0"/>
  </r>
  <r>
    <s v="H124"/>
    <n v="1"/>
    <x v="123"/>
    <n v="175"/>
    <n v="96"/>
    <n v="2"/>
    <n v="271"/>
    <x v="3"/>
    <s v="Feb"/>
    <x v="1"/>
  </r>
  <r>
    <s v="H125"/>
    <n v="1"/>
    <x v="124"/>
    <n v="108"/>
    <n v="170"/>
    <n v="1"/>
    <n v="278"/>
    <x v="11"/>
    <s v="Jan"/>
    <x v="1"/>
  </r>
  <r>
    <s v="H126"/>
    <n v="4"/>
    <x v="125"/>
    <n v="173"/>
    <n v="105"/>
    <n v="5"/>
    <n v="278"/>
    <x v="4"/>
    <s v="May"/>
    <x v="2"/>
  </r>
  <r>
    <s v="H127"/>
    <n v="7"/>
    <x v="126"/>
    <n v="500"/>
    <n v="143"/>
    <n v="9"/>
    <n v="643"/>
    <x v="5"/>
    <s v="Sep"/>
    <x v="2"/>
  </r>
  <r>
    <s v="H128"/>
    <n v="3"/>
    <x v="127"/>
    <n v="352"/>
    <n v="156"/>
    <n v="6"/>
    <n v="508"/>
    <x v="5"/>
    <s v="Jun"/>
    <x v="0"/>
  </r>
  <r>
    <s v="H129"/>
    <n v="3"/>
    <x v="128"/>
    <n v="329"/>
    <n v="112"/>
    <n v="10"/>
    <n v="441"/>
    <x v="4"/>
    <s v="Oct"/>
    <x v="0"/>
  </r>
  <r>
    <s v="H130"/>
    <n v="1"/>
    <x v="129"/>
    <n v="106"/>
    <n v="97"/>
    <n v="12"/>
    <n v="203"/>
    <x v="6"/>
    <s v="Dec"/>
    <x v="0"/>
  </r>
  <r>
    <s v="H131"/>
    <n v="3"/>
    <x v="130"/>
    <n v="273"/>
    <n v="110"/>
    <n v="7"/>
    <n v="383"/>
    <x v="11"/>
    <s v="Jul"/>
    <x v="0"/>
  </r>
  <r>
    <s v="H132"/>
    <n v="3"/>
    <x v="131"/>
    <n v="240"/>
    <n v="130"/>
    <n v="5"/>
    <n v="370"/>
    <x v="3"/>
    <s v="May"/>
    <x v="1"/>
  </r>
  <r>
    <s v="H133"/>
    <n v="1"/>
    <x v="132"/>
    <n v="267"/>
    <n v="75"/>
    <n v="10"/>
    <n v="342"/>
    <x v="8"/>
    <s v="Oct"/>
    <x v="2"/>
  </r>
  <r>
    <s v="H134"/>
    <n v="3"/>
    <x v="133"/>
    <n v="269"/>
    <n v="85"/>
    <n v="6"/>
    <n v="354"/>
    <x v="11"/>
    <s v="Jun"/>
    <x v="0"/>
  </r>
  <r>
    <s v="H135"/>
    <n v="5"/>
    <x v="134"/>
    <n v="492"/>
    <n v="50"/>
    <n v="5"/>
    <n v="542"/>
    <x v="10"/>
    <s v="May"/>
    <x v="1"/>
  </r>
  <r>
    <s v="H136"/>
    <n v="2"/>
    <x v="135"/>
    <n v="382"/>
    <n v="57"/>
    <n v="11"/>
    <n v="439"/>
    <x v="4"/>
    <s v="Nov"/>
    <x v="1"/>
  </r>
  <r>
    <s v="H137"/>
    <n v="7"/>
    <x v="136"/>
    <n v="221"/>
    <n v="162"/>
    <n v="9"/>
    <n v="383"/>
    <x v="9"/>
    <s v="Sep"/>
    <x v="1"/>
  </r>
  <r>
    <s v="H138"/>
    <n v="2"/>
    <x v="137"/>
    <n v="293"/>
    <n v="148"/>
    <n v="6"/>
    <n v="441"/>
    <x v="1"/>
    <s v="Jun"/>
    <x v="1"/>
  </r>
  <r>
    <s v="H139"/>
    <n v="1"/>
    <x v="138"/>
    <n v="104"/>
    <n v="96"/>
    <n v="11"/>
    <n v="200"/>
    <x v="2"/>
    <s v="Nov"/>
    <x v="0"/>
  </r>
  <r>
    <s v="H140"/>
    <n v="4"/>
    <x v="139"/>
    <n v="128"/>
    <n v="176"/>
    <n v="8"/>
    <n v="304"/>
    <x v="4"/>
    <s v="Aug"/>
    <x v="0"/>
  </r>
  <r>
    <s v="H141"/>
    <n v="7"/>
    <x v="140"/>
    <n v="264"/>
    <n v="105"/>
    <n v="2"/>
    <n v="369"/>
    <x v="8"/>
    <s v="Feb"/>
    <x v="1"/>
  </r>
  <r>
    <s v="H142"/>
    <n v="1"/>
    <x v="141"/>
    <n v="438"/>
    <n v="63"/>
    <n v="12"/>
    <n v="501"/>
    <x v="3"/>
    <s v="Dec"/>
    <x v="3"/>
  </r>
  <r>
    <s v="H143"/>
    <n v="4"/>
    <x v="142"/>
    <n v="235"/>
    <n v="77"/>
    <n v="9"/>
    <n v="312"/>
    <x v="8"/>
    <s v="Sep"/>
    <x v="2"/>
  </r>
  <r>
    <s v="H144"/>
    <n v="2"/>
    <x v="143"/>
    <n v="464"/>
    <n v="127"/>
    <n v="5"/>
    <n v="591"/>
    <x v="8"/>
    <s v="May"/>
    <x v="1"/>
  </r>
  <r>
    <s v="H145"/>
    <n v="1"/>
    <x v="144"/>
    <n v="420"/>
    <n v="179"/>
    <n v="7"/>
    <n v="599"/>
    <x v="12"/>
    <s v="Jul"/>
    <x v="1"/>
  </r>
  <r>
    <s v="H146"/>
    <n v="7"/>
    <x v="145"/>
    <n v="441"/>
    <n v="158"/>
    <n v="10"/>
    <n v="599"/>
    <x v="12"/>
    <s v="Oct"/>
    <x v="1"/>
  </r>
  <r>
    <s v="H147"/>
    <n v="7"/>
    <x v="146"/>
    <n v="244"/>
    <n v="63"/>
    <n v="1"/>
    <n v="307"/>
    <x v="0"/>
    <s v="Jan"/>
    <x v="0"/>
  </r>
  <r>
    <s v="H148"/>
    <n v="6"/>
    <x v="147"/>
    <n v="426"/>
    <n v="105"/>
    <n v="10"/>
    <n v="531"/>
    <x v="4"/>
    <s v="Oct"/>
    <x v="1"/>
  </r>
  <r>
    <s v="H149"/>
    <n v="5"/>
    <x v="148"/>
    <n v="316"/>
    <n v="164"/>
    <n v="5"/>
    <n v="480"/>
    <x v="0"/>
    <s v="May"/>
    <x v="0"/>
  </r>
  <r>
    <s v="H150"/>
    <n v="3"/>
    <x v="149"/>
    <n v="400"/>
    <n v="56"/>
    <n v="12"/>
    <n v="456"/>
    <x v="4"/>
    <s v="Dec"/>
    <x v="0"/>
  </r>
  <r>
    <s v="H151"/>
    <n v="4"/>
    <x v="150"/>
    <n v="231"/>
    <n v="52"/>
    <n v="10"/>
    <n v="283"/>
    <x v="11"/>
    <s v="Oct"/>
    <x v="1"/>
  </r>
  <r>
    <s v="H152"/>
    <n v="6"/>
    <x v="151"/>
    <n v="391"/>
    <n v="160"/>
    <n v="2"/>
    <n v="551"/>
    <x v="2"/>
    <s v="Feb"/>
    <x v="3"/>
  </r>
  <r>
    <s v="H153"/>
    <n v="3"/>
    <x v="152"/>
    <n v="169"/>
    <n v="200"/>
    <n v="12"/>
    <n v="369"/>
    <x v="8"/>
    <s v="Dec"/>
    <x v="0"/>
  </r>
  <r>
    <s v="H154"/>
    <n v="3"/>
    <x v="153"/>
    <n v="351"/>
    <n v="156"/>
    <n v="6"/>
    <n v="507"/>
    <x v="11"/>
    <s v="Jun"/>
    <x v="2"/>
  </r>
  <r>
    <s v="H155"/>
    <n v="1"/>
    <x v="154"/>
    <n v="374"/>
    <n v="67"/>
    <n v="11"/>
    <n v="441"/>
    <x v="1"/>
    <s v="Nov"/>
    <x v="1"/>
  </r>
  <r>
    <s v="H156"/>
    <n v="3"/>
    <x v="155"/>
    <n v="463"/>
    <n v="87"/>
    <n v="1"/>
    <n v="550"/>
    <x v="5"/>
    <s v="Jan"/>
    <x v="0"/>
  </r>
  <r>
    <s v="H157"/>
    <n v="5"/>
    <x v="156"/>
    <n v="281"/>
    <n v="164"/>
    <n v="3"/>
    <n v="445"/>
    <x v="7"/>
    <s v="Mar"/>
    <x v="0"/>
  </r>
  <r>
    <s v="H158"/>
    <n v="7"/>
    <x v="157"/>
    <n v="266"/>
    <n v="64"/>
    <n v="5"/>
    <n v="330"/>
    <x v="10"/>
    <s v="May"/>
    <x v="1"/>
  </r>
  <r>
    <s v="H159"/>
    <n v="6"/>
    <x v="158"/>
    <n v="190"/>
    <n v="168"/>
    <n v="4"/>
    <n v="358"/>
    <x v="4"/>
    <s v="Apr"/>
    <x v="1"/>
  </r>
  <r>
    <s v="H160"/>
    <n v="3"/>
    <x v="159"/>
    <n v="301"/>
    <n v="77"/>
    <n v="3"/>
    <n v="378"/>
    <x v="1"/>
    <s v="Mar"/>
    <x v="2"/>
  </r>
  <r>
    <s v="H161"/>
    <n v="1"/>
    <x v="160"/>
    <n v="445"/>
    <n v="88"/>
    <n v="10"/>
    <n v="533"/>
    <x v="5"/>
    <s v="Oct"/>
    <x v="3"/>
  </r>
  <r>
    <s v="H162"/>
    <n v="5"/>
    <x v="161"/>
    <n v="118"/>
    <n v="66"/>
    <n v="5"/>
    <n v="184"/>
    <x v="3"/>
    <s v="May"/>
    <x v="2"/>
  </r>
  <r>
    <s v="H163"/>
    <n v="2"/>
    <x v="162"/>
    <n v="138"/>
    <n v="135"/>
    <n v="11"/>
    <n v="273"/>
    <x v="6"/>
    <s v="Nov"/>
    <x v="3"/>
  </r>
  <r>
    <s v="H164"/>
    <n v="7"/>
    <x v="163"/>
    <n v="225"/>
    <n v="175"/>
    <n v="8"/>
    <n v="400"/>
    <x v="2"/>
    <s v="Aug"/>
    <x v="2"/>
  </r>
  <r>
    <s v="H165"/>
    <n v="7"/>
    <x v="164"/>
    <n v="272"/>
    <n v="93"/>
    <n v="11"/>
    <n v="365"/>
    <x v="0"/>
    <s v="Nov"/>
    <x v="3"/>
  </r>
  <r>
    <s v="H166"/>
    <n v="6"/>
    <x v="165"/>
    <n v="240"/>
    <n v="74"/>
    <n v="4"/>
    <n v="314"/>
    <x v="0"/>
    <s v="Apr"/>
    <x v="3"/>
  </r>
  <r>
    <s v="H167"/>
    <n v="7"/>
    <x v="166"/>
    <n v="341"/>
    <n v="194"/>
    <n v="1"/>
    <n v="535"/>
    <x v="11"/>
    <s v="Jan"/>
    <x v="0"/>
  </r>
  <r>
    <s v="H168"/>
    <n v="3"/>
    <x v="167"/>
    <n v="319"/>
    <n v="62"/>
    <n v="11"/>
    <n v="381"/>
    <x v="12"/>
    <s v="Nov"/>
    <x v="1"/>
  </r>
  <r>
    <s v="H169"/>
    <n v="1"/>
    <x v="168"/>
    <n v="225"/>
    <n v="74"/>
    <n v="7"/>
    <n v="299"/>
    <x v="5"/>
    <s v="Jul"/>
    <x v="1"/>
  </r>
  <r>
    <s v="H170"/>
    <n v="7"/>
    <x v="169"/>
    <n v="157"/>
    <n v="117"/>
    <n v="8"/>
    <n v="274"/>
    <x v="6"/>
    <s v="Aug"/>
    <x v="3"/>
  </r>
  <r>
    <s v="H171"/>
    <n v="7"/>
    <x v="170"/>
    <n v="247"/>
    <n v="187"/>
    <n v="3"/>
    <n v="434"/>
    <x v="1"/>
    <s v="Mar"/>
    <x v="1"/>
  </r>
  <r>
    <s v="H172"/>
    <n v="2"/>
    <x v="171"/>
    <n v="416"/>
    <n v="116"/>
    <n v="6"/>
    <n v="532"/>
    <x v="2"/>
    <s v="Jun"/>
    <x v="0"/>
  </r>
  <r>
    <s v="H173"/>
    <n v="2"/>
    <x v="172"/>
    <n v="482"/>
    <n v="158"/>
    <n v="2"/>
    <n v="640"/>
    <x v="5"/>
    <s v="Feb"/>
    <x v="0"/>
  </r>
  <r>
    <s v="H174"/>
    <n v="4"/>
    <x v="173"/>
    <n v="460"/>
    <n v="195"/>
    <n v="7"/>
    <n v="655"/>
    <x v="6"/>
    <s v="Jul"/>
    <x v="0"/>
  </r>
  <r>
    <s v="H175"/>
    <n v="5"/>
    <x v="174"/>
    <n v="100"/>
    <n v="160"/>
    <n v="8"/>
    <n v="260"/>
    <x v="7"/>
    <s v="Aug"/>
    <x v="1"/>
  </r>
  <r>
    <s v="H176"/>
    <n v="3"/>
    <x v="175"/>
    <n v="486"/>
    <n v="160"/>
    <n v="6"/>
    <n v="646"/>
    <x v="4"/>
    <s v="Jun"/>
    <x v="0"/>
  </r>
  <r>
    <s v="H177"/>
    <n v="7"/>
    <x v="176"/>
    <n v="447"/>
    <n v="83"/>
    <n v="6"/>
    <n v="530"/>
    <x v="0"/>
    <s v="Jun"/>
    <x v="0"/>
  </r>
  <r>
    <s v="H178"/>
    <n v="7"/>
    <x v="177"/>
    <n v="289"/>
    <n v="160"/>
    <n v="5"/>
    <n v="449"/>
    <x v="1"/>
    <s v="May"/>
    <x v="1"/>
  </r>
  <r>
    <s v="H179"/>
    <n v="1"/>
    <x v="178"/>
    <n v="290"/>
    <n v="57"/>
    <n v="8"/>
    <n v="347"/>
    <x v="0"/>
    <s v="Aug"/>
    <x v="3"/>
  </r>
  <r>
    <s v="H180"/>
    <n v="4"/>
    <x v="179"/>
    <n v="468"/>
    <n v="162"/>
    <n v="1"/>
    <n v="630"/>
    <x v="1"/>
    <s v="Jan"/>
    <x v="0"/>
  </r>
  <r>
    <s v="H181"/>
    <n v="5"/>
    <x v="180"/>
    <n v="411"/>
    <n v="132"/>
    <n v="10"/>
    <n v="543"/>
    <x v="11"/>
    <s v="Oct"/>
    <x v="1"/>
  </r>
  <r>
    <s v="H182"/>
    <n v="4"/>
    <x v="181"/>
    <n v="216"/>
    <n v="91"/>
    <n v="4"/>
    <n v="307"/>
    <x v="12"/>
    <s v="Apr"/>
    <x v="0"/>
  </r>
  <r>
    <s v="H183"/>
    <n v="6"/>
    <x v="182"/>
    <n v="233"/>
    <n v="150"/>
    <n v="4"/>
    <n v="383"/>
    <x v="1"/>
    <s v="Apr"/>
    <x v="1"/>
  </r>
  <r>
    <s v="H184"/>
    <n v="5"/>
    <x v="183"/>
    <n v="157"/>
    <n v="55"/>
    <n v="3"/>
    <n v="212"/>
    <x v="0"/>
    <s v="Mar"/>
    <x v="2"/>
  </r>
  <r>
    <s v="H185"/>
    <n v="7"/>
    <x v="184"/>
    <n v="143"/>
    <n v="75"/>
    <n v="3"/>
    <n v="218"/>
    <x v="11"/>
    <s v="Mar"/>
    <x v="0"/>
  </r>
  <r>
    <s v="H186"/>
    <n v="7"/>
    <x v="185"/>
    <n v="272"/>
    <n v="113"/>
    <n v="4"/>
    <n v="385"/>
    <x v="1"/>
    <s v="Apr"/>
    <x v="0"/>
  </r>
  <r>
    <s v="H187"/>
    <n v="5"/>
    <x v="186"/>
    <n v="259"/>
    <n v="108"/>
    <n v="11"/>
    <n v="367"/>
    <x v="7"/>
    <s v="Nov"/>
    <x v="0"/>
  </r>
  <r>
    <s v="H188"/>
    <n v="7"/>
    <x v="187"/>
    <n v="272"/>
    <n v="158"/>
    <n v="1"/>
    <n v="430"/>
    <x v="12"/>
    <s v="Jan"/>
    <x v="0"/>
  </r>
  <r>
    <s v="H189"/>
    <n v="3"/>
    <x v="188"/>
    <n v="416"/>
    <n v="170"/>
    <n v="11"/>
    <n v="586"/>
    <x v="1"/>
    <s v="Nov"/>
    <x v="0"/>
  </r>
  <r>
    <s v="H190"/>
    <n v="5"/>
    <x v="189"/>
    <n v="402"/>
    <n v="82"/>
    <n v="11"/>
    <n v="484"/>
    <x v="11"/>
    <s v="Nov"/>
    <x v="1"/>
  </r>
  <r>
    <s v="H191"/>
    <n v="4"/>
    <x v="190"/>
    <n v="248"/>
    <n v="199"/>
    <n v="2"/>
    <n v="447"/>
    <x v="3"/>
    <s v="Feb"/>
    <x v="0"/>
  </r>
  <r>
    <s v="H192"/>
    <n v="5"/>
    <x v="191"/>
    <n v="179"/>
    <n v="70"/>
    <n v="9"/>
    <n v="249"/>
    <x v="5"/>
    <s v="Sep"/>
    <x v="1"/>
  </r>
  <r>
    <s v="H193"/>
    <n v="7"/>
    <x v="192"/>
    <n v="473"/>
    <n v="119"/>
    <n v="10"/>
    <n v="592"/>
    <x v="9"/>
    <s v="Oct"/>
    <x v="3"/>
  </r>
  <r>
    <s v="H194"/>
    <n v="3"/>
    <x v="193"/>
    <n v="312"/>
    <n v="161"/>
    <n v="2"/>
    <n v="473"/>
    <x v="6"/>
    <s v="Feb"/>
    <x v="3"/>
  </r>
  <r>
    <s v="H195"/>
    <n v="3"/>
    <x v="194"/>
    <n v="302"/>
    <n v="53"/>
    <n v="5"/>
    <n v="355"/>
    <x v="9"/>
    <s v="May"/>
    <x v="1"/>
  </r>
  <r>
    <s v="H196"/>
    <n v="6"/>
    <x v="195"/>
    <n v="351"/>
    <n v="143"/>
    <n v="9"/>
    <n v="494"/>
    <x v="3"/>
    <s v="Sep"/>
    <x v="3"/>
  </r>
  <r>
    <s v="H197"/>
    <n v="4"/>
    <x v="196"/>
    <n v="328"/>
    <n v="124"/>
    <n v="9"/>
    <n v="452"/>
    <x v="9"/>
    <s v="Sep"/>
    <x v="3"/>
  </r>
  <r>
    <s v="H198"/>
    <n v="2"/>
    <x v="197"/>
    <n v="263"/>
    <n v="111"/>
    <n v="8"/>
    <n v="374"/>
    <x v="3"/>
    <s v="Aug"/>
    <x v="1"/>
  </r>
  <r>
    <s v="H199"/>
    <n v="2"/>
    <x v="198"/>
    <n v="326"/>
    <n v="143"/>
    <n v="1"/>
    <n v="469"/>
    <x v="2"/>
    <s v="Jan"/>
    <x v="1"/>
  </r>
  <r>
    <s v="H200"/>
    <n v="5"/>
    <x v="199"/>
    <n v="246"/>
    <n v="144"/>
    <n v="1"/>
    <n v="390"/>
    <x v="3"/>
    <s v="Jan"/>
    <x v="1"/>
  </r>
  <r>
    <s v="H201"/>
    <n v="6"/>
    <x v="200"/>
    <n v="119"/>
    <n v="104"/>
    <n v="9"/>
    <n v="223"/>
    <x v="3"/>
    <s v="Sep"/>
    <x v="2"/>
  </r>
  <r>
    <s v="H202"/>
    <n v="1"/>
    <x v="201"/>
    <n v="146"/>
    <n v="186"/>
    <n v="11"/>
    <n v="332"/>
    <x v="8"/>
    <s v="Nov"/>
    <x v="2"/>
  </r>
  <r>
    <s v="H203"/>
    <n v="5"/>
    <x v="202"/>
    <n v="332"/>
    <n v="180"/>
    <n v="8"/>
    <n v="512"/>
    <x v="3"/>
    <s v="Aug"/>
    <x v="0"/>
  </r>
  <r>
    <s v="H204"/>
    <n v="6"/>
    <x v="203"/>
    <n v="404"/>
    <n v="80"/>
    <n v="10"/>
    <n v="484"/>
    <x v="7"/>
    <s v="Oct"/>
    <x v="2"/>
  </r>
  <r>
    <s v="H205"/>
    <n v="4"/>
    <x v="204"/>
    <n v="113"/>
    <n v="89"/>
    <n v="9"/>
    <n v="202"/>
    <x v="5"/>
    <s v="Sep"/>
    <x v="3"/>
  </r>
  <r>
    <s v="H206"/>
    <n v="4"/>
    <x v="205"/>
    <n v="242"/>
    <n v="85"/>
    <n v="7"/>
    <n v="327"/>
    <x v="4"/>
    <s v="Jul"/>
    <x v="0"/>
  </r>
  <r>
    <s v="H207"/>
    <n v="4"/>
    <x v="206"/>
    <n v="100"/>
    <n v="55"/>
    <n v="3"/>
    <n v="155"/>
    <x v="1"/>
    <s v="Mar"/>
    <x v="1"/>
  </r>
  <r>
    <s v="H208"/>
    <n v="4"/>
    <x v="207"/>
    <n v="472"/>
    <n v="115"/>
    <n v="3"/>
    <n v="587"/>
    <x v="6"/>
    <s v="Mar"/>
    <x v="0"/>
  </r>
  <r>
    <s v="H209"/>
    <n v="4"/>
    <x v="208"/>
    <n v="153"/>
    <n v="124"/>
    <n v="2"/>
    <n v="277"/>
    <x v="12"/>
    <s v="Feb"/>
    <x v="2"/>
  </r>
  <r>
    <s v="H210"/>
    <n v="6"/>
    <x v="209"/>
    <n v="473"/>
    <n v="53"/>
    <n v="5"/>
    <n v="526"/>
    <x v="5"/>
    <s v="May"/>
    <x v="2"/>
  </r>
  <r>
    <s v="H211"/>
    <n v="6"/>
    <x v="210"/>
    <n v="358"/>
    <n v="128"/>
    <n v="12"/>
    <n v="486"/>
    <x v="0"/>
    <s v="Dec"/>
    <x v="1"/>
  </r>
  <r>
    <s v="H212"/>
    <n v="3"/>
    <x v="211"/>
    <n v="243"/>
    <n v="183"/>
    <n v="12"/>
    <n v="426"/>
    <x v="4"/>
    <s v="Dec"/>
    <x v="0"/>
  </r>
  <r>
    <s v="H213"/>
    <n v="2"/>
    <x v="212"/>
    <n v="111"/>
    <n v="167"/>
    <n v="3"/>
    <n v="278"/>
    <x v="2"/>
    <s v="Mar"/>
    <x v="0"/>
  </r>
  <r>
    <s v="H214"/>
    <n v="7"/>
    <x v="213"/>
    <n v="429"/>
    <n v="162"/>
    <n v="6"/>
    <n v="591"/>
    <x v="2"/>
    <s v="Jun"/>
    <x v="2"/>
  </r>
  <r>
    <s v="H215"/>
    <n v="4"/>
    <x v="214"/>
    <n v="323"/>
    <n v="143"/>
    <n v="2"/>
    <n v="466"/>
    <x v="10"/>
    <s v="Feb"/>
    <x v="1"/>
  </r>
  <r>
    <s v="H216"/>
    <n v="1"/>
    <x v="215"/>
    <n v="371"/>
    <n v="111"/>
    <n v="12"/>
    <n v="482"/>
    <x v="3"/>
    <s v="Dec"/>
    <x v="0"/>
  </r>
  <r>
    <s v="H217"/>
    <n v="7"/>
    <x v="216"/>
    <n v="457"/>
    <n v="128"/>
    <n v="3"/>
    <n v="585"/>
    <x v="5"/>
    <s v="Mar"/>
    <x v="1"/>
  </r>
  <r>
    <s v="H218"/>
    <n v="6"/>
    <x v="217"/>
    <n v="255"/>
    <n v="185"/>
    <n v="5"/>
    <n v="440"/>
    <x v="11"/>
    <s v="May"/>
    <x v="2"/>
  </r>
  <r>
    <s v="H219"/>
    <n v="1"/>
    <x v="218"/>
    <n v="472"/>
    <n v="75"/>
    <n v="12"/>
    <n v="547"/>
    <x v="8"/>
    <s v="Dec"/>
    <x v="1"/>
  </r>
  <r>
    <s v="H220"/>
    <n v="1"/>
    <x v="219"/>
    <n v="107"/>
    <n v="93"/>
    <n v="11"/>
    <n v="200"/>
    <x v="9"/>
    <s v="Nov"/>
    <x v="0"/>
  </r>
  <r>
    <s v="H221"/>
    <n v="1"/>
    <x v="220"/>
    <n v="221"/>
    <n v="182"/>
    <n v="11"/>
    <n v="403"/>
    <x v="0"/>
    <s v="Nov"/>
    <x v="3"/>
  </r>
  <r>
    <s v="H222"/>
    <n v="3"/>
    <x v="221"/>
    <n v="447"/>
    <n v="119"/>
    <n v="1"/>
    <n v="566"/>
    <x v="2"/>
    <s v="Jan"/>
    <x v="0"/>
  </r>
  <r>
    <s v="H223"/>
    <n v="6"/>
    <x v="222"/>
    <n v="263"/>
    <n v="167"/>
    <n v="1"/>
    <n v="430"/>
    <x v="6"/>
    <s v="Jan"/>
    <x v="0"/>
  </r>
  <r>
    <s v="H224"/>
    <n v="1"/>
    <x v="223"/>
    <n v="189"/>
    <n v="117"/>
    <n v="10"/>
    <n v="306"/>
    <x v="2"/>
    <s v="Oct"/>
    <x v="1"/>
  </r>
  <r>
    <s v="H225"/>
    <n v="4"/>
    <x v="224"/>
    <n v="235"/>
    <n v="68"/>
    <n v="9"/>
    <n v="303"/>
    <x v="12"/>
    <s v="Sep"/>
    <x v="3"/>
  </r>
  <r>
    <s v="H226"/>
    <n v="5"/>
    <x v="225"/>
    <n v="285"/>
    <n v="69"/>
    <n v="7"/>
    <n v="354"/>
    <x v="1"/>
    <s v="Jul"/>
    <x v="0"/>
  </r>
  <r>
    <s v="H227"/>
    <n v="1"/>
    <x v="226"/>
    <n v="415"/>
    <n v="162"/>
    <n v="1"/>
    <n v="577"/>
    <x v="2"/>
    <s v="Jan"/>
    <x v="2"/>
  </r>
  <r>
    <s v="H228"/>
    <n v="3"/>
    <x v="227"/>
    <n v="277"/>
    <n v="189"/>
    <n v="12"/>
    <n v="466"/>
    <x v="12"/>
    <s v="Dec"/>
    <x v="0"/>
  </r>
  <r>
    <s v="H229"/>
    <n v="7"/>
    <x v="228"/>
    <n v="127"/>
    <n v="96"/>
    <n v="8"/>
    <n v="223"/>
    <x v="5"/>
    <s v="Aug"/>
    <x v="0"/>
  </r>
  <r>
    <s v="H230"/>
    <n v="6"/>
    <x v="229"/>
    <n v="319"/>
    <n v="50"/>
    <n v="3"/>
    <n v="369"/>
    <x v="5"/>
    <s v="Mar"/>
    <x v="3"/>
  </r>
  <r>
    <s v="H231"/>
    <n v="3"/>
    <x v="230"/>
    <n v="456"/>
    <n v="139"/>
    <n v="8"/>
    <n v="595"/>
    <x v="8"/>
    <s v="Aug"/>
    <x v="0"/>
  </r>
  <r>
    <s v="H232"/>
    <n v="1"/>
    <x v="231"/>
    <n v="140"/>
    <n v="191"/>
    <n v="5"/>
    <n v="331"/>
    <x v="10"/>
    <s v="May"/>
    <x v="3"/>
  </r>
  <r>
    <s v="H233"/>
    <n v="6"/>
    <x v="232"/>
    <n v="327"/>
    <n v="113"/>
    <n v="1"/>
    <n v="440"/>
    <x v="4"/>
    <s v="Jan"/>
    <x v="0"/>
  </r>
  <r>
    <s v="H234"/>
    <n v="5"/>
    <x v="233"/>
    <n v="291"/>
    <n v="87"/>
    <n v="7"/>
    <n v="378"/>
    <x v="2"/>
    <s v="Jul"/>
    <x v="1"/>
  </r>
  <r>
    <s v="H235"/>
    <n v="1"/>
    <x v="234"/>
    <n v="244"/>
    <n v="86"/>
    <n v="5"/>
    <n v="330"/>
    <x v="6"/>
    <s v="May"/>
    <x v="0"/>
  </r>
  <r>
    <s v="H236"/>
    <n v="3"/>
    <x v="235"/>
    <n v="300"/>
    <n v="175"/>
    <n v="6"/>
    <n v="475"/>
    <x v="2"/>
    <s v="Jun"/>
    <x v="1"/>
  </r>
  <r>
    <s v="H237"/>
    <n v="2"/>
    <x v="236"/>
    <n v="311"/>
    <n v="188"/>
    <n v="6"/>
    <n v="499"/>
    <x v="10"/>
    <s v="Jun"/>
    <x v="0"/>
  </r>
  <r>
    <s v="H238"/>
    <n v="4"/>
    <x v="237"/>
    <n v="319"/>
    <n v="149"/>
    <n v="8"/>
    <n v="468"/>
    <x v="6"/>
    <s v="Aug"/>
    <x v="0"/>
  </r>
  <r>
    <s v="H239"/>
    <n v="7"/>
    <x v="238"/>
    <n v="339"/>
    <n v="126"/>
    <n v="9"/>
    <n v="465"/>
    <x v="7"/>
    <s v="Sep"/>
    <x v="0"/>
  </r>
  <r>
    <s v="H240"/>
    <n v="3"/>
    <x v="239"/>
    <n v="496"/>
    <n v="52"/>
    <n v="2"/>
    <n v="548"/>
    <x v="3"/>
    <s v="Feb"/>
    <x v="1"/>
  </r>
  <r>
    <s v="H241"/>
    <n v="6"/>
    <x v="240"/>
    <n v="145"/>
    <n v="183"/>
    <n v="9"/>
    <n v="328"/>
    <x v="4"/>
    <s v="Sep"/>
    <x v="1"/>
  </r>
  <r>
    <s v="H242"/>
    <n v="1"/>
    <x v="241"/>
    <n v="134"/>
    <n v="59"/>
    <n v="12"/>
    <n v="193"/>
    <x v="7"/>
    <s v="Dec"/>
    <x v="3"/>
  </r>
  <r>
    <s v="H243"/>
    <n v="4"/>
    <x v="242"/>
    <n v="352"/>
    <n v="54"/>
    <n v="11"/>
    <n v="406"/>
    <x v="10"/>
    <s v="Nov"/>
    <x v="0"/>
  </r>
  <r>
    <s v="H244"/>
    <n v="1"/>
    <x v="243"/>
    <n v="489"/>
    <n v="200"/>
    <n v="10"/>
    <n v="689"/>
    <x v="2"/>
    <s v="Oct"/>
    <x v="0"/>
  </r>
  <r>
    <s v="H245"/>
    <n v="6"/>
    <x v="244"/>
    <n v="181"/>
    <n v="187"/>
    <n v="9"/>
    <n v="368"/>
    <x v="10"/>
    <s v="Sep"/>
    <x v="0"/>
  </r>
  <r>
    <s v="H246"/>
    <n v="1"/>
    <x v="245"/>
    <n v="470"/>
    <n v="179"/>
    <n v="10"/>
    <n v="649"/>
    <x v="10"/>
    <s v="Oct"/>
    <x v="1"/>
  </r>
  <r>
    <s v="H247"/>
    <n v="2"/>
    <x v="246"/>
    <n v="355"/>
    <n v="62"/>
    <n v="10"/>
    <n v="417"/>
    <x v="4"/>
    <s v="Oct"/>
    <x v="2"/>
  </r>
  <r>
    <s v="H248"/>
    <n v="4"/>
    <x v="247"/>
    <n v="296"/>
    <n v="179"/>
    <n v="7"/>
    <n v="475"/>
    <x v="7"/>
    <s v="Jul"/>
    <x v="0"/>
  </r>
  <r>
    <s v="H249"/>
    <n v="4"/>
    <x v="248"/>
    <n v="402"/>
    <n v="133"/>
    <n v="1"/>
    <n v="535"/>
    <x v="9"/>
    <s v="Jan"/>
    <x v="0"/>
  </r>
  <r>
    <s v="H250"/>
    <n v="6"/>
    <x v="249"/>
    <n v="109"/>
    <n v="114"/>
    <n v="7"/>
    <n v="223"/>
    <x v="2"/>
    <s v="Jul"/>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DFA1D3-579E-4DA4-B1B3-312376FAED51}" name="PivotTable3" cacheId="58" applyNumberFormats="0" applyBorderFormats="0" applyFontFormats="0" applyPatternFormats="0" applyAlignmentFormats="0" applyWidthHeightFormats="1" dataCaption="Values" tag="d0b8f04c-1a43-48c4-ba54-762ce1cca938" updatedVersion="8" minRefreshableVersion="3" useAutoFormatting="1" subtotalHiddenItems="1" itemPrintTitles="1" createdVersion="8" indent="0" outline="1" outlineData="1" multipleFieldFilters="0" chartFormat="6" rowHeaderCaption="Family_Size">
  <location ref="A1:B9" firstHeaderRow="1" firstDataRow="1" firstDataCol="1"/>
  <pivotFields count="2">
    <pivotField axis="axisRow" allDrilled="1" subtotalTop="0" showAll="0" sortType="descending" defaultSubtotal="0" defaultAttributeDrillState="1">
      <items count="7">
        <item x="6"/>
        <item x="5"/>
        <item x="4"/>
        <item x="3"/>
        <item x="2"/>
        <item x="1"/>
        <item x="0"/>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Average of Total_Energy" fld="1" subtotal="average" baseField="0" baseItem="0" numFmtId="2"/>
  </dataFields>
  <formats count="1">
    <format dxfId="53">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Total_Energy"/>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aw Data!$A$1:$J$25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541CBB-E1F8-4268-BC3A-4A626FE1ECA4}" name="PivotTable1"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D14" firstHeaderRow="0" firstDataRow="1" firstDataCol="1"/>
  <pivotFields count="9">
    <pivotField showAll="0">
      <items count="2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showAll="0">
      <items count="8">
        <item x="6"/>
        <item x="4"/>
        <item x="3"/>
        <item x="1"/>
        <item x="2"/>
        <item x="5"/>
        <item x="0"/>
        <item t="default"/>
      </items>
    </pivotField>
    <pivotField numFmtId="1" showAll="0">
      <items count="251">
        <item x="126"/>
        <item x="4"/>
        <item x="203"/>
        <item x="38"/>
        <item x="50"/>
        <item x="75"/>
        <item x="161"/>
        <item x="73"/>
        <item x="27"/>
        <item x="80"/>
        <item x="32"/>
        <item x="183"/>
        <item x="213"/>
        <item x="125"/>
        <item x="99"/>
        <item x="85"/>
        <item x="142"/>
        <item x="62"/>
        <item x="209"/>
        <item x="69"/>
        <item x="109"/>
        <item x="153"/>
        <item x="102"/>
        <item x="201"/>
        <item x="132"/>
        <item x="63"/>
        <item x="163"/>
        <item x="96"/>
        <item x="6"/>
        <item x="57"/>
        <item x="208"/>
        <item x="39"/>
        <item x="200"/>
        <item x="34"/>
        <item x="159"/>
        <item x="226"/>
        <item x="249"/>
        <item x="217"/>
        <item x="246"/>
        <item x="131"/>
        <item x="158"/>
        <item x="147"/>
        <item x="170"/>
        <item x="143"/>
        <item x="36"/>
        <item x="31"/>
        <item x="65"/>
        <item x="14"/>
        <item x="67"/>
        <item x="223"/>
        <item x="167"/>
        <item x="214"/>
        <item x="59"/>
        <item x="180"/>
        <item x="25"/>
        <item x="48"/>
        <item x="46"/>
        <item x="206"/>
        <item x="218"/>
        <item x="194"/>
        <item x="95"/>
        <item x="144"/>
        <item x="116"/>
        <item x="124"/>
        <item x="154"/>
        <item x="182"/>
        <item x="103"/>
        <item x="94"/>
        <item x="210"/>
        <item x="52"/>
        <item x="78"/>
        <item x="43"/>
        <item x="87"/>
        <item x="21"/>
        <item x="174"/>
        <item x="240"/>
        <item x="137"/>
        <item x="245"/>
        <item x="84"/>
        <item x="1"/>
        <item x="22"/>
        <item x="15"/>
        <item x="198"/>
        <item x="10"/>
        <item x="134"/>
        <item x="239"/>
        <item x="3"/>
        <item x="150"/>
        <item x="197"/>
        <item x="233"/>
        <item x="66"/>
        <item x="216"/>
        <item x="157"/>
        <item x="53"/>
        <item x="45"/>
        <item x="104"/>
        <item x="177"/>
        <item x="51"/>
        <item x="189"/>
        <item x="168"/>
        <item x="199"/>
        <item x="121"/>
        <item x="68"/>
        <item x="136"/>
        <item x="123"/>
        <item x="135"/>
        <item x="20"/>
        <item x="30"/>
        <item x="235"/>
        <item x="145"/>
        <item x="118"/>
        <item x="140"/>
        <item x="16"/>
        <item x="37"/>
        <item x="74"/>
        <item x="83"/>
        <item x="5"/>
        <item x="41"/>
        <item x="191"/>
        <item x="108"/>
        <item x="243"/>
        <item x="110"/>
        <item x="92"/>
        <item x="248"/>
        <item x="23"/>
        <item x="58"/>
        <item x="56"/>
        <item x="117"/>
        <item x="119"/>
        <item x="234"/>
        <item x="90"/>
        <item x="228"/>
        <item x="148"/>
        <item x="127"/>
        <item x="93"/>
        <item x="211"/>
        <item x="112"/>
        <item x="207"/>
        <item x="88"/>
        <item x="8"/>
        <item x="47"/>
        <item x="77"/>
        <item x="120"/>
        <item x="42"/>
        <item x="98"/>
        <item x="72"/>
        <item x="106"/>
        <item x="184"/>
        <item x="105"/>
        <item x="155"/>
        <item x="172"/>
        <item x="26"/>
        <item x="82"/>
        <item x="173"/>
        <item x="133"/>
        <item x="9"/>
        <item x="156"/>
        <item x="230"/>
        <item x="60"/>
        <item x="24"/>
        <item x="139"/>
        <item x="202"/>
        <item x="18"/>
        <item x="13"/>
        <item x="171"/>
        <item x="179"/>
        <item x="215"/>
        <item x="70"/>
        <item x="185"/>
        <item x="107"/>
        <item x="129"/>
        <item x="227"/>
        <item x="152"/>
        <item x="175"/>
        <item x="7"/>
        <item x="166"/>
        <item x="188"/>
        <item x="28"/>
        <item x="115"/>
        <item x="212"/>
        <item x="237"/>
        <item x="176"/>
        <item x="113"/>
        <item x="146"/>
        <item x="187"/>
        <item x="86"/>
        <item x="64"/>
        <item x="238"/>
        <item x="219"/>
        <item x="247"/>
        <item x="232"/>
        <item x="44"/>
        <item x="81"/>
        <item x="71"/>
        <item x="225"/>
        <item x="54"/>
        <item x="236"/>
        <item x="122"/>
        <item x="11"/>
        <item x="0"/>
        <item x="244"/>
        <item x="130"/>
        <item x="19"/>
        <item x="138"/>
        <item x="128"/>
        <item x="149"/>
        <item x="186"/>
        <item x="205"/>
        <item x="61"/>
        <item x="2"/>
        <item x="221"/>
        <item x="33"/>
        <item x="17"/>
        <item x="181"/>
        <item x="242"/>
        <item x="76"/>
        <item x="222"/>
        <item x="190"/>
        <item x="164"/>
        <item x="91"/>
        <item x="89"/>
        <item x="178"/>
        <item x="160"/>
        <item x="12"/>
        <item x="35"/>
        <item x="29"/>
        <item x="192"/>
        <item x="55"/>
        <item x="224"/>
        <item x="141"/>
        <item x="193"/>
        <item x="40"/>
        <item x="220"/>
        <item x="114"/>
        <item x="195"/>
        <item x="100"/>
        <item x="111"/>
        <item x="204"/>
        <item x="101"/>
        <item x="165"/>
        <item x="49"/>
        <item x="79"/>
        <item x="162"/>
        <item x="151"/>
        <item x="169"/>
        <item x="231"/>
        <item x="229"/>
        <item x="241"/>
        <item x="196"/>
        <item x="97"/>
        <item t="default"/>
      </items>
    </pivotField>
    <pivotField dataField="1" numFmtId="1" showAll="0">
      <items count="185">
        <item x="144"/>
        <item x="0"/>
        <item x="117"/>
        <item x="110"/>
        <item x="169"/>
        <item x="106"/>
        <item x="183"/>
        <item x="26"/>
        <item x="64"/>
        <item x="162"/>
        <item x="1"/>
        <item x="75"/>
        <item x="159"/>
        <item x="89"/>
        <item x="171"/>
        <item x="118"/>
        <item x="14"/>
        <item x="32"/>
        <item x="56"/>
        <item x="61"/>
        <item x="93"/>
        <item x="172"/>
        <item x="96"/>
        <item x="22"/>
        <item x="23"/>
        <item x="177"/>
        <item x="160"/>
        <item x="83"/>
        <item x="91"/>
        <item x="164"/>
        <item x="92"/>
        <item x="140"/>
        <item x="70"/>
        <item x="19"/>
        <item x="88"/>
        <item x="128"/>
        <item x="107"/>
        <item x="44"/>
        <item x="78"/>
        <item x="153"/>
        <item x="179"/>
        <item x="71"/>
        <item x="35"/>
        <item x="134"/>
        <item x="37"/>
        <item x="27"/>
        <item x="57"/>
        <item x="55"/>
        <item x="76"/>
        <item x="16"/>
        <item x="39"/>
        <item x="94"/>
        <item x="43"/>
        <item x="38"/>
        <item x="149"/>
        <item x="99"/>
        <item x="137"/>
        <item x="126"/>
        <item x="100"/>
        <item x="150"/>
        <item x="120"/>
        <item x="112"/>
        <item x="163"/>
        <item x="86"/>
        <item x="123"/>
        <item x="104"/>
        <item x="158"/>
        <item x="141"/>
        <item x="152"/>
        <item x="58"/>
        <item x="9"/>
        <item x="168"/>
        <item x="7"/>
        <item x="12"/>
        <item x="49"/>
        <item x="119"/>
        <item x="133"/>
        <item x="20"/>
        <item x="113"/>
        <item x="138"/>
        <item x="111"/>
        <item x="54"/>
        <item x="11"/>
        <item x="15"/>
        <item x="95"/>
        <item x="132"/>
        <item x="63"/>
        <item x="97"/>
        <item x="74"/>
        <item x="59"/>
        <item x="147"/>
        <item x="52"/>
        <item x="116"/>
        <item x="41"/>
        <item x="182"/>
        <item x="174"/>
        <item x="135"/>
        <item x="156"/>
        <item x="81"/>
        <item x="175"/>
        <item x="155"/>
        <item x="33"/>
        <item x="46"/>
        <item x="139"/>
        <item x="101"/>
        <item x="82"/>
        <item x="60"/>
        <item x="53"/>
        <item x="173"/>
        <item x="157"/>
        <item x="109"/>
        <item x="77"/>
        <item x="102"/>
        <item x="105"/>
        <item x="176"/>
        <item x="31"/>
        <item x="4"/>
        <item x="48"/>
        <item x="129"/>
        <item x="30"/>
        <item x="181"/>
        <item x="5"/>
        <item x="165"/>
        <item x="36"/>
        <item x="79"/>
        <item x="17"/>
        <item x="166"/>
        <item x="69"/>
        <item x="130"/>
        <item x="47"/>
        <item x="65"/>
        <item x="2"/>
        <item x="115"/>
        <item x="80"/>
        <item x="24"/>
        <item x="68"/>
        <item x="127"/>
        <item x="125"/>
        <item x="28"/>
        <item x="151"/>
        <item x="161"/>
        <item x="148"/>
        <item x="42"/>
        <item x="170"/>
        <item x="142"/>
        <item x="122"/>
        <item x="18"/>
        <item x="124"/>
        <item x="21"/>
        <item x="103"/>
        <item x="3"/>
        <item x="34"/>
        <item x="84"/>
        <item x="8"/>
        <item x="73"/>
        <item x="136"/>
        <item x="146"/>
        <item x="66"/>
        <item x="51"/>
        <item x="167"/>
        <item x="67"/>
        <item x="131"/>
        <item x="121"/>
        <item x="85"/>
        <item x="72"/>
        <item x="62"/>
        <item x="180"/>
        <item x="87"/>
        <item x="154"/>
        <item x="45"/>
        <item x="90"/>
        <item x="13"/>
        <item x="143"/>
        <item x="6"/>
        <item x="29"/>
        <item x="145"/>
        <item x="178"/>
        <item x="40"/>
        <item x="114"/>
        <item x="50"/>
        <item x="10"/>
        <item x="25"/>
        <item x="98"/>
        <item x="108"/>
        <item t="default"/>
      </items>
    </pivotField>
    <pivotField dataField="1" numFmtId="1" showAll="0">
      <items count="125">
        <item x="33"/>
        <item x="26"/>
        <item x="35"/>
        <item x="3"/>
        <item x="22"/>
        <item x="98"/>
        <item x="74"/>
        <item x="123"/>
        <item x="9"/>
        <item x="44"/>
        <item x="102"/>
        <item x="95"/>
        <item x="100"/>
        <item x="65"/>
        <item x="99"/>
        <item x="116"/>
        <item x="117"/>
        <item x="82"/>
        <item x="83"/>
        <item x="27"/>
        <item x="76"/>
        <item x="11"/>
        <item x="15"/>
        <item x="96"/>
        <item x="61"/>
        <item x="1"/>
        <item x="112"/>
        <item x="37"/>
        <item x="5"/>
        <item x="38"/>
        <item x="93"/>
        <item x="119"/>
        <item x="54"/>
        <item x="41"/>
        <item x="113"/>
        <item x="105"/>
        <item x="69"/>
        <item x="101"/>
        <item x="87"/>
        <item x="86"/>
        <item x="48"/>
        <item x="92"/>
        <item x="43"/>
        <item x="34"/>
        <item x="58"/>
        <item x="28"/>
        <item x="45"/>
        <item x="21"/>
        <item x="0"/>
        <item x="46"/>
        <item x="14"/>
        <item x="79"/>
        <item x="109"/>
        <item x="12"/>
        <item x="107"/>
        <item x="7"/>
        <item x="51"/>
        <item x="104"/>
        <item x="103"/>
        <item x="67"/>
        <item x="84"/>
        <item x="40"/>
        <item x="88"/>
        <item x="64"/>
        <item x="52"/>
        <item x="122"/>
        <item x="31"/>
        <item x="56"/>
        <item x="72"/>
        <item x="60"/>
        <item x="55"/>
        <item x="29"/>
        <item x="66"/>
        <item x="10"/>
        <item x="13"/>
        <item x="85"/>
        <item x="57"/>
        <item x="39"/>
        <item x="78"/>
        <item x="90"/>
        <item x="23"/>
        <item x="77"/>
        <item x="16"/>
        <item x="18"/>
        <item x="121"/>
        <item x="106"/>
        <item x="25"/>
        <item x="53"/>
        <item x="75"/>
        <item x="17"/>
        <item x="59"/>
        <item x="91"/>
        <item x="2"/>
        <item x="32"/>
        <item x="71"/>
        <item x="47"/>
        <item x="36"/>
        <item x="70"/>
        <item x="6"/>
        <item x="4"/>
        <item x="89"/>
        <item x="80"/>
        <item x="42"/>
        <item x="68"/>
        <item x="94"/>
        <item x="19"/>
        <item x="97"/>
        <item x="111"/>
        <item x="62"/>
        <item x="24"/>
        <item x="114"/>
        <item x="115"/>
        <item x="110"/>
        <item x="63"/>
        <item x="120"/>
        <item x="118"/>
        <item x="50"/>
        <item x="73"/>
        <item x="30"/>
        <item x="8"/>
        <item x="81"/>
        <item x="20"/>
        <item x="108"/>
        <item x="49"/>
        <item t="default"/>
      </items>
    </pivotField>
    <pivotField showAll="0">
      <items count="13">
        <item x="4"/>
        <item x="1"/>
        <item x="0"/>
        <item x="5"/>
        <item x="11"/>
        <item x="2"/>
        <item x="7"/>
        <item x="6"/>
        <item x="9"/>
        <item x="8"/>
        <item x="10"/>
        <item x="3"/>
        <item t="default"/>
      </items>
    </pivotField>
    <pivotField dataField="1" numFmtId="1" showAll="0">
      <items count="189">
        <item x="164"/>
        <item x="26"/>
        <item x="132"/>
        <item x="95"/>
        <item x="182"/>
        <item x="1"/>
        <item x="22"/>
        <item x="118"/>
        <item x="162"/>
        <item x="114"/>
        <item x="0"/>
        <item x="97"/>
        <item x="149"/>
        <item x="160"/>
        <item x="42"/>
        <item x="74"/>
        <item x="67"/>
        <item x="14"/>
        <item x="155"/>
        <item x="61"/>
        <item x="76"/>
        <item x="144"/>
        <item x="32"/>
        <item x="27"/>
        <item x="79"/>
        <item x="37"/>
        <item x="109"/>
        <item x="90"/>
        <item x="133"/>
        <item x="140"/>
        <item x="166"/>
        <item x="110"/>
        <item x="57"/>
        <item x="23"/>
        <item x="35"/>
        <item x="102"/>
        <item x="38"/>
        <item x="139"/>
        <item x="174"/>
        <item x="119"/>
        <item x="173"/>
        <item x="123"/>
        <item x="53"/>
        <item x="9"/>
        <item x="121"/>
        <item x="136"/>
        <item x="84"/>
        <item x="93"/>
        <item x="52"/>
        <item x="163"/>
        <item x="181"/>
        <item x="129"/>
        <item x="177"/>
        <item x="51"/>
        <item x="19"/>
        <item x="39"/>
        <item x="16"/>
        <item x="89"/>
        <item x="94"/>
        <item x="11"/>
        <item x="15"/>
        <item x="157"/>
        <item x="130"/>
        <item x="75"/>
        <item x="68"/>
        <item x="135"/>
        <item x="107"/>
        <item x="185"/>
        <item x="120"/>
        <item x="116"/>
        <item x="100"/>
        <item x="7"/>
        <item x="12"/>
        <item x="54"/>
        <item x="56"/>
        <item x="131"/>
        <item x="41"/>
        <item x="138"/>
        <item x="115"/>
        <item x="150"/>
        <item x="96"/>
        <item x="134"/>
        <item x="103"/>
        <item x="55"/>
        <item x="101"/>
        <item x="183"/>
        <item x="104"/>
        <item x="60"/>
        <item x="108"/>
        <item x="43"/>
        <item x="36"/>
        <item x="187"/>
        <item x="73"/>
        <item x="49"/>
        <item x="87"/>
        <item x="168"/>
        <item x="151"/>
        <item x="141"/>
        <item x="44"/>
        <item x="5"/>
        <item x="172"/>
        <item x="113"/>
        <item x="63"/>
        <item x="46"/>
        <item x="154"/>
        <item x="147"/>
        <item x="45"/>
        <item x="48"/>
        <item x="126"/>
        <item x="105"/>
        <item x="20"/>
        <item x="169"/>
        <item x="179"/>
        <item x="159"/>
        <item x="33"/>
        <item x="31"/>
        <item x="50"/>
        <item x="62"/>
        <item x="125"/>
        <item x="170"/>
        <item x="98"/>
        <item x="153"/>
        <item x="65"/>
        <item x="34"/>
        <item x="3"/>
        <item x="158"/>
        <item x="58"/>
        <item x="178"/>
        <item x="40"/>
        <item x="66"/>
        <item x="28"/>
        <item x="82"/>
        <item x="78"/>
        <item x="112"/>
        <item x="70"/>
        <item x="161"/>
        <item x="4"/>
        <item x="17"/>
        <item x="86"/>
        <item x="106"/>
        <item x="167"/>
        <item x="80"/>
        <item x="146"/>
        <item x="124"/>
        <item x="142"/>
        <item x="21"/>
        <item x="137"/>
        <item x="2"/>
        <item x="117"/>
        <item x="81"/>
        <item x="30"/>
        <item x="59"/>
        <item x="180"/>
        <item x="128"/>
        <item x="127"/>
        <item x="72"/>
        <item x="71"/>
        <item x="24"/>
        <item x="18"/>
        <item x="175"/>
        <item x="171"/>
        <item x="152"/>
        <item x="165"/>
        <item x="92"/>
        <item x="122"/>
        <item x="156"/>
        <item x="176"/>
        <item x="77"/>
        <item x="47"/>
        <item x="13"/>
        <item x="64"/>
        <item x="99"/>
        <item x="29"/>
        <item x="88"/>
        <item x="83"/>
        <item x="10"/>
        <item x="148"/>
        <item x="85"/>
        <item x="8"/>
        <item x="91"/>
        <item x="111"/>
        <item x="145"/>
        <item x="25"/>
        <item x="186"/>
        <item x="6"/>
        <item x="69"/>
        <item x="143"/>
        <item x="184"/>
        <item t="default"/>
      </items>
    </pivotField>
    <pivotField numFmtId="1" showAll="0">
      <items count="14">
        <item x="2"/>
        <item x="9"/>
        <item x="7"/>
        <item x="12"/>
        <item x="0"/>
        <item x="5"/>
        <item x="6"/>
        <item x="4"/>
        <item x="1"/>
        <item x="11"/>
        <item x="3"/>
        <item x="8"/>
        <item x="10"/>
        <item t="default"/>
      </items>
    </pivotField>
    <pivotField axis="axisRow" showAll="0" sortType="descending">
      <items count="13">
        <item x="4"/>
        <item x="1"/>
        <item x="0"/>
        <item x="5"/>
        <item x="11"/>
        <item x="2"/>
        <item x="7"/>
        <item x="6"/>
        <item x="9"/>
        <item x="8"/>
        <item x="10"/>
        <item x="3"/>
        <item t="default"/>
      </items>
      <autoSortScope>
        <pivotArea dataOnly="0" outline="0" fieldPosition="0">
          <references count="1">
            <reference field="4294967294" count="1" selected="0">
              <x v="2"/>
            </reference>
          </references>
        </pivotArea>
      </autoSortScope>
    </pivotField>
  </pivotFields>
  <rowFields count="1">
    <field x="8"/>
  </rowFields>
  <rowItems count="13">
    <i>
      <x v="1"/>
    </i>
    <i>
      <x v="9"/>
    </i>
    <i>
      <x v="5"/>
    </i>
    <i>
      <x/>
    </i>
    <i>
      <x v="6"/>
    </i>
    <i>
      <x v="4"/>
    </i>
    <i>
      <x v="11"/>
    </i>
    <i>
      <x v="3"/>
    </i>
    <i>
      <x v="10"/>
    </i>
    <i>
      <x v="8"/>
    </i>
    <i>
      <x v="2"/>
    </i>
    <i>
      <x v="7"/>
    </i>
    <i t="grand">
      <x/>
    </i>
  </rowItems>
  <colFields count="1">
    <field x="-2"/>
  </colFields>
  <colItems count="3">
    <i>
      <x/>
    </i>
    <i i="1">
      <x v="1"/>
    </i>
    <i i="2">
      <x v="2"/>
    </i>
  </colItems>
  <dataFields count="3">
    <dataField name="Average of Electricity_Usage" fld="3" subtotal="average" baseField="8" baseItem="2" numFmtId="1"/>
    <dataField name="Average of Gas_Usage" fld="4" subtotal="average" baseField="8" baseItem="2" numFmtId="1"/>
    <dataField name="Average of Total_Energy" fld="6" subtotal="average" baseField="8" baseItem="2" numFmtId="1"/>
  </dataFields>
  <formats count="2">
    <format dxfId="68">
      <pivotArea collapsedLevelsAreSubtotals="1" fieldPosition="0">
        <references count="1">
          <reference field="8" count="0"/>
        </references>
      </pivotArea>
    </format>
    <format dxfId="63">
      <pivotArea grandRow="1" outline="0" collapsedLevelsAreSubtotals="1" fieldPosition="0"/>
    </format>
  </formats>
  <chartFormats count="42">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2" format="2" series="1">
      <pivotArea type="data" outline="0" fieldPosition="0">
        <references count="1">
          <reference field="4294967294" count="1" selected="0">
            <x v="2"/>
          </reference>
        </references>
      </pivotArea>
    </chartFormat>
    <chartFormat chart="14" format="42" series="1">
      <pivotArea type="data" outline="0" fieldPosition="0">
        <references count="1">
          <reference field="4294967294" count="1" selected="0">
            <x v="0"/>
          </reference>
        </references>
      </pivotArea>
    </chartFormat>
    <chartFormat chart="14" format="43">
      <pivotArea type="data" outline="0" fieldPosition="0">
        <references count="2">
          <reference field="4294967294" count="1" selected="0">
            <x v="0"/>
          </reference>
          <reference field="8" count="1" selected="0">
            <x v="1"/>
          </reference>
        </references>
      </pivotArea>
    </chartFormat>
    <chartFormat chart="14" format="44">
      <pivotArea type="data" outline="0" fieldPosition="0">
        <references count="2">
          <reference field="4294967294" count="1" selected="0">
            <x v="0"/>
          </reference>
          <reference field="8" count="1" selected="0">
            <x v="9"/>
          </reference>
        </references>
      </pivotArea>
    </chartFormat>
    <chartFormat chart="14" format="45">
      <pivotArea type="data" outline="0" fieldPosition="0">
        <references count="2">
          <reference field="4294967294" count="1" selected="0">
            <x v="0"/>
          </reference>
          <reference field="8" count="1" selected="0">
            <x v="5"/>
          </reference>
        </references>
      </pivotArea>
    </chartFormat>
    <chartFormat chart="14" format="46">
      <pivotArea type="data" outline="0" fieldPosition="0">
        <references count="2">
          <reference field="4294967294" count="1" selected="0">
            <x v="0"/>
          </reference>
          <reference field="8" count="1" selected="0">
            <x v="0"/>
          </reference>
        </references>
      </pivotArea>
    </chartFormat>
    <chartFormat chart="14" format="47">
      <pivotArea type="data" outline="0" fieldPosition="0">
        <references count="2">
          <reference field="4294967294" count="1" selected="0">
            <x v="0"/>
          </reference>
          <reference field="8" count="1" selected="0">
            <x v="6"/>
          </reference>
        </references>
      </pivotArea>
    </chartFormat>
    <chartFormat chart="14" format="48">
      <pivotArea type="data" outline="0" fieldPosition="0">
        <references count="2">
          <reference field="4294967294" count="1" selected="0">
            <x v="0"/>
          </reference>
          <reference field="8" count="1" selected="0">
            <x v="4"/>
          </reference>
        </references>
      </pivotArea>
    </chartFormat>
    <chartFormat chart="14" format="49">
      <pivotArea type="data" outline="0" fieldPosition="0">
        <references count="2">
          <reference field="4294967294" count="1" selected="0">
            <x v="0"/>
          </reference>
          <reference field="8" count="1" selected="0">
            <x v="11"/>
          </reference>
        </references>
      </pivotArea>
    </chartFormat>
    <chartFormat chart="14" format="50">
      <pivotArea type="data" outline="0" fieldPosition="0">
        <references count="2">
          <reference field="4294967294" count="1" selected="0">
            <x v="0"/>
          </reference>
          <reference field="8" count="1" selected="0">
            <x v="3"/>
          </reference>
        </references>
      </pivotArea>
    </chartFormat>
    <chartFormat chart="14" format="51">
      <pivotArea type="data" outline="0" fieldPosition="0">
        <references count="2">
          <reference field="4294967294" count="1" selected="0">
            <x v="0"/>
          </reference>
          <reference field="8" count="1" selected="0">
            <x v="10"/>
          </reference>
        </references>
      </pivotArea>
    </chartFormat>
    <chartFormat chart="14" format="52">
      <pivotArea type="data" outline="0" fieldPosition="0">
        <references count="2">
          <reference field="4294967294" count="1" selected="0">
            <x v="0"/>
          </reference>
          <reference field="8" count="1" selected="0">
            <x v="8"/>
          </reference>
        </references>
      </pivotArea>
    </chartFormat>
    <chartFormat chart="14" format="53">
      <pivotArea type="data" outline="0" fieldPosition="0">
        <references count="2">
          <reference field="4294967294" count="1" selected="0">
            <x v="0"/>
          </reference>
          <reference field="8" count="1" selected="0">
            <x v="2"/>
          </reference>
        </references>
      </pivotArea>
    </chartFormat>
    <chartFormat chart="14" format="54">
      <pivotArea type="data" outline="0" fieldPosition="0">
        <references count="2">
          <reference field="4294967294" count="1" selected="0">
            <x v="0"/>
          </reference>
          <reference field="8" count="1" selected="0">
            <x v="7"/>
          </reference>
        </references>
      </pivotArea>
    </chartFormat>
    <chartFormat chart="14" format="55" series="1">
      <pivotArea type="data" outline="0" fieldPosition="0">
        <references count="1">
          <reference field="4294967294" count="1" selected="0">
            <x v="1"/>
          </reference>
        </references>
      </pivotArea>
    </chartFormat>
    <chartFormat chart="14" format="56">
      <pivotArea type="data" outline="0" fieldPosition="0">
        <references count="2">
          <reference field="4294967294" count="1" selected="0">
            <x v="1"/>
          </reference>
          <reference field="8" count="1" selected="0">
            <x v="1"/>
          </reference>
        </references>
      </pivotArea>
    </chartFormat>
    <chartFormat chart="14" format="57">
      <pivotArea type="data" outline="0" fieldPosition="0">
        <references count="2">
          <reference field="4294967294" count="1" selected="0">
            <x v="1"/>
          </reference>
          <reference field="8" count="1" selected="0">
            <x v="9"/>
          </reference>
        </references>
      </pivotArea>
    </chartFormat>
    <chartFormat chart="14" format="58">
      <pivotArea type="data" outline="0" fieldPosition="0">
        <references count="2">
          <reference field="4294967294" count="1" selected="0">
            <x v="1"/>
          </reference>
          <reference field="8" count="1" selected="0">
            <x v="5"/>
          </reference>
        </references>
      </pivotArea>
    </chartFormat>
    <chartFormat chart="14" format="59">
      <pivotArea type="data" outline="0" fieldPosition="0">
        <references count="2">
          <reference field="4294967294" count="1" selected="0">
            <x v="1"/>
          </reference>
          <reference field="8" count="1" selected="0">
            <x v="0"/>
          </reference>
        </references>
      </pivotArea>
    </chartFormat>
    <chartFormat chart="14" format="60">
      <pivotArea type="data" outline="0" fieldPosition="0">
        <references count="2">
          <reference field="4294967294" count="1" selected="0">
            <x v="1"/>
          </reference>
          <reference field="8" count="1" selected="0">
            <x v="6"/>
          </reference>
        </references>
      </pivotArea>
    </chartFormat>
    <chartFormat chart="14" format="61">
      <pivotArea type="data" outline="0" fieldPosition="0">
        <references count="2">
          <reference field="4294967294" count="1" selected="0">
            <x v="1"/>
          </reference>
          <reference field="8" count="1" selected="0">
            <x v="4"/>
          </reference>
        </references>
      </pivotArea>
    </chartFormat>
    <chartFormat chart="14" format="62">
      <pivotArea type="data" outline="0" fieldPosition="0">
        <references count="2">
          <reference field="4294967294" count="1" selected="0">
            <x v="1"/>
          </reference>
          <reference field="8" count="1" selected="0">
            <x v="11"/>
          </reference>
        </references>
      </pivotArea>
    </chartFormat>
    <chartFormat chart="14" format="63">
      <pivotArea type="data" outline="0" fieldPosition="0">
        <references count="2">
          <reference field="4294967294" count="1" selected="0">
            <x v="1"/>
          </reference>
          <reference field="8" count="1" selected="0">
            <x v="3"/>
          </reference>
        </references>
      </pivotArea>
    </chartFormat>
    <chartFormat chart="14" format="64">
      <pivotArea type="data" outline="0" fieldPosition="0">
        <references count="2">
          <reference field="4294967294" count="1" selected="0">
            <x v="1"/>
          </reference>
          <reference field="8" count="1" selected="0">
            <x v="10"/>
          </reference>
        </references>
      </pivotArea>
    </chartFormat>
    <chartFormat chart="14" format="65">
      <pivotArea type="data" outline="0" fieldPosition="0">
        <references count="2">
          <reference field="4294967294" count="1" selected="0">
            <x v="1"/>
          </reference>
          <reference field="8" count="1" selected="0">
            <x v="8"/>
          </reference>
        </references>
      </pivotArea>
    </chartFormat>
    <chartFormat chart="14" format="66">
      <pivotArea type="data" outline="0" fieldPosition="0">
        <references count="2">
          <reference field="4294967294" count="1" selected="0">
            <x v="1"/>
          </reference>
          <reference field="8" count="1" selected="0">
            <x v="2"/>
          </reference>
        </references>
      </pivotArea>
    </chartFormat>
    <chartFormat chart="14" format="67">
      <pivotArea type="data" outline="0" fieldPosition="0">
        <references count="2">
          <reference field="4294967294" count="1" selected="0">
            <x v="1"/>
          </reference>
          <reference field="8" count="1" selected="0">
            <x v="7"/>
          </reference>
        </references>
      </pivotArea>
    </chartFormat>
    <chartFormat chart="14" format="68" series="1">
      <pivotArea type="data" outline="0" fieldPosition="0">
        <references count="1">
          <reference field="4294967294" count="1" selected="0">
            <x v="2"/>
          </reference>
        </references>
      </pivotArea>
    </chartFormat>
    <chartFormat chart="14" format="69">
      <pivotArea type="data" outline="0" fieldPosition="0">
        <references count="2">
          <reference field="4294967294" count="1" selected="0">
            <x v="2"/>
          </reference>
          <reference field="8" count="1" selected="0">
            <x v="1"/>
          </reference>
        </references>
      </pivotArea>
    </chartFormat>
    <chartFormat chart="14" format="70">
      <pivotArea type="data" outline="0" fieldPosition="0">
        <references count="2">
          <reference field="4294967294" count="1" selected="0">
            <x v="2"/>
          </reference>
          <reference field="8" count="1" selected="0">
            <x v="9"/>
          </reference>
        </references>
      </pivotArea>
    </chartFormat>
    <chartFormat chart="14" format="71">
      <pivotArea type="data" outline="0" fieldPosition="0">
        <references count="2">
          <reference field="4294967294" count="1" selected="0">
            <x v="2"/>
          </reference>
          <reference field="8" count="1" selected="0">
            <x v="5"/>
          </reference>
        </references>
      </pivotArea>
    </chartFormat>
    <chartFormat chart="14" format="72">
      <pivotArea type="data" outline="0" fieldPosition="0">
        <references count="2">
          <reference field="4294967294" count="1" selected="0">
            <x v="2"/>
          </reference>
          <reference field="8" count="1" selected="0">
            <x v="0"/>
          </reference>
        </references>
      </pivotArea>
    </chartFormat>
    <chartFormat chart="14" format="73">
      <pivotArea type="data" outline="0" fieldPosition="0">
        <references count="2">
          <reference field="4294967294" count="1" selected="0">
            <x v="2"/>
          </reference>
          <reference field="8" count="1" selected="0">
            <x v="6"/>
          </reference>
        </references>
      </pivotArea>
    </chartFormat>
    <chartFormat chart="14" format="74">
      <pivotArea type="data" outline="0" fieldPosition="0">
        <references count="2">
          <reference field="4294967294" count="1" selected="0">
            <x v="2"/>
          </reference>
          <reference field="8" count="1" selected="0">
            <x v="4"/>
          </reference>
        </references>
      </pivotArea>
    </chartFormat>
    <chartFormat chart="14" format="75">
      <pivotArea type="data" outline="0" fieldPosition="0">
        <references count="2">
          <reference field="4294967294" count="1" selected="0">
            <x v="2"/>
          </reference>
          <reference field="8" count="1" selected="0">
            <x v="11"/>
          </reference>
        </references>
      </pivotArea>
    </chartFormat>
    <chartFormat chart="14" format="76">
      <pivotArea type="data" outline="0" fieldPosition="0">
        <references count="2">
          <reference field="4294967294" count="1" selected="0">
            <x v="2"/>
          </reference>
          <reference field="8" count="1" selected="0">
            <x v="3"/>
          </reference>
        </references>
      </pivotArea>
    </chartFormat>
    <chartFormat chart="14" format="77">
      <pivotArea type="data" outline="0" fieldPosition="0">
        <references count="2">
          <reference field="4294967294" count="1" selected="0">
            <x v="2"/>
          </reference>
          <reference field="8" count="1" selected="0">
            <x v="10"/>
          </reference>
        </references>
      </pivotArea>
    </chartFormat>
    <chartFormat chart="14" format="78">
      <pivotArea type="data" outline="0" fieldPosition="0">
        <references count="2">
          <reference field="4294967294" count="1" selected="0">
            <x v="2"/>
          </reference>
          <reference field="8" count="1" selected="0">
            <x v="8"/>
          </reference>
        </references>
      </pivotArea>
    </chartFormat>
    <chartFormat chart="14" format="79">
      <pivotArea type="data" outline="0" fieldPosition="0">
        <references count="2">
          <reference field="4294967294" count="1" selected="0">
            <x v="2"/>
          </reference>
          <reference field="8" count="1" selected="0">
            <x v="2"/>
          </reference>
        </references>
      </pivotArea>
    </chartFormat>
    <chartFormat chart="14" format="80">
      <pivotArea type="data" outline="0" fieldPosition="0">
        <references count="2">
          <reference field="4294967294" count="1" selected="0">
            <x v="2"/>
          </reference>
          <reference field="8"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7E810B-2FF5-4C5C-9A55-C16138B90B65}" name="PivotTable5"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B6" firstHeaderRow="1" firstDataRow="1" firstDataCol="1"/>
  <pivotFields count="10">
    <pivotField showAll="0"/>
    <pivotField showAll="0"/>
    <pivotField numFmtId="1" showAll="0">
      <items count="251">
        <item x="126"/>
        <item x="4"/>
        <item x="203"/>
        <item x="38"/>
        <item x="50"/>
        <item x="75"/>
        <item x="161"/>
        <item x="73"/>
        <item x="27"/>
        <item x="80"/>
        <item x="32"/>
        <item x="183"/>
        <item x="213"/>
        <item x="125"/>
        <item x="99"/>
        <item x="85"/>
        <item x="142"/>
        <item x="62"/>
        <item x="209"/>
        <item x="69"/>
        <item x="109"/>
        <item x="153"/>
        <item x="102"/>
        <item x="201"/>
        <item x="132"/>
        <item x="63"/>
        <item x="163"/>
        <item x="96"/>
        <item x="6"/>
        <item x="57"/>
        <item x="208"/>
        <item x="39"/>
        <item x="200"/>
        <item x="34"/>
        <item x="159"/>
        <item x="226"/>
        <item x="249"/>
        <item x="217"/>
        <item x="246"/>
        <item x="131"/>
        <item x="158"/>
        <item x="147"/>
        <item x="170"/>
        <item x="143"/>
        <item x="36"/>
        <item x="31"/>
        <item x="65"/>
        <item x="14"/>
        <item x="67"/>
        <item x="223"/>
        <item x="167"/>
        <item x="214"/>
        <item x="59"/>
        <item x="180"/>
        <item x="25"/>
        <item x="48"/>
        <item x="46"/>
        <item x="206"/>
        <item x="218"/>
        <item x="194"/>
        <item x="95"/>
        <item x="144"/>
        <item x="116"/>
        <item x="124"/>
        <item x="154"/>
        <item x="182"/>
        <item x="103"/>
        <item x="94"/>
        <item x="210"/>
        <item x="52"/>
        <item x="78"/>
        <item x="43"/>
        <item x="87"/>
        <item x="21"/>
        <item x="174"/>
        <item x="240"/>
        <item x="137"/>
        <item x="245"/>
        <item x="84"/>
        <item x="1"/>
        <item x="22"/>
        <item x="15"/>
        <item x="198"/>
        <item x="10"/>
        <item x="134"/>
        <item x="239"/>
        <item x="3"/>
        <item x="150"/>
        <item x="197"/>
        <item x="233"/>
        <item x="66"/>
        <item x="216"/>
        <item x="157"/>
        <item x="53"/>
        <item x="45"/>
        <item x="104"/>
        <item x="177"/>
        <item x="51"/>
        <item x="189"/>
        <item x="168"/>
        <item x="199"/>
        <item x="121"/>
        <item x="68"/>
        <item x="136"/>
        <item x="123"/>
        <item x="135"/>
        <item x="20"/>
        <item x="30"/>
        <item x="235"/>
        <item x="145"/>
        <item x="118"/>
        <item x="140"/>
        <item x="16"/>
        <item x="37"/>
        <item x="74"/>
        <item x="83"/>
        <item x="5"/>
        <item x="41"/>
        <item x="191"/>
        <item x="108"/>
        <item x="243"/>
        <item x="110"/>
        <item x="92"/>
        <item x="248"/>
        <item x="23"/>
        <item x="58"/>
        <item x="56"/>
        <item x="117"/>
        <item x="119"/>
        <item x="234"/>
        <item x="90"/>
        <item x="228"/>
        <item x="148"/>
        <item x="127"/>
        <item x="93"/>
        <item x="211"/>
        <item x="112"/>
        <item x="207"/>
        <item x="88"/>
        <item x="8"/>
        <item x="47"/>
        <item x="77"/>
        <item x="120"/>
        <item x="42"/>
        <item x="98"/>
        <item x="72"/>
        <item x="106"/>
        <item x="184"/>
        <item x="105"/>
        <item x="155"/>
        <item x="172"/>
        <item x="26"/>
        <item x="82"/>
        <item x="173"/>
        <item x="133"/>
        <item x="9"/>
        <item x="156"/>
        <item x="230"/>
        <item x="60"/>
        <item x="24"/>
        <item x="139"/>
        <item x="202"/>
        <item x="18"/>
        <item x="13"/>
        <item x="171"/>
        <item x="179"/>
        <item x="215"/>
        <item x="70"/>
        <item x="185"/>
        <item x="107"/>
        <item x="129"/>
        <item x="227"/>
        <item x="152"/>
        <item x="175"/>
        <item x="7"/>
        <item x="166"/>
        <item x="188"/>
        <item x="28"/>
        <item x="115"/>
        <item x="212"/>
        <item x="237"/>
        <item x="176"/>
        <item x="113"/>
        <item x="146"/>
        <item x="187"/>
        <item x="86"/>
        <item x="64"/>
        <item x="238"/>
        <item x="219"/>
        <item x="247"/>
        <item x="232"/>
        <item x="44"/>
        <item x="81"/>
        <item x="71"/>
        <item x="225"/>
        <item x="54"/>
        <item x="236"/>
        <item x="122"/>
        <item x="11"/>
        <item x="0"/>
        <item x="244"/>
        <item x="130"/>
        <item x="19"/>
        <item x="138"/>
        <item x="128"/>
        <item x="149"/>
        <item x="186"/>
        <item x="205"/>
        <item x="61"/>
        <item x="2"/>
        <item x="221"/>
        <item x="33"/>
        <item x="17"/>
        <item x="181"/>
        <item x="242"/>
        <item x="76"/>
        <item x="222"/>
        <item x="190"/>
        <item x="164"/>
        <item x="91"/>
        <item x="89"/>
        <item x="178"/>
        <item x="160"/>
        <item x="12"/>
        <item x="35"/>
        <item x="29"/>
        <item x="192"/>
        <item x="55"/>
        <item x="224"/>
        <item x="141"/>
        <item x="193"/>
        <item x="40"/>
        <item x="220"/>
        <item x="114"/>
        <item x="195"/>
        <item x="100"/>
        <item x="111"/>
        <item x="204"/>
        <item x="101"/>
        <item x="165"/>
        <item x="49"/>
        <item x="79"/>
        <item x="162"/>
        <item x="151"/>
        <item x="169"/>
        <item x="231"/>
        <item x="229"/>
        <item x="241"/>
        <item x="196"/>
        <item x="97"/>
        <item t="default"/>
      </items>
    </pivotField>
    <pivotField numFmtId="1" showAll="0"/>
    <pivotField numFmtId="1" showAll="0"/>
    <pivotField showAll="0"/>
    <pivotField dataField="1" numFmtId="1" showAll="0"/>
    <pivotField numFmtId="1" showAll="0"/>
    <pivotField showAll="0"/>
    <pivotField axis="axisRow" showAll="0" sortType="descending">
      <items count="5">
        <item x="0"/>
        <item x="2"/>
        <item x="1"/>
        <item x="3"/>
        <item t="default"/>
      </items>
      <autoSortScope>
        <pivotArea dataOnly="0" outline="0" fieldPosition="0">
          <references count="1">
            <reference field="4294967294" count="1" selected="0">
              <x v="0"/>
            </reference>
          </references>
        </pivotArea>
      </autoSortScope>
    </pivotField>
  </pivotFields>
  <rowFields count="1">
    <field x="9"/>
  </rowFields>
  <rowItems count="5">
    <i>
      <x/>
    </i>
    <i>
      <x v="2"/>
    </i>
    <i>
      <x v="3"/>
    </i>
    <i>
      <x v="1"/>
    </i>
    <i t="grand">
      <x/>
    </i>
  </rowItems>
  <colItems count="1">
    <i/>
  </colItems>
  <dataFields count="1">
    <dataField name="Average of Total_Energy" fld="6" subtotal="average" baseField="2" baseItem="0" numFmtId="2"/>
  </dataFields>
  <formats count="1">
    <format dxfId="59">
      <pivotArea outline="0" collapsedLevelsAreSubtotals="1" fieldPosition="0"/>
    </format>
  </format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2988C0-6218-4BFF-8FE8-9F4BBF4DBCA8}" name="PivotTable7"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Appliances_Count">
  <location ref="A1:B15" firstHeaderRow="1" firstDataRow="1" firstDataCol="1"/>
  <pivotFields count="10">
    <pivotField showAll="0"/>
    <pivotField showAll="0"/>
    <pivotField numFmtId="1" showAll="0"/>
    <pivotField numFmtId="1" showAll="0"/>
    <pivotField numFmtId="1" showAll="0"/>
    <pivotField showAll="0"/>
    <pivotField dataField="1" numFmtId="1" showAll="0"/>
    <pivotField axis="axisRow" numFmtId="1" showAll="0" sortType="descending">
      <items count="14">
        <item x="2"/>
        <item x="9"/>
        <item x="7"/>
        <item x="12"/>
        <item x="0"/>
        <item x="5"/>
        <item x="6"/>
        <item x="4"/>
        <item x="1"/>
        <item x="11"/>
        <item x="3"/>
        <item x="8"/>
        <item x="10"/>
        <item t="default"/>
      </items>
      <autoSortScope>
        <pivotArea dataOnly="0" outline="0" fieldPosition="0">
          <references count="1">
            <reference field="4294967294" count="1" selected="0">
              <x v="0"/>
            </reference>
          </references>
        </pivotArea>
      </autoSortScope>
    </pivotField>
    <pivotField showAll="0"/>
    <pivotField showAll="0"/>
  </pivotFields>
  <rowFields count="1">
    <field x="7"/>
  </rowFields>
  <rowItems count="14">
    <i>
      <x v="5"/>
    </i>
    <i>
      <x v="1"/>
    </i>
    <i>
      <x v="10"/>
    </i>
    <i>
      <x v="3"/>
    </i>
    <i>
      <x v="12"/>
    </i>
    <i>
      <x/>
    </i>
    <i>
      <x v="8"/>
    </i>
    <i>
      <x v="9"/>
    </i>
    <i>
      <x v="2"/>
    </i>
    <i>
      <x v="11"/>
    </i>
    <i>
      <x v="6"/>
    </i>
    <i>
      <x v="7"/>
    </i>
    <i>
      <x v="4"/>
    </i>
    <i t="grand">
      <x/>
    </i>
  </rowItems>
  <colItems count="1">
    <i/>
  </colItems>
  <dataFields count="1">
    <dataField name="Average of Total_Energy" fld="6" subtotal="average" baseField="7" baseItem="0" numFmtId="2"/>
  </dataFields>
  <formats count="1">
    <format dxfId="5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sehold_ID" xr10:uid="{DD7B653E-92CC-4F0C-9996-295B2EB8B09F}" sourceName="Household_ID">
  <pivotTables>
    <pivotTable tabId="9" name="PivotTable1"/>
  </pivotTables>
  <data>
    <tabular pivotCacheId="2037080657">
      <items count="25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mily_Size" xr10:uid="{E0265553-A1C9-4A29-8F26-F6DA69638E5B}" sourceName="Family_Size">
  <pivotTables>
    <pivotTable tabId="9" name="PivotTable1"/>
  </pivotTables>
  <data>
    <tabular pivotCacheId="2037080657">
      <items count="7">
        <i x="6" s="1"/>
        <i x="4" s="1"/>
        <i x="3" s="1"/>
        <i x="1" s="1"/>
        <i x="2"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ly_Income" xr10:uid="{23FBB6FD-C140-4090-82A0-E5867736F1E4}" sourceName="Monthly_Income">
  <pivotTables>
    <pivotTable tabId="9" name="PivotTable1"/>
  </pivotTables>
  <data>
    <tabular pivotCacheId="2037080657">
      <items count="250">
        <i x="126" s="1"/>
        <i x="4" s="1"/>
        <i x="203" s="1"/>
        <i x="38" s="1"/>
        <i x="50" s="1"/>
        <i x="75" s="1"/>
        <i x="161" s="1"/>
        <i x="73" s="1"/>
        <i x="27" s="1"/>
        <i x="80" s="1"/>
        <i x="32" s="1"/>
        <i x="183" s="1"/>
        <i x="213" s="1"/>
        <i x="125" s="1"/>
        <i x="99" s="1"/>
        <i x="85" s="1"/>
        <i x="142" s="1"/>
        <i x="62" s="1"/>
        <i x="209" s="1"/>
        <i x="69" s="1"/>
        <i x="109" s="1"/>
        <i x="153" s="1"/>
        <i x="102" s="1"/>
        <i x="201" s="1"/>
        <i x="132" s="1"/>
        <i x="63" s="1"/>
        <i x="163" s="1"/>
        <i x="96" s="1"/>
        <i x="6" s="1"/>
        <i x="57" s="1"/>
        <i x="208" s="1"/>
        <i x="39" s="1"/>
        <i x="200" s="1"/>
        <i x="34" s="1"/>
        <i x="159" s="1"/>
        <i x="226" s="1"/>
        <i x="249" s="1"/>
        <i x="217" s="1"/>
        <i x="246" s="1"/>
        <i x="131" s="1"/>
        <i x="158" s="1"/>
        <i x="147" s="1"/>
        <i x="170" s="1"/>
        <i x="143" s="1"/>
        <i x="36" s="1"/>
        <i x="31" s="1"/>
        <i x="65" s="1"/>
        <i x="14" s="1"/>
        <i x="67" s="1"/>
        <i x="223" s="1"/>
        <i x="167" s="1"/>
        <i x="214" s="1"/>
        <i x="59" s="1"/>
        <i x="180" s="1"/>
        <i x="25" s="1"/>
        <i x="48" s="1"/>
        <i x="46" s="1"/>
        <i x="206" s="1"/>
        <i x="218" s="1"/>
        <i x="194" s="1"/>
        <i x="95" s="1"/>
        <i x="144" s="1"/>
        <i x="116" s="1"/>
        <i x="124" s="1"/>
        <i x="154" s="1"/>
        <i x="182" s="1"/>
        <i x="103" s="1"/>
        <i x="94" s="1"/>
        <i x="210" s="1"/>
        <i x="52" s="1"/>
        <i x="78" s="1"/>
        <i x="43" s="1"/>
        <i x="87" s="1"/>
        <i x="21" s="1"/>
        <i x="174" s="1"/>
        <i x="240" s="1"/>
        <i x="137" s="1"/>
        <i x="245" s="1"/>
        <i x="84" s="1"/>
        <i x="1" s="1"/>
        <i x="22" s="1"/>
        <i x="15" s="1"/>
        <i x="198" s="1"/>
        <i x="10" s="1"/>
        <i x="134" s="1"/>
        <i x="239" s="1"/>
        <i x="3" s="1"/>
        <i x="150" s="1"/>
        <i x="197" s="1"/>
        <i x="233" s="1"/>
        <i x="66" s="1"/>
        <i x="216" s="1"/>
        <i x="157" s="1"/>
        <i x="53" s="1"/>
        <i x="45" s="1"/>
        <i x="104" s="1"/>
        <i x="177" s="1"/>
        <i x="51" s="1"/>
        <i x="189" s="1"/>
        <i x="168" s="1"/>
        <i x="199" s="1"/>
        <i x="121" s="1"/>
        <i x="68" s="1"/>
        <i x="136" s="1"/>
        <i x="123" s="1"/>
        <i x="135" s="1"/>
        <i x="20" s="1"/>
        <i x="30" s="1"/>
        <i x="235" s="1"/>
        <i x="145" s="1"/>
        <i x="118" s="1"/>
        <i x="140" s="1"/>
        <i x="16" s="1"/>
        <i x="37" s="1"/>
        <i x="74" s="1"/>
        <i x="83" s="1"/>
        <i x="5" s="1"/>
        <i x="41" s="1"/>
        <i x="191" s="1"/>
        <i x="108" s="1"/>
        <i x="243" s="1"/>
        <i x="110" s="1"/>
        <i x="92" s="1"/>
        <i x="248" s="1"/>
        <i x="23" s="1"/>
        <i x="58" s="1"/>
        <i x="56" s="1"/>
        <i x="117" s="1"/>
        <i x="119" s="1"/>
        <i x="234" s="1"/>
        <i x="90" s="1"/>
        <i x="228" s="1"/>
        <i x="148" s="1"/>
        <i x="127" s="1"/>
        <i x="93" s="1"/>
        <i x="211" s="1"/>
        <i x="112" s="1"/>
        <i x="207" s="1"/>
        <i x="88" s="1"/>
        <i x="8" s="1"/>
        <i x="47" s="1"/>
        <i x="77" s="1"/>
        <i x="120" s="1"/>
        <i x="42" s="1"/>
        <i x="98" s="1"/>
        <i x="72" s="1"/>
        <i x="106" s="1"/>
        <i x="184" s="1"/>
        <i x="105" s="1"/>
        <i x="155" s="1"/>
        <i x="172" s="1"/>
        <i x="26" s="1"/>
        <i x="82" s="1"/>
        <i x="173" s="1"/>
        <i x="133" s="1"/>
        <i x="9" s="1"/>
        <i x="156" s="1"/>
        <i x="230" s="1"/>
        <i x="60" s="1"/>
        <i x="24" s="1"/>
        <i x="139" s="1"/>
        <i x="202" s="1"/>
        <i x="18" s="1"/>
        <i x="13" s="1"/>
        <i x="171" s="1"/>
        <i x="179" s="1"/>
        <i x="215" s="1"/>
        <i x="70" s="1"/>
        <i x="185" s="1"/>
        <i x="107" s="1"/>
        <i x="129" s="1"/>
        <i x="227" s="1"/>
        <i x="152" s="1"/>
        <i x="175" s="1"/>
        <i x="7" s="1"/>
        <i x="166" s="1"/>
        <i x="188" s="1"/>
        <i x="28" s="1"/>
        <i x="115" s="1"/>
        <i x="212" s="1"/>
        <i x="237" s="1"/>
        <i x="176" s="1"/>
        <i x="113" s="1"/>
        <i x="146" s="1"/>
        <i x="187" s="1"/>
        <i x="86" s="1"/>
        <i x="64" s="1"/>
        <i x="238" s="1"/>
        <i x="219" s="1"/>
        <i x="247" s="1"/>
        <i x="232" s="1"/>
        <i x="44" s="1"/>
        <i x="81" s="1"/>
        <i x="71" s="1"/>
        <i x="225" s="1"/>
        <i x="54" s="1"/>
        <i x="236" s="1"/>
        <i x="122" s="1"/>
        <i x="11" s="1"/>
        <i x="0" s="1"/>
        <i x="244" s="1"/>
        <i x="130" s="1"/>
        <i x="19" s="1"/>
        <i x="138" s="1"/>
        <i x="128" s="1"/>
        <i x="149" s="1"/>
        <i x="186" s="1"/>
        <i x="205" s="1"/>
        <i x="61" s="1"/>
        <i x="2" s="1"/>
        <i x="221" s="1"/>
        <i x="33" s="1"/>
        <i x="17" s="1"/>
        <i x="181" s="1"/>
        <i x="242" s="1"/>
        <i x="76" s="1"/>
        <i x="222" s="1"/>
        <i x="190" s="1"/>
        <i x="164" s="1"/>
        <i x="91" s="1"/>
        <i x="89" s="1"/>
        <i x="178" s="1"/>
        <i x="160" s="1"/>
        <i x="12" s="1"/>
        <i x="35" s="1"/>
        <i x="29" s="1"/>
        <i x="192" s="1"/>
        <i x="55" s="1"/>
        <i x="224" s="1"/>
        <i x="141" s="1"/>
        <i x="193" s="1"/>
        <i x="40" s="1"/>
        <i x="220" s="1"/>
        <i x="114" s="1"/>
        <i x="195" s="1"/>
        <i x="100" s="1"/>
        <i x="111" s="1"/>
        <i x="204" s="1"/>
        <i x="101" s="1"/>
        <i x="165" s="1"/>
        <i x="49" s="1"/>
        <i x="79" s="1"/>
        <i x="162" s="1"/>
        <i x="151" s="1"/>
        <i x="169" s="1"/>
        <i x="231" s="1"/>
        <i x="229" s="1"/>
        <i x="241" s="1"/>
        <i x="196" s="1"/>
        <i x="9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lectricity_Usage" xr10:uid="{08834FC9-F244-4803-8345-CC602B1D26B3}" sourceName="Electricity_Usage">
  <pivotTables>
    <pivotTable tabId="9" name="PivotTable1"/>
  </pivotTables>
  <data>
    <tabular pivotCacheId="2037080657">
      <items count="184">
        <i x="144" s="1"/>
        <i x="0" s="1"/>
        <i x="117" s="1"/>
        <i x="110" s="1"/>
        <i x="169" s="1"/>
        <i x="106" s="1"/>
        <i x="183" s="1"/>
        <i x="26" s="1"/>
        <i x="64" s="1"/>
        <i x="162" s="1"/>
        <i x="1" s="1"/>
        <i x="75" s="1"/>
        <i x="159" s="1"/>
        <i x="89" s="1"/>
        <i x="171" s="1"/>
        <i x="118" s="1"/>
        <i x="14" s="1"/>
        <i x="32" s="1"/>
        <i x="56" s="1"/>
        <i x="61" s="1"/>
        <i x="93" s="1"/>
        <i x="172" s="1"/>
        <i x="96" s="1"/>
        <i x="22" s="1"/>
        <i x="23" s="1"/>
        <i x="177" s="1"/>
        <i x="160" s="1"/>
        <i x="83" s="1"/>
        <i x="91" s="1"/>
        <i x="164" s="1"/>
        <i x="92" s="1"/>
        <i x="140" s="1"/>
        <i x="70" s="1"/>
        <i x="19" s="1"/>
        <i x="88" s="1"/>
        <i x="128" s="1"/>
        <i x="107" s="1"/>
        <i x="44" s="1"/>
        <i x="78" s="1"/>
        <i x="153" s="1"/>
        <i x="179" s="1"/>
        <i x="71" s="1"/>
        <i x="35" s="1"/>
        <i x="134" s="1"/>
        <i x="37" s="1"/>
        <i x="27" s="1"/>
        <i x="57" s="1"/>
        <i x="55" s="1"/>
        <i x="76" s="1"/>
        <i x="16" s="1"/>
        <i x="39" s="1"/>
        <i x="94" s="1"/>
        <i x="43" s="1"/>
        <i x="38" s="1"/>
        <i x="149" s="1"/>
        <i x="99" s="1"/>
        <i x="137" s="1"/>
        <i x="126" s="1"/>
        <i x="100" s="1"/>
        <i x="150" s="1"/>
        <i x="120" s="1"/>
        <i x="112" s="1"/>
        <i x="163" s="1"/>
        <i x="86" s="1"/>
        <i x="123" s="1"/>
        <i x="104" s="1"/>
        <i x="158" s="1"/>
        <i x="141" s="1"/>
        <i x="152" s="1"/>
        <i x="58" s="1"/>
        <i x="9" s="1"/>
        <i x="168" s="1"/>
        <i x="7" s="1"/>
        <i x="12" s="1"/>
        <i x="49" s="1"/>
        <i x="119" s="1"/>
        <i x="133" s="1"/>
        <i x="20" s="1"/>
        <i x="113" s="1"/>
        <i x="138" s="1"/>
        <i x="111" s="1"/>
        <i x="54" s="1"/>
        <i x="11" s="1"/>
        <i x="15" s="1"/>
        <i x="95" s="1"/>
        <i x="132" s="1"/>
        <i x="63" s="1"/>
        <i x="97" s="1"/>
        <i x="74" s="1"/>
        <i x="59" s="1"/>
        <i x="147" s="1"/>
        <i x="52" s="1"/>
        <i x="116" s="1"/>
        <i x="41" s="1"/>
        <i x="182" s="1"/>
        <i x="174" s="1"/>
        <i x="135" s="1"/>
        <i x="156" s="1"/>
        <i x="81" s="1"/>
        <i x="175" s="1"/>
        <i x="155" s="1"/>
        <i x="33" s="1"/>
        <i x="46" s="1"/>
        <i x="139" s="1"/>
        <i x="101" s="1"/>
        <i x="82" s="1"/>
        <i x="60" s="1"/>
        <i x="53" s="1"/>
        <i x="173" s="1"/>
        <i x="157" s="1"/>
        <i x="109" s="1"/>
        <i x="77" s="1"/>
        <i x="102" s="1"/>
        <i x="105" s="1"/>
        <i x="176" s="1"/>
        <i x="31" s="1"/>
        <i x="4" s="1"/>
        <i x="48" s="1"/>
        <i x="129" s="1"/>
        <i x="30" s="1"/>
        <i x="181" s="1"/>
        <i x="5" s="1"/>
        <i x="165" s="1"/>
        <i x="36" s="1"/>
        <i x="79" s="1"/>
        <i x="17" s="1"/>
        <i x="166" s="1"/>
        <i x="69" s="1"/>
        <i x="130" s="1"/>
        <i x="47" s="1"/>
        <i x="65" s="1"/>
        <i x="2" s="1"/>
        <i x="115" s="1"/>
        <i x="80" s="1"/>
        <i x="24" s="1"/>
        <i x="68" s="1"/>
        <i x="127" s="1"/>
        <i x="125" s="1"/>
        <i x="28" s="1"/>
        <i x="151" s="1"/>
        <i x="161" s="1"/>
        <i x="148" s="1"/>
        <i x="42" s="1"/>
        <i x="170" s="1"/>
        <i x="142" s="1"/>
        <i x="122" s="1"/>
        <i x="18" s="1"/>
        <i x="124" s="1"/>
        <i x="21" s="1"/>
        <i x="103" s="1"/>
        <i x="3" s="1"/>
        <i x="34" s="1"/>
        <i x="84" s="1"/>
        <i x="8" s="1"/>
        <i x="73" s="1"/>
        <i x="136" s="1"/>
        <i x="146" s="1"/>
        <i x="66" s="1"/>
        <i x="51" s="1"/>
        <i x="167" s="1"/>
        <i x="67" s="1"/>
        <i x="131" s="1"/>
        <i x="121" s="1"/>
        <i x="85" s="1"/>
        <i x="72" s="1"/>
        <i x="62" s="1"/>
        <i x="180" s="1"/>
        <i x="87" s="1"/>
        <i x="154" s="1"/>
        <i x="45" s="1"/>
        <i x="90" s="1"/>
        <i x="13" s="1"/>
        <i x="143" s="1"/>
        <i x="6" s="1"/>
        <i x="29" s="1"/>
        <i x="145" s="1"/>
        <i x="178" s="1"/>
        <i x="40" s="1"/>
        <i x="114" s="1"/>
        <i x="50" s="1"/>
        <i x="10" s="1"/>
        <i x="25" s="1"/>
        <i x="98" s="1"/>
        <i x="108"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as_Usage" xr10:uid="{F1ABEC3C-B1BD-478C-9324-C9E1D367F587}" sourceName="Gas_Usage">
  <pivotTables>
    <pivotTable tabId="9" name="PivotTable1"/>
  </pivotTables>
  <data>
    <tabular pivotCacheId="2037080657">
      <items count="124">
        <i x="33" s="1"/>
        <i x="26" s="1"/>
        <i x="35" s="1"/>
        <i x="3" s="1"/>
        <i x="22" s="1"/>
        <i x="98" s="1"/>
        <i x="74" s="1"/>
        <i x="123" s="1"/>
        <i x="9" s="1"/>
        <i x="44" s="1"/>
        <i x="102" s="1"/>
        <i x="95" s="1"/>
        <i x="100" s="1"/>
        <i x="65" s="1"/>
        <i x="99" s="1"/>
        <i x="116" s="1"/>
        <i x="117" s="1"/>
        <i x="82" s="1"/>
        <i x="83" s="1"/>
        <i x="27" s="1"/>
        <i x="76" s="1"/>
        <i x="11" s="1"/>
        <i x="15" s="1"/>
        <i x="96" s="1"/>
        <i x="61" s="1"/>
        <i x="1" s="1"/>
        <i x="112" s="1"/>
        <i x="37" s="1"/>
        <i x="5" s="1"/>
        <i x="38" s="1"/>
        <i x="93" s="1"/>
        <i x="119" s="1"/>
        <i x="54" s="1"/>
        <i x="41" s="1"/>
        <i x="113" s="1"/>
        <i x="105" s="1"/>
        <i x="69" s="1"/>
        <i x="101" s="1"/>
        <i x="87" s="1"/>
        <i x="86" s="1"/>
        <i x="48" s="1"/>
        <i x="92" s="1"/>
        <i x="43" s="1"/>
        <i x="34" s="1"/>
        <i x="58" s="1"/>
        <i x="28" s="1"/>
        <i x="45" s="1"/>
        <i x="21" s="1"/>
        <i x="0" s="1"/>
        <i x="46" s="1"/>
        <i x="14" s="1"/>
        <i x="79" s="1"/>
        <i x="109" s="1"/>
        <i x="12" s="1"/>
        <i x="107" s="1"/>
        <i x="7" s="1"/>
        <i x="51" s="1"/>
        <i x="104" s="1"/>
        <i x="103" s="1"/>
        <i x="67" s="1"/>
        <i x="84" s="1"/>
        <i x="40" s="1"/>
        <i x="88" s="1"/>
        <i x="64" s="1"/>
        <i x="52" s="1"/>
        <i x="122" s="1"/>
        <i x="31" s="1"/>
        <i x="56" s="1"/>
        <i x="72" s="1"/>
        <i x="60" s="1"/>
        <i x="55" s="1"/>
        <i x="29" s="1"/>
        <i x="66" s="1"/>
        <i x="10" s="1"/>
        <i x="13" s="1"/>
        <i x="85" s="1"/>
        <i x="57" s="1"/>
        <i x="39" s="1"/>
        <i x="78" s="1"/>
        <i x="90" s="1"/>
        <i x="23" s="1"/>
        <i x="77" s="1"/>
        <i x="16" s="1"/>
        <i x="18" s="1"/>
        <i x="121" s="1"/>
        <i x="106" s="1"/>
        <i x="25" s="1"/>
        <i x="53" s="1"/>
        <i x="75" s="1"/>
        <i x="17" s="1"/>
        <i x="59" s="1"/>
        <i x="91" s="1"/>
        <i x="2" s="1"/>
        <i x="32" s="1"/>
        <i x="71" s="1"/>
        <i x="47" s="1"/>
        <i x="36" s="1"/>
        <i x="70" s="1"/>
        <i x="6" s="1"/>
        <i x="4" s="1"/>
        <i x="89" s="1"/>
        <i x="80" s="1"/>
        <i x="42" s="1"/>
        <i x="68" s="1"/>
        <i x="94" s="1"/>
        <i x="19" s="1"/>
        <i x="97" s="1"/>
        <i x="111" s="1"/>
        <i x="62" s="1"/>
        <i x="24" s="1"/>
        <i x="114" s="1"/>
        <i x="115" s="1"/>
        <i x="110" s="1"/>
        <i x="63" s="1"/>
        <i x="120" s="1"/>
        <i x="118" s="1"/>
        <i x="50" s="1"/>
        <i x="73" s="1"/>
        <i x="30" s="1"/>
        <i x="8" s="1"/>
        <i x="81" s="1"/>
        <i x="20" s="1"/>
        <i x="108" s="1"/>
        <i x="49"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umeric" xr10:uid="{D4468004-D5D4-400B-8213-20C270776F5C}" sourceName="Month_Numeric">
  <pivotTables>
    <pivotTable tabId="9" name="PivotTable1"/>
  </pivotTables>
  <data>
    <tabular pivotCacheId="2037080657">
      <items count="12">
        <i x="4" s="1"/>
        <i x="1" s="1"/>
        <i x="0" s="1"/>
        <i x="5" s="1"/>
        <i x="11" s="1"/>
        <i x="2" s="1"/>
        <i x="7" s="1"/>
        <i x="6" s="1"/>
        <i x="9" s="1"/>
        <i x="8" s="1"/>
        <i x="10" s="1"/>
        <i x="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Energy" xr10:uid="{98DDBBD8-8968-4DB6-95CC-0141FB4D06F9}" sourceName="Total_Energy">
  <pivotTables>
    <pivotTable tabId="9" name="PivotTable1"/>
  </pivotTables>
  <data>
    <tabular pivotCacheId="2037080657">
      <items count="188">
        <i x="164" s="1"/>
        <i x="26" s="1"/>
        <i x="132" s="1"/>
        <i x="95" s="1"/>
        <i x="182" s="1"/>
        <i x="1" s="1"/>
        <i x="22" s="1"/>
        <i x="118" s="1"/>
        <i x="162" s="1"/>
        <i x="114" s="1"/>
        <i x="0" s="1"/>
        <i x="97" s="1"/>
        <i x="149" s="1"/>
        <i x="160" s="1"/>
        <i x="42" s="1"/>
        <i x="74" s="1"/>
        <i x="67" s="1"/>
        <i x="14" s="1"/>
        <i x="155" s="1"/>
        <i x="61" s="1"/>
        <i x="76" s="1"/>
        <i x="144" s="1"/>
        <i x="32" s="1"/>
        <i x="27" s="1"/>
        <i x="79" s="1"/>
        <i x="37" s="1"/>
        <i x="109" s="1"/>
        <i x="90" s="1"/>
        <i x="133" s="1"/>
        <i x="140" s="1"/>
        <i x="166" s="1"/>
        <i x="110" s="1"/>
        <i x="57" s="1"/>
        <i x="23" s="1"/>
        <i x="35" s="1"/>
        <i x="102" s="1"/>
        <i x="38" s="1"/>
        <i x="139" s="1"/>
        <i x="174" s="1"/>
        <i x="119" s="1"/>
        <i x="173" s="1"/>
        <i x="123" s="1"/>
        <i x="53" s="1"/>
        <i x="9" s="1"/>
        <i x="121" s="1"/>
        <i x="136" s="1"/>
        <i x="84" s="1"/>
        <i x="93" s="1"/>
        <i x="52" s="1"/>
        <i x="163" s="1"/>
        <i x="181" s="1"/>
        <i x="129" s="1"/>
        <i x="177" s="1"/>
        <i x="51" s="1"/>
        <i x="19" s="1"/>
        <i x="39" s="1"/>
        <i x="16" s="1"/>
        <i x="89" s="1"/>
        <i x="94" s="1"/>
        <i x="11" s="1"/>
        <i x="15" s="1"/>
        <i x="157" s="1"/>
        <i x="130" s="1"/>
        <i x="75" s="1"/>
        <i x="68" s="1"/>
        <i x="135" s="1"/>
        <i x="107" s="1"/>
        <i x="185" s="1"/>
        <i x="120" s="1"/>
        <i x="116" s="1"/>
        <i x="100" s="1"/>
        <i x="7" s="1"/>
        <i x="12" s="1"/>
        <i x="54" s="1"/>
        <i x="56" s="1"/>
        <i x="131" s="1"/>
        <i x="41" s="1"/>
        <i x="138" s="1"/>
        <i x="115" s="1"/>
        <i x="150" s="1"/>
        <i x="96" s="1"/>
        <i x="134" s="1"/>
        <i x="103" s="1"/>
        <i x="55" s="1"/>
        <i x="101" s="1"/>
        <i x="183" s="1"/>
        <i x="104" s="1"/>
        <i x="60" s="1"/>
        <i x="108" s="1"/>
        <i x="43" s="1"/>
        <i x="36" s="1"/>
        <i x="187" s="1"/>
        <i x="73" s="1"/>
        <i x="49" s="1"/>
        <i x="87" s="1"/>
        <i x="168" s="1"/>
        <i x="151" s="1"/>
        <i x="141" s="1"/>
        <i x="44" s="1"/>
        <i x="5" s="1"/>
        <i x="172" s="1"/>
        <i x="113" s="1"/>
        <i x="63" s="1"/>
        <i x="46" s="1"/>
        <i x="154" s="1"/>
        <i x="147" s="1"/>
        <i x="45" s="1"/>
        <i x="48" s="1"/>
        <i x="126" s="1"/>
        <i x="105" s="1"/>
        <i x="20" s="1"/>
        <i x="169" s="1"/>
        <i x="179" s="1"/>
        <i x="159" s="1"/>
        <i x="33" s="1"/>
        <i x="31" s="1"/>
        <i x="50" s="1"/>
        <i x="62" s="1"/>
        <i x="125" s="1"/>
        <i x="170" s="1"/>
        <i x="98" s="1"/>
        <i x="153" s="1"/>
        <i x="65" s="1"/>
        <i x="34" s="1"/>
        <i x="3" s="1"/>
        <i x="158" s="1"/>
        <i x="58" s="1"/>
        <i x="178" s="1"/>
        <i x="40" s="1"/>
        <i x="66" s="1"/>
        <i x="28" s="1"/>
        <i x="82" s="1"/>
        <i x="78" s="1"/>
        <i x="112" s="1"/>
        <i x="70" s="1"/>
        <i x="161" s="1"/>
        <i x="4" s="1"/>
        <i x="17" s="1"/>
        <i x="86" s="1"/>
        <i x="106" s="1"/>
        <i x="167" s="1"/>
        <i x="80" s="1"/>
        <i x="146" s="1"/>
        <i x="124" s="1"/>
        <i x="142" s="1"/>
        <i x="21" s="1"/>
        <i x="137" s="1"/>
        <i x="2" s="1"/>
        <i x="117" s="1"/>
        <i x="81" s="1"/>
        <i x="30" s="1"/>
        <i x="59" s="1"/>
        <i x="180" s="1"/>
        <i x="128" s="1"/>
        <i x="127" s="1"/>
        <i x="72" s="1"/>
        <i x="71" s="1"/>
        <i x="24" s="1"/>
        <i x="18" s="1"/>
        <i x="175" s="1"/>
        <i x="171" s="1"/>
        <i x="152" s="1"/>
        <i x="165" s="1"/>
        <i x="92" s="1"/>
        <i x="122" s="1"/>
        <i x="156" s="1"/>
        <i x="176" s="1"/>
        <i x="77" s="1"/>
        <i x="47" s="1"/>
        <i x="13" s="1"/>
        <i x="64" s="1"/>
        <i x="99" s="1"/>
        <i x="29" s="1"/>
        <i x="88" s="1"/>
        <i x="83" s="1"/>
        <i x="10" s="1"/>
        <i x="148" s="1"/>
        <i x="85" s="1"/>
        <i x="8" s="1"/>
        <i x="91" s="1"/>
        <i x="111" s="1"/>
        <i x="145" s="1"/>
        <i x="25" s="1"/>
        <i x="186" s="1"/>
        <i x="6" s="1"/>
        <i x="69" s="1"/>
        <i x="143" s="1"/>
        <i x="184"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ppliances_Count" xr10:uid="{A6F510ED-BA45-4413-A498-AF741B4E18AF}" sourceName="Appliances_Count">
  <pivotTables>
    <pivotTable tabId="9" name="PivotTable1"/>
  </pivotTables>
  <data>
    <tabular pivotCacheId="2037080657">
      <items count="13">
        <i x="2" s="1"/>
        <i x="9" s="1"/>
        <i x="7" s="1"/>
        <i x="12" s="1"/>
        <i x="0" s="1"/>
        <i x="5" s="1"/>
        <i x="6" s="1"/>
        <i x="4" s="1"/>
        <i x="1" s="1"/>
        <i x="11" s="1"/>
        <i x="3" s="1"/>
        <i x="8" s="1"/>
        <i x="1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5CF87B61-A0DB-48F3-9858-9BDC9B73AF80}" sourceName="Month">
  <pivotTables>
    <pivotTable tabId="9" name="PivotTable1"/>
  </pivotTables>
  <data>
    <tabular pivotCacheId="2037080657">
      <items count="12">
        <i x="4" s="1"/>
        <i x="1" s="1"/>
        <i x="0" s="1"/>
        <i x="5" s="1"/>
        <i x="11" s="1"/>
        <i x="2" s="1"/>
        <i x="7" s="1"/>
        <i x="6" s="1"/>
        <i x="9" s="1"/>
        <i x="8" s="1"/>
        <i x="1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usehold_ID" xr10:uid="{5530A50B-AB03-4F98-BC64-750D070447BC}" cache="Slicer_Household_ID" caption="Household_ID" rowHeight="241300"/>
  <slicer name="Family_Size" xr10:uid="{C667D365-6E78-478F-8EBF-E63B6DA68DC7}" cache="Slicer_Family_Size" caption="Family_Size" rowHeight="241300"/>
  <slicer name="Monthly_Income" xr10:uid="{DA17E492-E893-4528-996C-B562C6B47450}" cache="Slicer_Monthly_Income" caption="Monthly_Income" rowHeight="241300"/>
  <slicer name="Electricity_Usage" xr10:uid="{19407915-8DA1-4250-A91C-DE81D2A388C5}" cache="Slicer_Electricity_Usage" caption="Electricity_Usage" rowHeight="241300"/>
  <slicer name="Gas_Usage" xr10:uid="{C6BD9EA7-DC8E-4F19-9FCF-592FA7E8DC3D}" cache="Slicer_Gas_Usage" caption="Gas_Usage" rowHeight="241300"/>
  <slicer name="Month_Numeric" xr10:uid="{E479A7D0-286B-4EED-9BB1-5E0C99277BB6}" cache="Slicer_Month_Numeric" caption="Month_Numeric" rowHeight="241300"/>
  <slicer name="Total_Energy" xr10:uid="{1815C2D5-CDCA-47C6-B38A-FC3D597063D7}" cache="Slicer_Total_Energy" caption="Total_Energy" rowHeight="241300"/>
  <slicer name="Appliances_Count" xr10:uid="{0CBD2D58-2917-4E6E-8E1C-B10BE8C982C4}" cache="Slicer_Appliances_Count" caption="Appliances_Count" rowHeight="241300"/>
  <slicer name="Month" xr10:uid="{7D641D80-972B-4188-B4DD-D64AB066299F}" cache="Slicer_Month" caption="Month"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77C9F7-3F81-402D-AC89-B3DECAF2B427}" name="Table1" displayName="Table1" ref="D1:K8" totalsRowShown="0" headerRowDxfId="43">
  <autoFilter ref="D1:K8" xr:uid="{B677C9F7-3F81-402D-AC89-B3DECAF2B427}"/>
  <tableColumns count="8">
    <tableColumn id="1" xr3:uid="{C5E9ED52-A707-400F-ADF5-67FFA65092D7}" name="Column1" dataDxfId="51"/>
    <tableColumn id="2" xr3:uid="{E001BE12-1749-48D1-B6C9-E2C5F676FF87}" name="Family_Size" dataDxfId="50"/>
    <tableColumn id="3" xr3:uid="{1B723F86-D932-4AF7-9DF4-52A6ABC4B578}" name="Monthly_Income" dataDxfId="49"/>
    <tableColumn id="4" xr3:uid="{19AF7B63-E906-4B9E-9983-4C577A06A83A}" name="Electricity_Usage" dataDxfId="48"/>
    <tableColumn id="5" xr3:uid="{90E2E0D1-78F8-4AD6-B622-4ABABEC8C943}" name="Gas_Usage" dataDxfId="47"/>
    <tableColumn id="6" xr3:uid="{62332EA6-B22A-4E4D-9321-C5ECD887F5D9}" name="Month_Numeric" dataDxfId="46"/>
    <tableColumn id="7" xr3:uid="{C71E3A48-115E-45E3-BF5D-C983B05CB4EE}" name="Total_Energy" dataDxfId="45"/>
    <tableColumn id="8" xr3:uid="{1B948892-B3E0-403F-BC40-F07C00791AE5}" name="Appliances_Count" dataDxfId="4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51"/>
  <sheetViews>
    <sheetView workbookViewId="0">
      <selection activeCell="N15" sqref="N15"/>
    </sheetView>
  </sheetViews>
  <sheetFormatPr defaultRowHeight="14.5" x14ac:dyDescent="0.35"/>
  <cols>
    <col min="2" max="2" width="10.36328125" bestFit="1" customWidth="1"/>
    <col min="3" max="3" width="15.08984375" style="4" bestFit="1" customWidth="1"/>
    <col min="4" max="4" width="14.81640625" style="4" bestFit="1" customWidth="1"/>
    <col min="5" max="5" width="9.90625" style="4" bestFit="1" customWidth="1"/>
    <col min="6" max="6" width="14.54296875" style="4" bestFit="1" customWidth="1"/>
    <col min="7" max="7" width="11.6328125" style="4" bestFit="1" customWidth="1"/>
    <col min="8" max="8" width="15.90625" style="4" bestFit="1" customWidth="1"/>
    <col min="9" max="9" width="8.7265625" style="2"/>
    <col min="10" max="10" width="15.1796875" bestFit="1" customWidth="1"/>
  </cols>
  <sheetData>
    <row r="1" spans="1:10" x14ac:dyDescent="0.35">
      <c r="A1" s="1" t="s">
        <v>0</v>
      </c>
      <c r="B1" s="1" t="s">
        <v>1</v>
      </c>
      <c r="C1" s="4" t="s">
        <v>2</v>
      </c>
      <c r="D1" s="4" t="s">
        <v>3</v>
      </c>
      <c r="E1" s="4" t="s">
        <v>4</v>
      </c>
      <c r="F1" s="1" t="s">
        <v>276</v>
      </c>
      <c r="G1" s="4" t="s">
        <v>7</v>
      </c>
      <c r="H1" s="4" t="s">
        <v>5</v>
      </c>
      <c r="I1" s="1" t="s">
        <v>6</v>
      </c>
      <c r="J1" s="1" t="s">
        <v>8</v>
      </c>
    </row>
    <row r="2" spans="1:10" x14ac:dyDescent="0.35">
      <c r="A2" t="s">
        <v>9</v>
      </c>
      <c r="B2">
        <v>7</v>
      </c>
      <c r="C2" s="4">
        <v>85318</v>
      </c>
      <c r="D2" s="4">
        <v>103</v>
      </c>
      <c r="E2" s="4">
        <v>105</v>
      </c>
      <c r="F2">
        <f>MATCH(I2, {"Jan","Feb","Mar","Apr","May","Jun","Jul","Aug","Sep","Oct","Nov","Dec"}, 0)</f>
        <v>3</v>
      </c>
      <c r="G2" s="4">
        <f>D2+E2</f>
        <v>208</v>
      </c>
      <c r="H2" s="4">
        <v>6</v>
      </c>
      <c r="I2" s="2" t="s">
        <v>10</v>
      </c>
      <c r="J2" t="str">
        <f>IF(C2&lt;30000, "Low (&lt;30k)", IF(C2&lt;60000, "Medium (30-60k)", IF(C2&lt;90000, "High (60-90k)", "Very High (&gt;90k)")))</f>
        <v>High (60-90k)</v>
      </c>
    </row>
    <row r="3" spans="1:10" x14ac:dyDescent="0.35">
      <c r="A3" t="s">
        <v>11</v>
      </c>
      <c r="B3">
        <v>4</v>
      </c>
      <c r="C3" s="4">
        <v>43664</v>
      </c>
      <c r="D3" s="4">
        <v>115</v>
      </c>
      <c r="E3" s="4">
        <v>79</v>
      </c>
      <c r="F3">
        <f>MATCH(I3, {"Jan","Feb","Mar","Apr","May","Jun","Jul","Aug","Sep","Oct","Nov","Dec"}, 0)</f>
        <v>2</v>
      </c>
      <c r="G3" s="4">
        <f t="shared" ref="G3:G66" si="0">D3+E3</f>
        <v>194</v>
      </c>
      <c r="H3" s="4">
        <v>10</v>
      </c>
      <c r="I3" s="2" t="s">
        <v>12</v>
      </c>
      <c r="J3" t="str">
        <f t="shared" ref="J3:J66" si="1">IF(C3&lt;30000, "Low (&lt;30k)", IF(C3&lt;60000, "Medium (30-60k)", IF(C3&lt;90000, "High (60-90k)", "Very High (&gt;90k)")))</f>
        <v>Medium (30-60k)</v>
      </c>
    </row>
    <row r="4" spans="1:10" x14ac:dyDescent="0.35">
      <c r="A4" t="s">
        <v>13</v>
      </c>
      <c r="B4">
        <v>5</v>
      </c>
      <c r="C4" s="4">
        <v>87172</v>
      </c>
      <c r="D4" s="4">
        <v>379</v>
      </c>
      <c r="E4" s="4">
        <v>158</v>
      </c>
      <c r="F4">
        <f>MATCH(I4, {"Jan","Feb","Mar","Apr","May","Jun","Jul","Aug","Sep","Oct","Nov","Dec"}, 0)</f>
        <v>2</v>
      </c>
      <c r="G4" s="4">
        <f t="shared" si="0"/>
        <v>537</v>
      </c>
      <c r="H4" s="4">
        <v>2</v>
      </c>
      <c r="I4" s="2" t="s">
        <v>12</v>
      </c>
      <c r="J4" t="str">
        <f t="shared" si="1"/>
        <v>High (60-90k)</v>
      </c>
    </row>
    <row r="5" spans="1:10" x14ac:dyDescent="0.35">
      <c r="A5" t="s">
        <v>14</v>
      </c>
      <c r="B5">
        <v>7</v>
      </c>
      <c r="C5" s="4">
        <v>46736</v>
      </c>
      <c r="D5" s="4">
        <v>435</v>
      </c>
      <c r="E5" s="4">
        <v>54</v>
      </c>
      <c r="F5">
        <f>MATCH(I5, {"Jan","Feb","Mar","Apr","May","Jun","Jul","Aug","Sep","Oct","Nov","Dec"}, 0)</f>
        <v>6</v>
      </c>
      <c r="G5" s="4">
        <f t="shared" si="0"/>
        <v>489</v>
      </c>
      <c r="H5" s="4">
        <v>10</v>
      </c>
      <c r="I5" s="2" t="s">
        <v>15</v>
      </c>
      <c r="J5" t="str">
        <f t="shared" si="1"/>
        <v>Medium (30-60k)</v>
      </c>
    </row>
    <row r="6" spans="1:10" x14ac:dyDescent="0.35">
      <c r="A6" t="s">
        <v>16</v>
      </c>
      <c r="B6">
        <v>3</v>
      </c>
      <c r="C6" s="4">
        <v>20854</v>
      </c>
      <c r="D6" s="4">
        <v>346</v>
      </c>
      <c r="E6" s="4">
        <v>168</v>
      </c>
      <c r="F6">
        <f>MATCH(I6, {"Jan","Feb","Mar","Apr","May","Jun","Jul","Aug","Sep","Oct","Nov","Dec"}, 0)</f>
        <v>12</v>
      </c>
      <c r="G6" s="4">
        <f t="shared" si="0"/>
        <v>514</v>
      </c>
      <c r="H6" s="4">
        <v>12</v>
      </c>
      <c r="I6" s="2" t="s">
        <v>17</v>
      </c>
      <c r="J6" t="str">
        <f t="shared" si="1"/>
        <v>Low (&lt;30k)</v>
      </c>
    </row>
    <row r="7" spans="1:10" x14ac:dyDescent="0.35">
      <c r="A7" t="s">
        <v>18</v>
      </c>
      <c r="B7">
        <v>5</v>
      </c>
      <c r="C7" s="4">
        <v>58623</v>
      </c>
      <c r="D7" s="4">
        <v>357</v>
      </c>
      <c r="E7" s="4">
        <v>82</v>
      </c>
      <c r="F7">
        <f>MATCH(I7, {"Jan","Feb","Mar","Apr","May","Jun","Jul","Aug","Sep","Oct","Nov","Dec"}, 0)</f>
        <v>1</v>
      </c>
      <c r="G7" s="4">
        <f t="shared" si="0"/>
        <v>439</v>
      </c>
      <c r="H7" s="4">
        <v>9</v>
      </c>
      <c r="I7" s="2" t="s">
        <v>19</v>
      </c>
      <c r="J7" t="str">
        <f t="shared" si="1"/>
        <v>Medium (30-60k)</v>
      </c>
    </row>
    <row r="8" spans="1:10" x14ac:dyDescent="0.35">
      <c r="A8" t="s">
        <v>20</v>
      </c>
      <c r="B8">
        <v>5</v>
      </c>
      <c r="C8" s="4">
        <v>27392</v>
      </c>
      <c r="D8" s="4">
        <v>483</v>
      </c>
      <c r="E8" s="4">
        <v>167</v>
      </c>
      <c r="F8">
        <f>MATCH(I8, {"Jan","Feb","Mar","Apr","May","Jun","Jul","Aug","Sep","Oct","Nov","Dec"}, 0)</f>
        <v>2</v>
      </c>
      <c r="G8" s="4">
        <f t="shared" si="0"/>
        <v>650</v>
      </c>
      <c r="H8" s="4">
        <v>7</v>
      </c>
      <c r="I8" s="2" t="s">
        <v>12</v>
      </c>
      <c r="J8" t="str">
        <f t="shared" si="1"/>
        <v>Low (&lt;30k)</v>
      </c>
    </row>
    <row r="9" spans="1:10" x14ac:dyDescent="0.35">
      <c r="A9" t="s">
        <v>21</v>
      </c>
      <c r="B9">
        <v>7</v>
      </c>
      <c r="C9" s="4">
        <v>75680</v>
      </c>
      <c r="D9" s="4">
        <v>259</v>
      </c>
      <c r="E9" s="4">
        <v>114</v>
      </c>
      <c r="F9">
        <f>MATCH(I9, {"Jan","Feb","Mar","Apr","May","Jun","Jul","Aug","Sep","Oct","Nov","Dec"}, 0)</f>
        <v>6</v>
      </c>
      <c r="G9" s="4">
        <f t="shared" si="0"/>
        <v>373</v>
      </c>
      <c r="H9" s="4">
        <v>8</v>
      </c>
      <c r="I9" s="2" t="s">
        <v>15</v>
      </c>
      <c r="J9" t="str">
        <f t="shared" si="1"/>
        <v>High (60-90k)</v>
      </c>
    </row>
    <row r="10" spans="1:10" x14ac:dyDescent="0.35">
      <c r="A10" t="s">
        <v>22</v>
      </c>
      <c r="B10">
        <v>2</v>
      </c>
      <c r="C10" s="4">
        <v>66717</v>
      </c>
      <c r="D10" s="4">
        <v>439</v>
      </c>
      <c r="E10" s="4">
        <v>195</v>
      </c>
      <c r="F10">
        <f>MATCH(I10, {"Jan","Feb","Mar","Apr","May","Jun","Jul","Aug","Sep","Oct","Nov","Dec"}, 0)</f>
        <v>3</v>
      </c>
      <c r="G10" s="4">
        <f t="shared" si="0"/>
        <v>634</v>
      </c>
      <c r="H10" s="4">
        <v>4</v>
      </c>
      <c r="I10" s="2" t="s">
        <v>10</v>
      </c>
      <c r="J10" t="str">
        <f t="shared" si="1"/>
        <v>High (60-90k)</v>
      </c>
    </row>
    <row r="11" spans="1:10" x14ac:dyDescent="0.35">
      <c r="A11" t="s">
        <v>23</v>
      </c>
      <c r="B11">
        <v>3</v>
      </c>
      <c r="C11" s="4">
        <v>70859</v>
      </c>
      <c r="D11" s="4">
        <v>251</v>
      </c>
      <c r="E11" s="4">
        <v>60</v>
      </c>
      <c r="F11">
        <f>MATCH(I11, {"Jan","Feb","Mar","Apr","May","Jun","Jul","Aug","Sep","Oct","Nov","Dec"}, 0)</f>
        <v>4</v>
      </c>
      <c r="G11" s="4">
        <f t="shared" si="0"/>
        <v>311</v>
      </c>
      <c r="H11" s="4">
        <v>2</v>
      </c>
      <c r="I11" s="2" t="s">
        <v>24</v>
      </c>
      <c r="J11" t="str">
        <f t="shared" si="1"/>
        <v>High (60-90k)</v>
      </c>
    </row>
    <row r="12" spans="1:10" x14ac:dyDescent="0.35">
      <c r="A12" t="s">
        <v>25</v>
      </c>
      <c r="B12">
        <v>7</v>
      </c>
      <c r="C12" s="4">
        <v>46309</v>
      </c>
      <c r="D12" s="4">
        <v>495</v>
      </c>
      <c r="E12" s="4">
        <v>134</v>
      </c>
      <c r="F12">
        <f>MATCH(I12, {"Jan","Feb","Mar","Apr","May","Jun","Jul","Aug","Sep","Oct","Nov","Dec"}, 0)</f>
        <v>1</v>
      </c>
      <c r="G12" s="4">
        <f t="shared" si="0"/>
        <v>629</v>
      </c>
      <c r="H12" s="4">
        <v>6</v>
      </c>
      <c r="I12" s="2" t="s">
        <v>19</v>
      </c>
      <c r="J12" t="str">
        <f t="shared" si="1"/>
        <v>Medium (30-60k)</v>
      </c>
    </row>
    <row r="13" spans="1:10" x14ac:dyDescent="0.35">
      <c r="A13" t="s">
        <v>26</v>
      </c>
      <c r="B13">
        <v>3</v>
      </c>
      <c r="C13" s="4">
        <v>83734</v>
      </c>
      <c r="D13" s="4">
        <v>277</v>
      </c>
      <c r="E13" s="4">
        <v>75</v>
      </c>
      <c r="F13">
        <f>MATCH(I13, {"Jan","Feb","Mar","Apr","May","Jun","Jul","Aug","Sep","Oct","Nov","Dec"}, 0)</f>
        <v>8</v>
      </c>
      <c r="G13" s="4">
        <f t="shared" si="0"/>
        <v>352</v>
      </c>
      <c r="H13" s="4">
        <v>13</v>
      </c>
      <c r="I13" s="2" t="s">
        <v>27</v>
      </c>
      <c r="J13" t="str">
        <f t="shared" si="1"/>
        <v>High (60-90k)</v>
      </c>
    </row>
    <row r="14" spans="1:10" x14ac:dyDescent="0.35">
      <c r="A14" t="s">
        <v>28</v>
      </c>
      <c r="B14">
        <v>3</v>
      </c>
      <c r="C14" s="4">
        <v>90467</v>
      </c>
      <c r="D14" s="4">
        <v>262</v>
      </c>
      <c r="E14" s="4">
        <v>112</v>
      </c>
      <c r="F14">
        <f>MATCH(I14, {"Jan","Feb","Mar","Apr","May","Jun","Jul","Aug","Sep","Oct","Nov","Dec"}, 0)</f>
        <v>7</v>
      </c>
      <c r="G14" s="4">
        <f t="shared" si="0"/>
        <v>374</v>
      </c>
      <c r="H14" s="4">
        <v>13</v>
      </c>
      <c r="I14" s="2" t="s">
        <v>29</v>
      </c>
      <c r="J14" t="str">
        <f t="shared" si="1"/>
        <v>Very High (&gt;90k)</v>
      </c>
    </row>
    <row r="15" spans="1:10" x14ac:dyDescent="0.35">
      <c r="A15" t="s">
        <v>30</v>
      </c>
      <c r="B15">
        <v>5</v>
      </c>
      <c r="C15" s="4">
        <v>72662</v>
      </c>
      <c r="D15" s="4">
        <v>479</v>
      </c>
      <c r="E15" s="4">
        <v>135</v>
      </c>
      <c r="F15">
        <f>MATCH(I15, {"Jan","Feb","Mar","Apr","May","Jun","Jul","Aug","Sep","Oct","Nov","Dec"}, 0)</f>
        <v>7</v>
      </c>
      <c r="G15" s="4">
        <f t="shared" si="0"/>
        <v>614</v>
      </c>
      <c r="H15" s="4">
        <v>3</v>
      </c>
      <c r="I15" s="2" t="s">
        <v>29</v>
      </c>
      <c r="J15" t="str">
        <f t="shared" si="1"/>
        <v>High (60-90k)</v>
      </c>
    </row>
    <row r="16" spans="1:10" x14ac:dyDescent="0.35">
      <c r="A16" t="s">
        <v>31</v>
      </c>
      <c r="B16">
        <v>4</v>
      </c>
      <c r="C16" s="4">
        <v>32688</v>
      </c>
      <c r="D16" s="4">
        <v>132</v>
      </c>
      <c r="E16" s="4">
        <v>108</v>
      </c>
      <c r="F16">
        <f>MATCH(I16, {"Jan","Feb","Mar","Apr","May","Jun","Jul","Aug","Sep","Oct","Nov","Dec"}, 0)</f>
        <v>3</v>
      </c>
      <c r="G16" s="4">
        <f t="shared" si="0"/>
        <v>240</v>
      </c>
      <c r="H16" s="4">
        <v>6</v>
      </c>
      <c r="I16" s="2" t="s">
        <v>10</v>
      </c>
      <c r="J16" t="str">
        <f t="shared" si="1"/>
        <v>Medium (30-60k)</v>
      </c>
    </row>
    <row r="17" spans="1:10" x14ac:dyDescent="0.35">
      <c r="A17" t="s">
        <v>32</v>
      </c>
      <c r="B17">
        <v>3</v>
      </c>
      <c r="C17" s="4">
        <v>45342</v>
      </c>
      <c r="D17" s="4">
        <v>278</v>
      </c>
      <c r="E17" s="4">
        <v>76</v>
      </c>
      <c r="F17">
        <f>MATCH(I17, {"Jan","Feb","Mar","Apr","May","Jun","Jul","Aug","Sep","Oct","Nov","Dec"}, 0)</f>
        <v>10</v>
      </c>
      <c r="G17" s="4">
        <f t="shared" si="0"/>
        <v>354</v>
      </c>
      <c r="H17" s="4">
        <v>9</v>
      </c>
      <c r="I17" s="2" t="s">
        <v>33</v>
      </c>
      <c r="J17" t="str">
        <f t="shared" si="1"/>
        <v>Medium (30-60k)</v>
      </c>
    </row>
    <row r="18" spans="1:10" x14ac:dyDescent="0.35">
      <c r="A18" t="s">
        <v>34</v>
      </c>
      <c r="B18">
        <v>6</v>
      </c>
      <c r="C18" s="4">
        <v>57157</v>
      </c>
      <c r="D18" s="4">
        <v>200</v>
      </c>
      <c r="E18" s="4">
        <v>147</v>
      </c>
      <c r="F18">
        <f>MATCH(I18, {"Jan","Feb","Mar","Apr","May","Jun","Jul","Aug","Sep","Oct","Nov","Dec"}, 0)</f>
        <v>10</v>
      </c>
      <c r="G18" s="4">
        <f t="shared" si="0"/>
        <v>347</v>
      </c>
      <c r="H18" s="4">
        <v>12</v>
      </c>
      <c r="I18" s="2" t="s">
        <v>33</v>
      </c>
      <c r="J18" t="str">
        <f t="shared" si="1"/>
        <v>Medium (30-60k)</v>
      </c>
    </row>
    <row r="19" spans="1:10" x14ac:dyDescent="0.35">
      <c r="A19" t="s">
        <v>35</v>
      </c>
      <c r="B19">
        <v>5</v>
      </c>
      <c r="C19" s="4">
        <v>87863</v>
      </c>
      <c r="D19" s="4">
        <v>367</v>
      </c>
      <c r="E19" s="4">
        <v>154</v>
      </c>
      <c r="F19">
        <f>MATCH(I19, {"Jan","Feb","Mar","Apr","May","Jun","Jul","Aug","Sep","Oct","Nov","Dec"}, 0)</f>
        <v>3</v>
      </c>
      <c r="G19" s="4">
        <f t="shared" si="0"/>
        <v>521</v>
      </c>
      <c r="H19" s="4">
        <v>10</v>
      </c>
      <c r="I19" s="2" t="s">
        <v>10</v>
      </c>
      <c r="J19" t="str">
        <f t="shared" si="1"/>
        <v>High (60-90k)</v>
      </c>
    </row>
    <row r="20" spans="1:10" x14ac:dyDescent="0.35">
      <c r="A20" t="s">
        <v>36</v>
      </c>
      <c r="B20">
        <v>2</v>
      </c>
      <c r="C20" s="4">
        <v>72083</v>
      </c>
      <c r="D20" s="4">
        <v>422</v>
      </c>
      <c r="E20" s="4">
        <v>148</v>
      </c>
      <c r="F20">
        <f>MATCH(I20, {"Jan","Feb","Mar","Apr","May","Jun","Jul","Aug","Sep","Oct","Nov","Dec"}, 0)</f>
        <v>2</v>
      </c>
      <c r="G20" s="4">
        <f t="shared" si="0"/>
        <v>570</v>
      </c>
      <c r="H20" s="4">
        <v>3</v>
      </c>
      <c r="I20" s="2" t="s">
        <v>12</v>
      </c>
      <c r="J20" t="str">
        <f t="shared" si="1"/>
        <v>High (60-90k)</v>
      </c>
    </row>
    <row r="21" spans="1:10" x14ac:dyDescent="0.35">
      <c r="A21" t="s">
        <v>37</v>
      </c>
      <c r="B21">
        <v>4</v>
      </c>
      <c r="C21" s="4">
        <v>85733</v>
      </c>
      <c r="D21" s="4">
        <v>164</v>
      </c>
      <c r="E21" s="4">
        <v>178</v>
      </c>
      <c r="F21">
        <f>MATCH(I21, {"Jan","Feb","Mar","Apr","May","Jun","Jul","Aug","Sep","Oct","Nov","Dec"}, 0)</f>
        <v>12</v>
      </c>
      <c r="G21" s="4">
        <f t="shared" si="0"/>
        <v>342</v>
      </c>
      <c r="H21" s="4">
        <v>13</v>
      </c>
      <c r="I21" s="2" t="s">
        <v>17</v>
      </c>
      <c r="J21" t="str">
        <f t="shared" si="1"/>
        <v>High (60-90k)</v>
      </c>
    </row>
    <row r="22" spans="1:10" x14ac:dyDescent="0.35">
      <c r="A22" t="s">
        <v>38</v>
      </c>
      <c r="B22">
        <v>6</v>
      </c>
      <c r="C22" s="4">
        <v>54698</v>
      </c>
      <c r="D22" s="4">
        <v>267</v>
      </c>
      <c r="E22" s="4">
        <v>198</v>
      </c>
      <c r="F22">
        <f>MATCH(I22, {"Jan","Feb","Mar","Apr","May","Jun","Jul","Aug","Sep","Oct","Nov","Dec"}, 0)</f>
        <v>1</v>
      </c>
      <c r="G22" s="4">
        <f t="shared" si="0"/>
        <v>465</v>
      </c>
      <c r="H22" s="4">
        <v>4</v>
      </c>
      <c r="I22" s="2" t="s">
        <v>19</v>
      </c>
      <c r="J22" t="str">
        <f t="shared" si="1"/>
        <v>Medium (30-60k)</v>
      </c>
    </row>
    <row r="23" spans="1:10" x14ac:dyDescent="0.35">
      <c r="A23" t="s">
        <v>39</v>
      </c>
      <c r="B23">
        <v>6</v>
      </c>
      <c r="C23" s="4">
        <v>42671</v>
      </c>
      <c r="D23" s="4">
        <v>429</v>
      </c>
      <c r="E23" s="4">
        <v>104</v>
      </c>
      <c r="F23">
        <f>MATCH(I23, {"Jan","Feb","Mar","Apr","May","Jun","Jul","Aug","Sep","Oct","Nov","Dec"}, 0)</f>
        <v>7</v>
      </c>
      <c r="G23" s="4">
        <f t="shared" si="0"/>
        <v>533</v>
      </c>
      <c r="H23" s="4">
        <v>4</v>
      </c>
      <c r="I23" s="2" t="s">
        <v>29</v>
      </c>
      <c r="J23" t="str">
        <f t="shared" si="1"/>
        <v>Medium (30-60k)</v>
      </c>
    </row>
    <row r="24" spans="1:10" x14ac:dyDescent="0.35">
      <c r="A24" t="s">
        <v>40</v>
      </c>
      <c r="B24">
        <v>2</v>
      </c>
      <c r="C24" s="4">
        <v>45184</v>
      </c>
      <c r="D24" s="4">
        <v>142</v>
      </c>
      <c r="E24" s="4">
        <v>55</v>
      </c>
      <c r="F24">
        <f>MATCH(I24, {"Jan","Feb","Mar","Apr","May","Jun","Jul","Aug","Sep","Oct","Nov","Dec"}, 0)</f>
        <v>7</v>
      </c>
      <c r="G24" s="4">
        <f t="shared" si="0"/>
        <v>197</v>
      </c>
      <c r="H24" s="4">
        <v>2</v>
      </c>
      <c r="I24" s="2" t="s">
        <v>29</v>
      </c>
      <c r="J24" t="str">
        <f t="shared" si="1"/>
        <v>Medium (30-60k)</v>
      </c>
    </row>
    <row r="25" spans="1:10" x14ac:dyDescent="0.35">
      <c r="A25" t="s">
        <v>41</v>
      </c>
      <c r="B25">
        <v>4</v>
      </c>
      <c r="C25" s="4">
        <v>62107</v>
      </c>
      <c r="D25" s="4">
        <v>143</v>
      </c>
      <c r="E25" s="4">
        <v>144</v>
      </c>
      <c r="F25">
        <f>MATCH(I25, {"Jan","Feb","Mar","Apr","May","Jun","Jul","Aug","Sep","Oct","Nov","Dec"}, 0)</f>
        <v>12</v>
      </c>
      <c r="G25" s="4">
        <f t="shared" si="0"/>
        <v>287</v>
      </c>
      <c r="H25" s="4">
        <v>9</v>
      </c>
      <c r="I25" s="2" t="s">
        <v>17</v>
      </c>
      <c r="J25" t="str">
        <f t="shared" si="1"/>
        <v>High (60-90k)</v>
      </c>
    </row>
    <row r="26" spans="1:10" x14ac:dyDescent="0.35">
      <c r="A26" t="s">
        <v>42</v>
      </c>
      <c r="B26">
        <v>5</v>
      </c>
      <c r="C26" s="4">
        <v>71663</v>
      </c>
      <c r="D26" s="4">
        <v>384</v>
      </c>
      <c r="E26" s="4">
        <v>182</v>
      </c>
      <c r="F26">
        <f>MATCH(I26, {"Jan","Feb","Mar","Apr","May","Jun","Jul","Aug","Sep","Oct","Nov","Dec"}, 0)</f>
        <v>2</v>
      </c>
      <c r="G26" s="4">
        <f t="shared" si="0"/>
        <v>566</v>
      </c>
      <c r="H26" s="4">
        <v>7</v>
      </c>
      <c r="I26" s="2" t="s">
        <v>12</v>
      </c>
      <c r="J26" t="str">
        <f t="shared" si="1"/>
        <v>High (60-90k)</v>
      </c>
    </row>
    <row r="27" spans="1:10" x14ac:dyDescent="0.35">
      <c r="A27" t="s">
        <v>43</v>
      </c>
      <c r="B27">
        <v>1</v>
      </c>
      <c r="C27" s="4">
        <v>35708</v>
      </c>
      <c r="D27" s="4">
        <v>496</v>
      </c>
      <c r="E27" s="4">
        <v>151</v>
      </c>
      <c r="F27">
        <f>MATCH(I27, {"Jan","Feb","Mar","Apr","May","Jun","Jul","Aug","Sep","Oct","Nov","Dec"}, 0)</f>
        <v>7</v>
      </c>
      <c r="G27" s="4">
        <f t="shared" si="0"/>
        <v>647</v>
      </c>
      <c r="H27" s="4">
        <v>13</v>
      </c>
      <c r="I27" s="2" t="s">
        <v>29</v>
      </c>
      <c r="J27" t="str">
        <f t="shared" si="1"/>
        <v>Medium (30-60k)</v>
      </c>
    </row>
    <row r="28" spans="1:10" x14ac:dyDescent="0.35">
      <c r="A28" t="s">
        <v>44</v>
      </c>
      <c r="B28">
        <v>4</v>
      </c>
      <c r="C28" s="4">
        <v>69811</v>
      </c>
      <c r="D28" s="4">
        <v>111</v>
      </c>
      <c r="E28" s="4">
        <v>52</v>
      </c>
      <c r="F28">
        <f>MATCH(I28, {"Jan","Feb","Mar","Apr","May","Jun","Jul","Aug","Sep","Oct","Nov","Dec"}, 0)</f>
        <v>8</v>
      </c>
      <c r="G28" s="4">
        <f t="shared" si="0"/>
        <v>163</v>
      </c>
      <c r="H28" s="4">
        <v>14</v>
      </c>
      <c r="I28" s="2" t="s">
        <v>27</v>
      </c>
      <c r="J28" t="str">
        <f t="shared" si="1"/>
        <v>High (60-90k)</v>
      </c>
    </row>
    <row r="29" spans="1:10" x14ac:dyDescent="0.35">
      <c r="A29" t="s">
        <v>45</v>
      </c>
      <c r="B29">
        <v>2</v>
      </c>
      <c r="C29" s="4">
        <v>22811</v>
      </c>
      <c r="D29" s="4">
        <v>194</v>
      </c>
      <c r="E29" s="4">
        <v>72</v>
      </c>
      <c r="F29">
        <f>MATCH(I29, {"Jan","Feb","Mar","Apr","May","Jun","Jul","Aug","Sep","Oct","Nov","Dec"}, 0)</f>
        <v>1</v>
      </c>
      <c r="G29" s="4">
        <f t="shared" si="0"/>
        <v>266</v>
      </c>
      <c r="H29" s="4">
        <v>9</v>
      </c>
      <c r="I29" s="2" t="s">
        <v>19</v>
      </c>
      <c r="J29" t="str">
        <f t="shared" si="1"/>
        <v>Low (&lt;30k)</v>
      </c>
    </row>
    <row r="30" spans="1:10" x14ac:dyDescent="0.35">
      <c r="A30" t="s">
        <v>46</v>
      </c>
      <c r="B30">
        <v>6</v>
      </c>
      <c r="C30" s="4">
        <v>76250</v>
      </c>
      <c r="D30" s="4">
        <v>401</v>
      </c>
      <c r="E30" s="4">
        <v>102</v>
      </c>
      <c r="F30">
        <f>MATCH(I30, {"Jan","Feb","Mar","Apr","May","Jun","Jul","Aug","Sep","Oct","Nov","Dec"}, 0)</f>
        <v>9</v>
      </c>
      <c r="G30" s="4">
        <f t="shared" si="0"/>
        <v>503</v>
      </c>
      <c r="H30" s="4">
        <v>12</v>
      </c>
      <c r="I30" s="2" t="s">
        <v>47</v>
      </c>
      <c r="J30" t="str">
        <f t="shared" si="1"/>
        <v>High (60-90k)</v>
      </c>
    </row>
    <row r="31" spans="1:10" x14ac:dyDescent="0.35">
      <c r="A31" t="s">
        <v>48</v>
      </c>
      <c r="B31">
        <v>5</v>
      </c>
      <c r="C31" s="4">
        <v>92082</v>
      </c>
      <c r="D31" s="4">
        <v>485</v>
      </c>
      <c r="E31" s="4">
        <v>132</v>
      </c>
      <c r="F31">
        <f>MATCH(I31, {"Jan","Feb","Mar","Apr","May","Jun","Jul","Aug","Sep","Oct","Nov","Dec"}, 0)</f>
        <v>7</v>
      </c>
      <c r="G31" s="4">
        <f t="shared" si="0"/>
        <v>617</v>
      </c>
      <c r="H31" s="4">
        <v>10</v>
      </c>
      <c r="I31" s="2" t="s">
        <v>29</v>
      </c>
      <c r="J31" t="str">
        <f t="shared" si="1"/>
        <v>Very High (&gt;90k)</v>
      </c>
    </row>
    <row r="32" spans="1:10" x14ac:dyDescent="0.35">
      <c r="A32" t="s">
        <v>49</v>
      </c>
      <c r="B32">
        <v>4</v>
      </c>
      <c r="C32" s="4">
        <v>54754</v>
      </c>
      <c r="D32" s="4">
        <v>352</v>
      </c>
      <c r="E32" s="4">
        <v>194</v>
      </c>
      <c r="F32">
        <f>MATCH(I32, {"Jan","Feb","Mar","Apr","May","Jun","Jul","Aug","Sep","Oct","Nov","Dec"}, 0)</f>
        <v>3</v>
      </c>
      <c r="G32" s="4">
        <f t="shared" si="0"/>
        <v>546</v>
      </c>
      <c r="H32" s="4">
        <v>6</v>
      </c>
      <c r="I32" s="2" t="s">
        <v>10</v>
      </c>
      <c r="J32" t="str">
        <f t="shared" si="1"/>
        <v>Medium (30-60k)</v>
      </c>
    </row>
    <row r="33" spans="1:10" x14ac:dyDescent="0.35">
      <c r="A33" t="s">
        <v>50</v>
      </c>
      <c r="B33">
        <v>1</v>
      </c>
      <c r="C33" s="4">
        <v>31411</v>
      </c>
      <c r="D33" s="4">
        <v>341</v>
      </c>
      <c r="E33" s="4">
        <v>134</v>
      </c>
      <c r="F33">
        <f>MATCH(I33, {"Jan","Feb","Mar","Apr","May","Jun","Jul","Aug","Sep","Oct","Nov","Dec"}, 0)</f>
        <v>8</v>
      </c>
      <c r="G33" s="4">
        <f t="shared" si="0"/>
        <v>475</v>
      </c>
      <c r="H33" s="4">
        <v>13</v>
      </c>
      <c r="I33" s="2" t="s">
        <v>27</v>
      </c>
      <c r="J33" t="str">
        <f t="shared" si="1"/>
        <v>Medium (30-60k)</v>
      </c>
    </row>
    <row r="34" spans="1:10" x14ac:dyDescent="0.35">
      <c r="A34" t="s">
        <v>51</v>
      </c>
      <c r="B34">
        <v>1</v>
      </c>
      <c r="C34" s="4">
        <v>22911</v>
      </c>
      <c r="D34" s="4">
        <v>134</v>
      </c>
      <c r="E34" s="4">
        <v>127</v>
      </c>
      <c r="F34">
        <f>MATCH(I34, {"Jan","Feb","Mar","Apr","May","Jun","Jul","Aug","Sep","Oct","Nov","Dec"}, 0)</f>
        <v>7</v>
      </c>
      <c r="G34" s="4">
        <f t="shared" si="0"/>
        <v>261</v>
      </c>
      <c r="H34" s="4">
        <v>4</v>
      </c>
      <c r="I34" s="2" t="s">
        <v>29</v>
      </c>
      <c r="J34" t="str">
        <f t="shared" si="1"/>
        <v>Low (&lt;30k)</v>
      </c>
    </row>
    <row r="35" spans="1:10" x14ac:dyDescent="0.35">
      <c r="A35" t="s">
        <v>52</v>
      </c>
      <c r="B35">
        <v>3</v>
      </c>
      <c r="C35" s="4">
        <v>87270</v>
      </c>
      <c r="D35" s="4">
        <v>314</v>
      </c>
      <c r="E35" s="4">
        <v>159</v>
      </c>
      <c r="F35">
        <f>MATCH(I35, {"Jan","Feb","Mar","Apr","May","Jun","Jul","Aug","Sep","Oct","Nov","Dec"}, 0)</f>
        <v>11</v>
      </c>
      <c r="G35" s="4">
        <f t="shared" si="0"/>
        <v>473</v>
      </c>
      <c r="H35" s="4">
        <v>6</v>
      </c>
      <c r="I35" s="2" t="s">
        <v>53</v>
      </c>
      <c r="J35" t="str">
        <f t="shared" si="1"/>
        <v>High (60-90k)</v>
      </c>
    </row>
    <row r="36" spans="1:10" x14ac:dyDescent="0.35">
      <c r="A36" t="s">
        <v>54</v>
      </c>
      <c r="B36">
        <v>3</v>
      </c>
      <c r="C36" s="4">
        <v>28680</v>
      </c>
      <c r="D36" s="4">
        <v>436</v>
      </c>
      <c r="E36" s="4">
        <v>50</v>
      </c>
      <c r="F36">
        <f>MATCH(I36, {"Jan","Feb","Mar","Apr","May","Jun","Jul","Aug","Sep","Oct","Nov","Dec"}, 0)</f>
        <v>8</v>
      </c>
      <c r="G36" s="4">
        <f t="shared" si="0"/>
        <v>486</v>
      </c>
      <c r="H36" s="4">
        <v>6</v>
      </c>
      <c r="I36" s="2" t="s">
        <v>27</v>
      </c>
      <c r="J36" t="str">
        <f t="shared" si="1"/>
        <v>Low (&lt;30k)</v>
      </c>
    </row>
    <row r="37" spans="1:10" x14ac:dyDescent="0.35">
      <c r="A37" t="s">
        <v>55</v>
      </c>
      <c r="B37">
        <v>7</v>
      </c>
      <c r="C37" s="4">
        <v>91295</v>
      </c>
      <c r="D37" s="4">
        <v>189</v>
      </c>
      <c r="E37" s="4">
        <v>100</v>
      </c>
      <c r="F37">
        <f>MATCH(I37, {"Jan","Feb","Mar","Apr","May","Jun","Jul","Aug","Sep","Oct","Nov","Dec"}, 0)</f>
        <v>6</v>
      </c>
      <c r="G37" s="4">
        <f t="shared" si="0"/>
        <v>289</v>
      </c>
      <c r="H37" s="4">
        <v>6</v>
      </c>
      <c r="I37" s="2" t="s">
        <v>15</v>
      </c>
      <c r="J37" t="str">
        <f t="shared" si="1"/>
        <v>Very High (&gt;90k)</v>
      </c>
    </row>
    <row r="38" spans="1:10" x14ac:dyDescent="0.35">
      <c r="A38" t="s">
        <v>56</v>
      </c>
      <c r="B38">
        <v>2</v>
      </c>
      <c r="C38" s="4">
        <v>31111</v>
      </c>
      <c r="D38" s="4">
        <v>363</v>
      </c>
      <c r="E38" s="4">
        <v>53</v>
      </c>
      <c r="F38">
        <f>MATCH(I38, {"Jan","Feb","Mar","Apr","May","Jun","Jul","Aug","Sep","Oct","Nov","Dec"}, 0)</f>
        <v>9</v>
      </c>
      <c r="G38" s="4">
        <f t="shared" si="0"/>
        <v>416</v>
      </c>
      <c r="H38" s="4">
        <v>4</v>
      </c>
      <c r="I38" s="2" t="s">
        <v>47</v>
      </c>
      <c r="J38" t="str">
        <f t="shared" si="1"/>
        <v>Medium (30-60k)</v>
      </c>
    </row>
    <row r="39" spans="1:10" x14ac:dyDescent="0.35">
      <c r="A39" t="s">
        <v>57</v>
      </c>
      <c r="B39">
        <v>4</v>
      </c>
      <c r="C39" s="4">
        <v>57504</v>
      </c>
      <c r="D39" s="4">
        <v>192</v>
      </c>
      <c r="E39" s="4">
        <v>162</v>
      </c>
      <c r="F39">
        <f>MATCH(I39, {"Jan","Feb","Mar","Apr","May","Jun","Jul","Aug","Sep","Oct","Nov","Dec"}, 0)</f>
        <v>5</v>
      </c>
      <c r="G39" s="4">
        <f t="shared" si="0"/>
        <v>354</v>
      </c>
      <c r="H39" s="4">
        <v>12</v>
      </c>
      <c r="I39" s="2" t="s">
        <v>58</v>
      </c>
      <c r="J39" t="str">
        <f t="shared" si="1"/>
        <v>Medium (30-60k)</v>
      </c>
    </row>
    <row r="40" spans="1:10" x14ac:dyDescent="0.35">
      <c r="A40" t="s">
        <v>59</v>
      </c>
      <c r="B40">
        <v>4</v>
      </c>
      <c r="C40" s="4">
        <v>21802</v>
      </c>
      <c r="D40" s="4">
        <v>189</v>
      </c>
      <c r="E40" s="4">
        <v>81</v>
      </c>
      <c r="F40">
        <f>MATCH(I40, {"Jan","Feb","Mar","Apr","May","Jun","Jul","Aug","Sep","Oct","Nov","Dec"}, 0)</f>
        <v>3</v>
      </c>
      <c r="G40" s="4">
        <f t="shared" si="0"/>
        <v>270</v>
      </c>
      <c r="H40" s="4">
        <v>11</v>
      </c>
      <c r="I40" s="2" t="s">
        <v>10</v>
      </c>
      <c r="J40" t="str">
        <f t="shared" si="1"/>
        <v>Low (&lt;30k)</v>
      </c>
    </row>
    <row r="41" spans="1:10" x14ac:dyDescent="0.35">
      <c r="A41" t="s">
        <v>60</v>
      </c>
      <c r="B41">
        <v>7</v>
      </c>
      <c r="C41" s="4">
        <v>28155</v>
      </c>
      <c r="D41" s="4">
        <v>214</v>
      </c>
      <c r="E41" s="4">
        <v>83</v>
      </c>
      <c r="F41">
        <f>MATCH(I41, {"Jan","Feb","Mar","Apr","May","Jun","Jul","Aug","Sep","Oct","Nov","Dec"}, 0)</f>
        <v>3</v>
      </c>
      <c r="G41" s="4">
        <f t="shared" si="0"/>
        <v>297</v>
      </c>
      <c r="H41" s="4">
        <v>5</v>
      </c>
      <c r="I41" s="2" t="s">
        <v>10</v>
      </c>
      <c r="J41" t="str">
        <f t="shared" si="1"/>
        <v>Low (&lt;30k)</v>
      </c>
    </row>
    <row r="42" spans="1:10" x14ac:dyDescent="0.35">
      <c r="A42" t="s">
        <v>61</v>
      </c>
      <c r="B42">
        <v>6</v>
      </c>
      <c r="C42" s="4">
        <v>93656</v>
      </c>
      <c r="D42" s="4">
        <v>204</v>
      </c>
      <c r="E42" s="4">
        <v>141</v>
      </c>
      <c r="F42">
        <f>MATCH(I42, {"Jan","Feb","Mar","Apr","May","Jun","Jul","Aug","Sep","Oct","Nov","Dec"}, 0)</f>
        <v>1</v>
      </c>
      <c r="G42" s="4">
        <f t="shared" si="0"/>
        <v>345</v>
      </c>
      <c r="H42" s="4">
        <v>10</v>
      </c>
      <c r="I42" s="2" t="s">
        <v>19</v>
      </c>
      <c r="J42" t="str">
        <f t="shared" si="1"/>
        <v>Very High (&gt;90k)</v>
      </c>
    </row>
    <row r="43" spans="1:10" x14ac:dyDescent="0.35">
      <c r="A43" t="s">
        <v>62</v>
      </c>
      <c r="B43">
        <v>6</v>
      </c>
      <c r="C43" s="4">
        <v>59384</v>
      </c>
      <c r="D43" s="4">
        <v>490</v>
      </c>
      <c r="E43" s="4">
        <v>144</v>
      </c>
      <c r="F43">
        <f>MATCH(I43, {"Jan","Feb","Mar","Apr","May","Jun","Jul","Aug","Sep","Oct","Nov","Dec"}, 0)</f>
        <v>12</v>
      </c>
      <c r="G43" s="4">
        <f t="shared" si="0"/>
        <v>634</v>
      </c>
      <c r="H43" s="4">
        <v>14</v>
      </c>
      <c r="I43" s="2" t="s">
        <v>17</v>
      </c>
      <c r="J43" t="str">
        <f t="shared" si="1"/>
        <v>Medium (30-60k)</v>
      </c>
    </row>
    <row r="44" spans="1:10" x14ac:dyDescent="0.35">
      <c r="A44" t="s">
        <v>63</v>
      </c>
      <c r="B44">
        <v>7</v>
      </c>
      <c r="C44" s="4">
        <v>67254</v>
      </c>
      <c r="D44" s="4">
        <v>295</v>
      </c>
      <c r="E44" s="4">
        <v>121</v>
      </c>
      <c r="F44">
        <f>MATCH(I44, {"Jan","Feb","Mar","Apr","May","Jun","Jul","Aug","Sep","Oct","Nov","Dec"}, 0)</f>
        <v>8</v>
      </c>
      <c r="G44" s="4">
        <f t="shared" si="0"/>
        <v>416</v>
      </c>
      <c r="H44" s="4">
        <v>11</v>
      </c>
      <c r="I44" s="2" t="s">
        <v>27</v>
      </c>
      <c r="J44" t="str">
        <f t="shared" si="1"/>
        <v>High (60-90k)</v>
      </c>
    </row>
    <row r="45" spans="1:10" x14ac:dyDescent="0.35">
      <c r="A45" t="s">
        <v>64</v>
      </c>
      <c r="B45">
        <v>6</v>
      </c>
      <c r="C45" s="4">
        <v>41918</v>
      </c>
      <c r="D45" s="4">
        <v>413</v>
      </c>
      <c r="E45" s="4">
        <v>88</v>
      </c>
      <c r="F45">
        <f>MATCH(I45, {"Jan","Feb","Mar","Apr","May","Jun","Jul","Aug","Sep","Oct","Nov","Dec"}, 0)</f>
        <v>2</v>
      </c>
      <c r="G45" s="4">
        <f t="shared" si="0"/>
        <v>501</v>
      </c>
      <c r="H45" s="4">
        <v>10</v>
      </c>
      <c r="I45" s="2" t="s">
        <v>12</v>
      </c>
      <c r="J45" t="str">
        <f t="shared" si="1"/>
        <v>Medium (30-60k)</v>
      </c>
    </row>
    <row r="46" spans="1:10" x14ac:dyDescent="0.35">
      <c r="A46" t="s">
        <v>65</v>
      </c>
      <c r="B46">
        <v>3</v>
      </c>
      <c r="C46" s="4">
        <v>80713</v>
      </c>
      <c r="D46" s="4">
        <v>213</v>
      </c>
      <c r="E46" s="4">
        <v>167</v>
      </c>
      <c r="F46">
        <f>MATCH(I46, {"Jan","Feb","Mar","Apr","May","Jun","Jul","Aug","Sep","Oct","Nov","Dec"}, 0)</f>
        <v>3</v>
      </c>
      <c r="G46" s="4">
        <f t="shared" si="0"/>
        <v>380</v>
      </c>
      <c r="H46" s="4">
        <v>3</v>
      </c>
      <c r="I46" s="2" t="s">
        <v>10</v>
      </c>
      <c r="J46" t="str">
        <f t="shared" si="1"/>
        <v>High (60-90k)</v>
      </c>
    </row>
    <row r="47" spans="1:10" x14ac:dyDescent="0.35">
      <c r="A47" t="s">
        <v>66</v>
      </c>
      <c r="B47">
        <v>4</v>
      </c>
      <c r="C47" s="4">
        <v>50306</v>
      </c>
      <c r="D47" s="4">
        <v>174</v>
      </c>
      <c r="E47" s="4">
        <v>52</v>
      </c>
      <c r="F47">
        <f>MATCH(I47, {"Jan","Feb","Mar","Apr","May","Jun","Jul","Aug","Sep","Oct","Nov","Dec"}, 0)</f>
        <v>8</v>
      </c>
      <c r="G47" s="4">
        <f t="shared" si="0"/>
        <v>226</v>
      </c>
      <c r="H47" s="4">
        <v>9</v>
      </c>
      <c r="I47" s="2" t="s">
        <v>27</v>
      </c>
      <c r="J47" t="str">
        <f t="shared" si="1"/>
        <v>Medium (30-60k)</v>
      </c>
    </row>
    <row r="48" spans="1:10" x14ac:dyDescent="0.35">
      <c r="A48" t="s">
        <v>67</v>
      </c>
      <c r="B48">
        <v>7</v>
      </c>
      <c r="C48" s="4">
        <v>36646</v>
      </c>
      <c r="D48" s="4">
        <v>475</v>
      </c>
      <c r="E48" s="4">
        <v>172</v>
      </c>
      <c r="F48">
        <f>MATCH(I48, {"Jan","Feb","Mar","Apr","May","Jun","Jul","Aug","Sep","Oct","Nov","Dec"}, 0)</f>
        <v>8</v>
      </c>
      <c r="G48" s="4">
        <f t="shared" si="0"/>
        <v>647</v>
      </c>
      <c r="H48" s="4">
        <v>9</v>
      </c>
      <c r="I48" s="2" t="s">
        <v>27</v>
      </c>
      <c r="J48" t="str">
        <f t="shared" si="1"/>
        <v>Medium (30-60k)</v>
      </c>
    </row>
    <row r="49" spans="1:10" x14ac:dyDescent="0.35">
      <c r="A49" t="s">
        <v>68</v>
      </c>
      <c r="B49">
        <v>4</v>
      </c>
      <c r="C49" s="4">
        <v>66843</v>
      </c>
      <c r="D49" s="4">
        <v>316</v>
      </c>
      <c r="E49" s="4">
        <v>99</v>
      </c>
      <c r="F49">
        <f>MATCH(I49, {"Jan","Feb","Mar","Apr","May","Jun","Jul","Aug","Sep","Oct","Nov","Dec"}, 0)</f>
        <v>11</v>
      </c>
      <c r="G49" s="4">
        <f t="shared" si="0"/>
        <v>415</v>
      </c>
      <c r="H49" s="4">
        <v>8</v>
      </c>
      <c r="I49" s="2" t="s">
        <v>53</v>
      </c>
      <c r="J49" t="str">
        <f t="shared" si="1"/>
        <v>High (60-90k)</v>
      </c>
    </row>
    <row r="50" spans="1:10" x14ac:dyDescent="0.35">
      <c r="A50" t="s">
        <v>69</v>
      </c>
      <c r="B50">
        <v>1</v>
      </c>
      <c r="C50" s="4">
        <v>36371</v>
      </c>
      <c r="D50" s="4">
        <v>376</v>
      </c>
      <c r="E50" s="4">
        <v>61</v>
      </c>
      <c r="F50">
        <f>MATCH(I50, {"Jan","Feb","Mar","Apr","May","Jun","Jul","Aug","Sep","Oct","Nov","Dec"}, 0)</f>
        <v>4</v>
      </c>
      <c r="G50" s="4">
        <f t="shared" si="0"/>
        <v>437</v>
      </c>
      <c r="H50" s="4">
        <v>9</v>
      </c>
      <c r="I50" s="2" t="s">
        <v>24</v>
      </c>
      <c r="J50" t="str">
        <f t="shared" si="1"/>
        <v>Medium (30-60k)</v>
      </c>
    </row>
    <row r="51" spans="1:10" x14ac:dyDescent="0.35">
      <c r="A51" t="s">
        <v>70</v>
      </c>
      <c r="B51">
        <v>3</v>
      </c>
      <c r="C51" s="4">
        <v>97371</v>
      </c>
      <c r="D51" s="4">
        <v>348</v>
      </c>
      <c r="E51" s="4">
        <v>103</v>
      </c>
      <c r="F51">
        <f>MATCH(I51, {"Jan","Feb","Mar","Apr","May","Jun","Jul","Aug","Sep","Oct","Nov","Dec"}, 0)</f>
        <v>4</v>
      </c>
      <c r="G51" s="4">
        <f t="shared" si="0"/>
        <v>451</v>
      </c>
      <c r="H51" s="4">
        <v>4</v>
      </c>
      <c r="I51" s="2" t="s">
        <v>24</v>
      </c>
      <c r="J51" t="str">
        <f t="shared" si="1"/>
        <v>Very High (&gt;90k)</v>
      </c>
    </row>
    <row r="52" spans="1:10" x14ac:dyDescent="0.35">
      <c r="A52" t="s">
        <v>71</v>
      </c>
      <c r="B52">
        <v>5</v>
      </c>
      <c r="C52" s="4">
        <v>22049</v>
      </c>
      <c r="D52" s="4">
        <v>263</v>
      </c>
      <c r="E52" s="4">
        <v>182</v>
      </c>
      <c r="F52">
        <f>MATCH(I52, {"Jan","Feb","Mar","Apr","May","Jun","Jul","Aug","Sep","Oct","Nov","Dec"}, 0)</f>
        <v>5</v>
      </c>
      <c r="G52" s="4">
        <f t="shared" si="0"/>
        <v>445</v>
      </c>
      <c r="H52" s="4">
        <v>14</v>
      </c>
      <c r="I52" s="2" t="s">
        <v>58</v>
      </c>
      <c r="J52" t="str">
        <f t="shared" si="1"/>
        <v>Low (&lt;30k)</v>
      </c>
    </row>
    <row r="53" spans="1:10" x14ac:dyDescent="0.35">
      <c r="A53" t="s">
        <v>72</v>
      </c>
      <c r="B53">
        <v>3</v>
      </c>
      <c r="C53" s="4">
        <v>51616</v>
      </c>
      <c r="D53" s="4">
        <v>493</v>
      </c>
      <c r="E53" s="4">
        <v>106</v>
      </c>
      <c r="F53">
        <f>MATCH(I53, {"Jan","Feb","Mar","Apr","May","Jun","Jul","Aug","Sep","Oct","Nov","Dec"}, 0)</f>
        <v>6</v>
      </c>
      <c r="G53" s="4">
        <f t="shared" si="0"/>
        <v>599</v>
      </c>
      <c r="H53" s="4">
        <v>7</v>
      </c>
      <c r="I53" s="2" t="s">
        <v>15</v>
      </c>
      <c r="J53" t="str">
        <f t="shared" si="1"/>
        <v>Medium (30-60k)</v>
      </c>
    </row>
    <row r="54" spans="1:10" x14ac:dyDescent="0.35">
      <c r="A54" t="s">
        <v>73</v>
      </c>
      <c r="B54">
        <v>7</v>
      </c>
      <c r="C54" s="4">
        <v>40932</v>
      </c>
      <c r="D54" s="4">
        <v>456</v>
      </c>
      <c r="E54" s="4">
        <v>194</v>
      </c>
      <c r="F54">
        <f>MATCH(I54, {"Jan","Feb","Mar","Apr","May","Jun","Jul","Aug","Sep","Oct","Nov","Dec"}, 0)</f>
        <v>5</v>
      </c>
      <c r="G54" s="4">
        <f t="shared" si="0"/>
        <v>650</v>
      </c>
      <c r="H54" s="4">
        <v>2</v>
      </c>
      <c r="I54" s="2" t="s">
        <v>58</v>
      </c>
      <c r="J54" t="str">
        <f t="shared" si="1"/>
        <v>Medium (30-60k)</v>
      </c>
    </row>
    <row r="55" spans="1:10" x14ac:dyDescent="0.35">
      <c r="A55" t="s">
        <v>74</v>
      </c>
      <c r="B55">
        <v>5</v>
      </c>
      <c r="C55" s="4">
        <v>49855</v>
      </c>
      <c r="D55" s="4">
        <v>291</v>
      </c>
      <c r="E55" s="4">
        <v>161</v>
      </c>
      <c r="F55">
        <f>MATCH(I55, {"Jan","Feb","Mar","Apr","May","Jun","Jul","Aug","Sep","Oct","Nov","Dec"}, 0)</f>
        <v>7</v>
      </c>
      <c r="G55" s="4">
        <f t="shared" si="0"/>
        <v>452</v>
      </c>
      <c r="H55" s="4">
        <v>8</v>
      </c>
      <c r="I55" s="2" t="s">
        <v>29</v>
      </c>
      <c r="J55" t="str">
        <f t="shared" si="1"/>
        <v>Medium (30-60k)</v>
      </c>
    </row>
    <row r="56" spans="1:10" x14ac:dyDescent="0.35">
      <c r="A56" t="s">
        <v>75</v>
      </c>
      <c r="B56">
        <v>1</v>
      </c>
      <c r="C56" s="4">
        <v>81434</v>
      </c>
      <c r="D56" s="4">
        <v>326</v>
      </c>
      <c r="E56" s="4">
        <v>96</v>
      </c>
      <c r="F56">
        <f>MATCH(I56, {"Jan","Feb","Mar","Apr","May","Jun","Jul","Aug","Sep","Oct","Nov","Dec"}, 0)</f>
        <v>2</v>
      </c>
      <c r="G56" s="4">
        <f t="shared" si="0"/>
        <v>422</v>
      </c>
      <c r="H56" s="4">
        <v>2</v>
      </c>
      <c r="I56" s="2" t="s">
        <v>12</v>
      </c>
      <c r="J56" t="str">
        <f t="shared" si="1"/>
        <v>High (60-90k)</v>
      </c>
    </row>
    <row r="57" spans="1:10" x14ac:dyDescent="0.35">
      <c r="A57" t="s">
        <v>76</v>
      </c>
      <c r="B57">
        <v>7</v>
      </c>
      <c r="C57" s="4">
        <v>92694</v>
      </c>
      <c r="D57" s="4">
        <v>276</v>
      </c>
      <c r="E57" s="4">
        <v>200</v>
      </c>
      <c r="F57">
        <f>MATCH(I57, {"Jan","Feb","Mar","Apr","May","Jun","Jul","Aug","Sep","Oct","Nov","Dec"}, 0)</f>
        <v>7</v>
      </c>
      <c r="G57" s="4">
        <f t="shared" si="0"/>
        <v>476</v>
      </c>
      <c r="H57" s="4">
        <v>10</v>
      </c>
      <c r="I57" s="2" t="s">
        <v>29</v>
      </c>
      <c r="J57" t="str">
        <f t="shared" si="1"/>
        <v>Very High (&gt;90k)</v>
      </c>
    </row>
    <row r="58" spans="1:10" x14ac:dyDescent="0.35">
      <c r="A58" t="s">
        <v>77</v>
      </c>
      <c r="B58">
        <v>2</v>
      </c>
      <c r="C58" s="4">
        <v>63016</v>
      </c>
      <c r="D58" s="4">
        <v>198</v>
      </c>
      <c r="E58" s="4">
        <v>134</v>
      </c>
      <c r="F58">
        <f>MATCH(I58, {"Jan","Feb","Mar","Apr","May","Jun","Jul","Aug","Sep","Oct","Nov","Dec"}, 0)</f>
        <v>10</v>
      </c>
      <c r="G58" s="4">
        <f t="shared" si="0"/>
        <v>332</v>
      </c>
      <c r="H58" s="4">
        <v>2</v>
      </c>
      <c r="I58" s="2" t="s">
        <v>33</v>
      </c>
      <c r="J58" t="str">
        <f t="shared" si="1"/>
        <v>High (60-90k)</v>
      </c>
    </row>
    <row r="59" spans="1:10" x14ac:dyDescent="0.35">
      <c r="A59" t="s">
        <v>78</v>
      </c>
      <c r="B59">
        <v>4</v>
      </c>
      <c r="C59" s="4">
        <v>27400</v>
      </c>
      <c r="D59" s="4">
        <v>135</v>
      </c>
      <c r="E59" s="4">
        <v>191</v>
      </c>
      <c r="F59">
        <f>MATCH(I59, {"Jan","Feb","Mar","Apr","May","Jun","Jul","Aug","Sep","Oct","Nov","Dec"}, 0)</f>
        <v>7</v>
      </c>
      <c r="G59" s="4">
        <f t="shared" si="0"/>
        <v>326</v>
      </c>
      <c r="H59" s="4">
        <v>2</v>
      </c>
      <c r="I59" s="2" t="s">
        <v>29</v>
      </c>
      <c r="J59" t="str">
        <f t="shared" si="1"/>
        <v>Low (&lt;30k)</v>
      </c>
    </row>
    <row r="60" spans="1:10" x14ac:dyDescent="0.35">
      <c r="A60" t="s">
        <v>79</v>
      </c>
      <c r="B60">
        <v>1</v>
      </c>
      <c r="C60" s="4">
        <v>62642</v>
      </c>
      <c r="D60" s="4">
        <v>195</v>
      </c>
      <c r="E60" s="4">
        <v>115</v>
      </c>
      <c r="F60">
        <f>MATCH(I60, {"Jan","Feb","Mar","Apr","May","Jun","Jul","Aug","Sep","Oct","Nov","Dec"}, 0)</f>
        <v>1</v>
      </c>
      <c r="G60" s="4">
        <f t="shared" si="0"/>
        <v>310</v>
      </c>
      <c r="H60" s="4">
        <v>8</v>
      </c>
      <c r="I60" s="2" t="s">
        <v>19</v>
      </c>
      <c r="J60" t="str">
        <f t="shared" si="1"/>
        <v>High (60-90k)</v>
      </c>
    </row>
    <row r="61" spans="1:10" x14ac:dyDescent="0.35">
      <c r="A61" t="s">
        <v>80</v>
      </c>
      <c r="B61">
        <v>4</v>
      </c>
      <c r="C61" s="4">
        <v>35151</v>
      </c>
      <c r="D61" s="4">
        <v>251</v>
      </c>
      <c r="E61" s="4">
        <v>124</v>
      </c>
      <c r="F61">
        <f>MATCH(I61, {"Jan","Feb","Mar","Apr","May","Jun","Jul","Aug","Sep","Oct","Nov","Dec"}, 0)</f>
        <v>7</v>
      </c>
      <c r="G61" s="4">
        <f t="shared" si="0"/>
        <v>375</v>
      </c>
      <c r="H61" s="4">
        <v>3</v>
      </c>
      <c r="I61" s="2" t="s">
        <v>29</v>
      </c>
      <c r="J61" t="str">
        <f t="shared" si="1"/>
        <v>Medium (30-60k)</v>
      </c>
    </row>
    <row r="62" spans="1:10" x14ac:dyDescent="0.35">
      <c r="A62" t="s">
        <v>81</v>
      </c>
      <c r="B62">
        <v>6</v>
      </c>
      <c r="C62" s="4">
        <v>71407</v>
      </c>
      <c r="D62" s="4">
        <v>250</v>
      </c>
      <c r="E62" s="4">
        <v>152</v>
      </c>
      <c r="F62">
        <f>MATCH(I62, {"Jan","Feb","Mar","Apr","May","Jun","Jul","Aug","Sep","Oct","Nov","Dec"}, 0)</f>
        <v>5</v>
      </c>
      <c r="G62" s="4">
        <f t="shared" si="0"/>
        <v>402</v>
      </c>
      <c r="H62" s="4">
        <v>6</v>
      </c>
      <c r="I62" s="2" t="s">
        <v>58</v>
      </c>
      <c r="J62" t="str">
        <f t="shared" si="1"/>
        <v>High (60-90k)</v>
      </c>
    </row>
    <row r="63" spans="1:10" x14ac:dyDescent="0.35">
      <c r="A63" t="s">
        <v>82</v>
      </c>
      <c r="B63">
        <v>2</v>
      </c>
      <c r="C63" s="4">
        <v>86690</v>
      </c>
      <c r="D63" s="4">
        <v>289</v>
      </c>
      <c r="E63" s="4">
        <v>87</v>
      </c>
      <c r="F63">
        <f>MATCH(I63, {"Jan","Feb","Mar","Apr","May","Jun","Jul","Aug","Sep","Oct","Nov","Dec"}, 0)</f>
        <v>3</v>
      </c>
      <c r="G63" s="4">
        <f t="shared" si="0"/>
        <v>376</v>
      </c>
      <c r="H63" s="4">
        <v>9</v>
      </c>
      <c r="I63" s="2" t="s">
        <v>10</v>
      </c>
      <c r="J63" t="str">
        <f t="shared" si="1"/>
        <v>High (60-90k)</v>
      </c>
    </row>
    <row r="64" spans="1:10" x14ac:dyDescent="0.35">
      <c r="A64" t="s">
        <v>83</v>
      </c>
      <c r="B64">
        <v>2</v>
      </c>
      <c r="C64" s="4">
        <v>24499</v>
      </c>
      <c r="D64" s="4">
        <v>323</v>
      </c>
      <c r="E64" s="4">
        <v>99</v>
      </c>
      <c r="F64">
        <f>MATCH(I64, {"Jan","Feb","Mar","Apr","May","Jun","Jul","Aug","Sep","Oct","Nov","Dec"}, 0)</f>
        <v>3</v>
      </c>
      <c r="G64" s="4">
        <f t="shared" si="0"/>
        <v>422</v>
      </c>
      <c r="H64" s="4">
        <v>9</v>
      </c>
      <c r="I64" s="2" t="s">
        <v>10</v>
      </c>
      <c r="J64" t="str">
        <f t="shared" si="1"/>
        <v>Low (&lt;30k)</v>
      </c>
    </row>
    <row r="65" spans="1:10" x14ac:dyDescent="0.35">
      <c r="A65" t="s">
        <v>84</v>
      </c>
      <c r="B65">
        <v>1</v>
      </c>
      <c r="C65" s="4">
        <v>26295</v>
      </c>
      <c r="D65" s="4">
        <v>136</v>
      </c>
      <c r="E65" s="4">
        <v>147</v>
      </c>
      <c r="F65">
        <f>MATCH(I65, {"Jan","Feb","Mar","Apr","May","Jun","Jul","Aug","Sep","Oct","Nov","Dec"}, 0)</f>
        <v>4</v>
      </c>
      <c r="G65" s="4">
        <f t="shared" si="0"/>
        <v>283</v>
      </c>
      <c r="H65" s="4">
        <v>4</v>
      </c>
      <c r="I65" s="2" t="s">
        <v>24</v>
      </c>
      <c r="J65" t="str">
        <f t="shared" si="1"/>
        <v>Low (&lt;30k)</v>
      </c>
    </row>
    <row r="66" spans="1:10" x14ac:dyDescent="0.35">
      <c r="A66" t="s">
        <v>85</v>
      </c>
      <c r="B66">
        <v>2</v>
      </c>
      <c r="C66" s="4">
        <v>79040</v>
      </c>
      <c r="D66" s="4">
        <v>367</v>
      </c>
      <c r="E66" s="4">
        <v>131</v>
      </c>
      <c r="F66">
        <f>MATCH(I66, {"Jan","Feb","Mar","Apr","May","Jun","Jul","Aug","Sep","Oct","Nov","Dec"}, 0)</f>
        <v>12</v>
      </c>
      <c r="G66" s="4">
        <f t="shared" si="0"/>
        <v>498</v>
      </c>
      <c r="H66" s="4">
        <v>8</v>
      </c>
      <c r="I66" s="2" t="s">
        <v>17</v>
      </c>
      <c r="J66" t="str">
        <f t="shared" si="1"/>
        <v>High (60-90k)</v>
      </c>
    </row>
    <row r="67" spans="1:10" x14ac:dyDescent="0.35">
      <c r="A67" t="s">
        <v>86</v>
      </c>
      <c r="B67">
        <v>5</v>
      </c>
      <c r="C67" s="4">
        <v>32183</v>
      </c>
      <c r="D67" s="4">
        <v>468</v>
      </c>
      <c r="E67" s="4">
        <v>79</v>
      </c>
      <c r="F67">
        <f>MATCH(I67, {"Jan","Feb","Mar","Apr","May","Jun","Jul","Aug","Sep","Oct","Nov","Dec"}, 0)</f>
        <v>2</v>
      </c>
      <c r="G67" s="4">
        <f t="shared" ref="G67:G130" si="2">D67+E67</f>
        <v>547</v>
      </c>
      <c r="H67" s="4">
        <v>4</v>
      </c>
      <c r="I67" s="2" t="s">
        <v>12</v>
      </c>
      <c r="J67" t="str">
        <f t="shared" ref="J67:J130" si="3">IF(C67&lt;30000, "Low (&lt;30k)", IF(C67&lt;60000, "Medium (30-60k)", IF(C67&lt;90000, "High (60-90k)", "Very High (&gt;90k)")))</f>
        <v>Medium (30-60k)</v>
      </c>
    </row>
    <row r="68" spans="1:10" x14ac:dyDescent="0.35">
      <c r="A68" t="s">
        <v>87</v>
      </c>
      <c r="B68">
        <v>2</v>
      </c>
      <c r="C68" s="4">
        <v>49299</v>
      </c>
      <c r="D68" s="4">
        <v>282</v>
      </c>
      <c r="E68" s="4">
        <v>128</v>
      </c>
      <c r="F68">
        <f>MATCH(I68, {"Jan","Feb","Mar","Apr","May","Jun","Jul","Aug","Sep","Oct","Nov","Dec"}, 0)</f>
        <v>2</v>
      </c>
      <c r="G68" s="4">
        <f t="shared" si="2"/>
        <v>410</v>
      </c>
      <c r="H68" s="4">
        <v>7</v>
      </c>
      <c r="I68" s="2" t="s">
        <v>12</v>
      </c>
      <c r="J68" t="str">
        <f t="shared" si="3"/>
        <v>Medium (30-60k)</v>
      </c>
    </row>
    <row r="69" spans="1:10" x14ac:dyDescent="0.35">
      <c r="A69" t="s">
        <v>88</v>
      </c>
      <c r="B69">
        <v>4</v>
      </c>
      <c r="C69" s="4">
        <v>32874</v>
      </c>
      <c r="D69" s="4">
        <v>112</v>
      </c>
      <c r="E69" s="4">
        <v>140</v>
      </c>
      <c r="F69">
        <f>MATCH(I69, {"Jan","Feb","Mar","Apr","May","Jun","Jul","Aug","Sep","Oct","Nov","Dec"}, 0)</f>
        <v>1</v>
      </c>
      <c r="G69" s="4">
        <f t="shared" si="2"/>
        <v>252</v>
      </c>
      <c r="H69" s="4">
        <v>7</v>
      </c>
      <c r="I69" s="2" t="s">
        <v>19</v>
      </c>
      <c r="J69" t="str">
        <f t="shared" si="3"/>
        <v>Medium (30-60k)</v>
      </c>
    </row>
    <row r="70" spans="1:10" x14ac:dyDescent="0.35">
      <c r="A70" t="s">
        <v>89</v>
      </c>
      <c r="B70">
        <v>4</v>
      </c>
      <c r="C70" s="4">
        <v>52711</v>
      </c>
      <c r="D70" s="4">
        <v>378</v>
      </c>
      <c r="E70" s="4">
        <v>101</v>
      </c>
      <c r="F70">
        <f>MATCH(I70, {"Jan","Feb","Mar","Apr","May","Jun","Jul","Aug","Sep","Oct","Nov","Dec"}, 0)</f>
        <v>5</v>
      </c>
      <c r="G70" s="4">
        <f t="shared" si="2"/>
        <v>479</v>
      </c>
      <c r="H70" s="4">
        <v>4</v>
      </c>
      <c r="I70" s="2" t="s">
        <v>58</v>
      </c>
      <c r="J70" t="str">
        <f t="shared" si="3"/>
        <v>Medium (30-60k)</v>
      </c>
    </row>
    <row r="71" spans="1:10" x14ac:dyDescent="0.35">
      <c r="A71" t="s">
        <v>90</v>
      </c>
      <c r="B71">
        <v>7</v>
      </c>
      <c r="C71" s="4">
        <v>25539</v>
      </c>
      <c r="D71" s="4">
        <v>316</v>
      </c>
      <c r="E71" s="4">
        <v>128</v>
      </c>
      <c r="F71">
        <f>MATCH(I71, {"Jan","Feb","Mar","Apr","May","Jun","Jul","Aug","Sep","Oct","Nov","Dec"}, 0)</f>
        <v>4</v>
      </c>
      <c r="G71" s="4">
        <f t="shared" si="2"/>
        <v>444</v>
      </c>
      <c r="H71" s="4">
        <v>8</v>
      </c>
      <c r="I71" s="2" t="s">
        <v>24</v>
      </c>
      <c r="J71" t="str">
        <f t="shared" si="3"/>
        <v>Low (&lt;30k)</v>
      </c>
    </row>
    <row r="72" spans="1:10" x14ac:dyDescent="0.35">
      <c r="A72" t="s">
        <v>91</v>
      </c>
      <c r="B72">
        <v>4</v>
      </c>
      <c r="C72" s="4">
        <v>73351</v>
      </c>
      <c r="D72" s="4">
        <v>454</v>
      </c>
      <c r="E72" s="4">
        <v>79</v>
      </c>
      <c r="F72">
        <f>MATCH(I72, {"Jan","Feb","Mar","Apr","May","Jun","Jul","Aug","Sep","Oct","Nov","Dec"}, 0)</f>
        <v>11</v>
      </c>
      <c r="G72" s="4">
        <f t="shared" si="2"/>
        <v>533</v>
      </c>
      <c r="H72" s="4">
        <v>4</v>
      </c>
      <c r="I72" s="2" t="s">
        <v>53</v>
      </c>
      <c r="J72" t="str">
        <f t="shared" si="3"/>
        <v>High (60-90k)</v>
      </c>
    </row>
    <row r="73" spans="1:10" x14ac:dyDescent="0.35">
      <c r="A73" t="s">
        <v>92</v>
      </c>
      <c r="B73">
        <v>7</v>
      </c>
      <c r="C73" s="4">
        <v>81267</v>
      </c>
      <c r="D73" s="4">
        <v>460</v>
      </c>
      <c r="E73" s="4">
        <v>155</v>
      </c>
      <c r="F73">
        <f>MATCH(I73, {"Jan","Feb","Mar","Apr","May","Jun","Jul","Aug","Sep","Oct","Nov","Dec"}, 0)</f>
        <v>10</v>
      </c>
      <c r="G73" s="4">
        <f t="shared" si="2"/>
        <v>615</v>
      </c>
      <c r="H73" s="4">
        <v>9</v>
      </c>
      <c r="I73" s="2" t="s">
        <v>33</v>
      </c>
      <c r="J73" t="str">
        <f t="shared" si="3"/>
        <v>High (60-90k)</v>
      </c>
    </row>
    <row r="74" spans="1:10" x14ac:dyDescent="0.35">
      <c r="A74" t="s">
        <v>93</v>
      </c>
      <c r="B74">
        <v>4</v>
      </c>
      <c r="C74" s="4">
        <v>68354</v>
      </c>
      <c r="D74" s="4">
        <v>385</v>
      </c>
      <c r="E74" s="4">
        <v>100</v>
      </c>
      <c r="F74">
        <f>MATCH(I74, {"Jan","Feb","Mar","Apr","May","Jun","Jul","Aug","Sep","Oct","Nov","Dec"}, 0)</f>
        <v>2</v>
      </c>
      <c r="G74" s="4">
        <f t="shared" si="2"/>
        <v>485</v>
      </c>
      <c r="H74" s="4">
        <v>11</v>
      </c>
      <c r="I74" s="2" t="s">
        <v>12</v>
      </c>
      <c r="J74" t="str">
        <f t="shared" si="3"/>
        <v>High (60-90k)</v>
      </c>
    </row>
    <row r="75" spans="1:10" x14ac:dyDescent="0.35">
      <c r="A75" t="s">
        <v>94</v>
      </c>
      <c r="B75">
        <v>5</v>
      </c>
      <c r="C75" s="4">
        <v>22557</v>
      </c>
      <c r="D75" s="4">
        <v>372</v>
      </c>
      <c r="E75" s="4">
        <v>130</v>
      </c>
      <c r="F75">
        <f>MATCH(I75, {"Jan","Feb","Mar","Apr","May","Jun","Jul","Aug","Sep","Oct","Nov","Dec"}, 0)</f>
        <v>3</v>
      </c>
      <c r="G75" s="4">
        <f t="shared" si="2"/>
        <v>502</v>
      </c>
      <c r="H75" s="4">
        <v>5</v>
      </c>
      <c r="I75" s="2" t="s">
        <v>10</v>
      </c>
      <c r="J75" t="str">
        <f t="shared" si="3"/>
        <v>Low (&lt;30k)</v>
      </c>
    </row>
    <row r="76" spans="1:10" x14ac:dyDescent="0.35">
      <c r="A76" t="s">
        <v>95</v>
      </c>
      <c r="B76">
        <v>7</v>
      </c>
      <c r="C76" s="4">
        <v>58360</v>
      </c>
      <c r="D76" s="4">
        <v>468</v>
      </c>
      <c r="E76" s="4">
        <v>182</v>
      </c>
      <c r="F76">
        <f>MATCH(I76, {"Jan","Feb","Mar","Apr","May","Jun","Jul","Aug","Sep","Oct","Nov","Dec"}, 0)</f>
        <v>7</v>
      </c>
      <c r="G76" s="4">
        <f t="shared" si="2"/>
        <v>650</v>
      </c>
      <c r="H76" s="4">
        <v>14</v>
      </c>
      <c r="I76" s="2" t="s">
        <v>29</v>
      </c>
      <c r="J76" t="str">
        <f t="shared" si="3"/>
        <v>Medium (30-60k)</v>
      </c>
    </row>
    <row r="77" spans="1:10" x14ac:dyDescent="0.35">
      <c r="A77" t="s">
        <v>96</v>
      </c>
      <c r="B77">
        <v>3</v>
      </c>
      <c r="C77" s="4">
        <v>22200</v>
      </c>
      <c r="D77" s="4">
        <v>161</v>
      </c>
      <c r="E77" s="4">
        <v>78</v>
      </c>
      <c r="F77">
        <f>MATCH(I77, {"Jan","Feb","Mar","Apr","May","Jun","Jul","Aug","Sep","Oct","Nov","Dec"}, 0)</f>
        <v>7</v>
      </c>
      <c r="G77" s="4">
        <f t="shared" si="2"/>
        <v>239</v>
      </c>
      <c r="H77" s="4">
        <v>2</v>
      </c>
      <c r="I77" s="2" t="s">
        <v>29</v>
      </c>
      <c r="J77" t="str">
        <f t="shared" si="3"/>
        <v>Low (&lt;30k)</v>
      </c>
    </row>
    <row r="78" spans="1:10" x14ac:dyDescent="0.35">
      <c r="A78" t="s">
        <v>97</v>
      </c>
      <c r="B78">
        <v>6</v>
      </c>
      <c r="C78" s="4">
        <v>88497</v>
      </c>
      <c r="D78" s="4">
        <v>183</v>
      </c>
      <c r="E78" s="4">
        <v>181</v>
      </c>
      <c r="F78">
        <f>MATCH(I78, {"Jan","Feb","Mar","Apr","May","Jun","Jul","Aug","Sep","Oct","Nov","Dec"}, 0)</f>
        <v>12</v>
      </c>
      <c r="G78" s="4">
        <f t="shared" si="2"/>
        <v>364</v>
      </c>
      <c r="H78" s="4">
        <v>5</v>
      </c>
      <c r="I78" s="2" t="s">
        <v>17</v>
      </c>
      <c r="J78" t="str">
        <f t="shared" si="3"/>
        <v>High (60-90k)</v>
      </c>
    </row>
    <row r="79" spans="1:10" x14ac:dyDescent="0.35">
      <c r="A79" t="s">
        <v>98</v>
      </c>
      <c r="B79">
        <v>1</v>
      </c>
      <c r="C79" s="4">
        <v>66975</v>
      </c>
      <c r="D79" s="4">
        <v>467</v>
      </c>
      <c r="E79" s="4">
        <v>187</v>
      </c>
      <c r="F79">
        <f>MATCH(I79, {"Jan","Feb","Mar","Apr","May","Jun","Jul","Aug","Sep","Oct","Nov","Dec"}, 0)</f>
        <v>4</v>
      </c>
      <c r="G79" s="4">
        <f t="shared" si="2"/>
        <v>654</v>
      </c>
      <c r="H79" s="4">
        <v>8</v>
      </c>
      <c r="I79" s="2" t="s">
        <v>24</v>
      </c>
      <c r="J79" t="str">
        <f t="shared" si="3"/>
        <v>High (60-90k)</v>
      </c>
    </row>
    <row r="80" spans="1:10" x14ac:dyDescent="0.35">
      <c r="A80" t="s">
        <v>99</v>
      </c>
      <c r="B80">
        <v>4</v>
      </c>
      <c r="C80" s="4">
        <v>41357</v>
      </c>
      <c r="D80" s="4">
        <v>316</v>
      </c>
      <c r="E80" s="4">
        <v>194</v>
      </c>
      <c r="F80">
        <f>MATCH(I80, {"Jan","Feb","Mar","Apr","May","Jun","Jul","Aug","Sep","Oct","Nov","Dec"}, 0)</f>
        <v>5</v>
      </c>
      <c r="G80" s="4">
        <f t="shared" si="2"/>
        <v>510</v>
      </c>
      <c r="H80" s="4">
        <v>12</v>
      </c>
      <c r="I80" s="2" t="s">
        <v>58</v>
      </c>
      <c r="J80" t="str">
        <f t="shared" si="3"/>
        <v>Medium (30-60k)</v>
      </c>
    </row>
    <row r="81" spans="1:10" x14ac:dyDescent="0.35">
      <c r="A81" t="s">
        <v>100</v>
      </c>
      <c r="B81">
        <v>2</v>
      </c>
      <c r="C81" s="4">
        <v>97505</v>
      </c>
      <c r="D81" s="4">
        <v>441</v>
      </c>
      <c r="E81" s="4">
        <v>123</v>
      </c>
      <c r="F81">
        <f>MATCH(I81, {"Jan","Feb","Mar","Apr","May","Jun","Jul","Aug","Sep","Oct","Nov","Dec"}, 0)</f>
        <v>5</v>
      </c>
      <c r="G81" s="4">
        <f t="shared" si="2"/>
        <v>564</v>
      </c>
      <c r="H81" s="4">
        <v>5</v>
      </c>
      <c r="I81" s="2" t="s">
        <v>58</v>
      </c>
      <c r="J81" t="str">
        <f t="shared" si="3"/>
        <v>Very High (&gt;90k)</v>
      </c>
    </row>
    <row r="82" spans="1:10" x14ac:dyDescent="0.35">
      <c r="A82" t="s">
        <v>101</v>
      </c>
      <c r="B82">
        <v>4</v>
      </c>
      <c r="C82" s="4">
        <v>22869</v>
      </c>
      <c r="D82" s="4">
        <v>496</v>
      </c>
      <c r="E82" s="4">
        <v>66</v>
      </c>
      <c r="F82">
        <f>MATCH(I82, {"Jan","Feb","Mar","Apr","May","Jun","Jul","Aug","Sep","Oct","Nov","Dec"}, 0)</f>
        <v>6</v>
      </c>
      <c r="G82" s="4">
        <f t="shared" si="2"/>
        <v>562</v>
      </c>
      <c r="H82" s="4">
        <v>14</v>
      </c>
      <c r="I82" s="2" t="s">
        <v>15</v>
      </c>
      <c r="J82" t="str">
        <f t="shared" si="3"/>
        <v>Low (&lt;30k)</v>
      </c>
    </row>
    <row r="83" spans="1:10" x14ac:dyDescent="0.35">
      <c r="A83" t="s">
        <v>102</v>
      </c>
      <c r="B83">
        <v>2</v>
      </c>
      <c r="C83" s="4">
        <v>81135</v>
      </c>
      <c r="D83" s="4">
        <v>286</v>
      </c>
      <c r="E83" s="4">
        <v>133</v>
      </c>
      <c r="F83">
        <f>MATCH(I83, {"Jan","Feb","Mar","Apr","May","Jun","Jul","Aug","Sep","Oct","Nov","Dec"}, 0)</f>
        <v>9</v>
      </c>
      <c r="G83" s="4">
        <f t="shared" si="2"/>
        <v>419</v>
      </c>
      <c r="H83" s="4">
        <v>7</v>
      </c>
      <c r="I83" s="2" t="s">
        <v>47</v>
      </c>
      <c r="J83" t="str">
        <f t="shared" si="3"/>
        <v>High (60-90k)</v>
      </c>
    </row>
    <row r="84" spans="1:10" x14ac:dyDescent="0.35">
      <c r="A84" t="s">
        <v>103</v>
      </c>
      <c r="B84">
        <v>6</v>
      </c>
      <c r="C84" s="4">
        <v>70108</v>
      </c>
      <c r="D84" s="4">
        <v>118</v>
      </c>
      <c r="E84" s="4">
        <v>118</v>
      </c>
      <c r="F84">
        <f>MATCH(I84, {"Jan","Feb","Mar","Apr","May","Jun","Jul","Aug","Sep","Oct","Nov","Dec"}, 0)</f>
        <v>2</v>
      </c>
      <c r="G84" s="4">
        <f t="shared" si="2"/>
        <v>236</v>
      </c>
      <c r="H84" s="4">
        <v>10</v>
      </c>
      <c r="I84" s="2" t="s">
        <v>12</v>
      </c>
      <c r="J84" t="str">
        <f t="shared" si="3"/>
        <v>High (60-90k)</v>
      </c>
    </row>
    <row r="85" spans="1:10" x14ac:dyDescent="0.35">
      <c r="A85" t="s">
        <v>104</v>
      </c>
      <c r="B85">
        <v>6</v>
      </c>
      <c r="C85" s="4">
        <v>58467</v>
      </c>
      <c r="D85" s="4">
        <v>276</v>
      </c>
      <c r="E85" s="4">
        <v>83</v>
      </c>
      <c r="F85">
        <f>MATCH(I85, {"Jan","Feb","Mar","Apr","May","Jun","Jul","Aug","Sep","Oct","Nov","Dec"}, 0)</f>
        <v>5</v>
      </c>
      <c r="G85" s="4">
        <f t="shared" si="2"/>
        <v>359</v>
      </c>
      <c r="H85" s="4">
        <v>2</v>
      </c>
      <c r="I85" s="2" t="s">
        <v>58</v>
      </c>
      <c r="J85" t="str">
        <f t="shared" si="3"/>
        <v>Medium (30-60k)</v>
      </c>
    </row>
    <row r="86" spans="1:10" x14ac:dyDescent="0.35">
      <c r="A86" t="s">
        <v>105</v>
      </c>
      <c r="B86">
        <v>6</v>
      </c>
      <c r="C86" s="4">
        <v>43328</v>
      </c>
      <c r="D86" s="4">
        <v>199</v>
      </c>
      <c r="E86" s="4">
        <v>55</v>
      </c>
      <c r="F86">
        <f>MATCH(I86, {"Jan","Feb","Mar","Apr","May","Jun","Jul","Aug","Sep","Oct","Nov","Dec"}, 0)</f>
        <v>12</v>
      </c>
      <c r="G86" s="4">
        <f t="shared" si="2"/>
        <v>254</v>
      </c>
      <c r="H86" s="4">
        <v>14</v>
      </c>
      <c r="I86" s="2" t="s">
        <v>17</v>
      </c>
      <c r="J86" t="str">
        <f t="shared" si="3"/>
        <v>Medium (30-60k)</v>
      </c>
    </row>
    <row r="87" spans="1:10" x14ac:dyDescent="0.35">
      <c r="A87" t="s">
        <v>106</v>
      </c>
      <c r="B87">
        <v>2</v>
      </c>
      <c r="C87" s="4">
        <v>23987</v>
      </c>
      <c r="D87" s="4">
        <v>495</v>
      </c>
      <c r="E87" s="4">
        <v>102</v>
      </c>
      <c r="F87">
        <f>MATCH(I87, {"Jan","Feb","Mar","Apr","May","Jun","Jul","Aug","Sep","Oct","Nov","Dec"}, 0)</f>
        <v>3</v>
      </c>
      <c r="G87" s="4">
        <f t="shared" si="2"/>
        <v>597</v>
      </c>
      <c r="H87" s="4">
        <v>6</v>
      </c>
      <c r="I87" s="2" t="s">
        <v>10</v>
      </c>
      <c r="J87" t="str">
        <f t="shared" si="3"/>
        <v>Low (&lt;30k)</v>
      </c>
    </row>
    <row r="88" spans="1:10" x14ac:dyDescent="0.35">
      <c r="A88" t="s">
        <v>107</v>
      </c>
      <c r="B88">
        <v>4</v>
      </c>
      <c r="C88" s="4">
        <v>78871</v>
      </c>
      <c r="D88" s="4">
        <v>332</v>
      </c>
      <c r="E88" s="4">
        <v>175</v>
      </c>
      <c r="F88">
        <f>MATCH(I88, {"Jan","Feb","Mar","Apr","May","Jun","Jul","Aug","Sep","Oct","Nov","Dec"}, 0)</f>
        <v>4</v>
      </c>
      <c r="G88" s="4">
        <f t="shared" si="2"/>
        <v>507</v>
      </c>
      <c r="H88" s="4">
        <v>12</v>
      </c>
      <c r="I88" s="2" t="s">
        <v>24</v>
      </c>
      <c r="J88" t="str">
        <f t="shared" si="3"/>
        <v>High (60-90k)</v>
      </c>
    </row>
    <row r="89" spans="1:10" x14ac:dyDescent="0.35">
      <c r="A89" t="s">
        <v>108</v>
      </c>
      <c r="B89">
        <v>6</v>
      </c>
      <c r="C89" s="4">
        <v>42399</v>
      </c>
      <c r="D89" s="4">
        <v>175</v>
      </c>
      <c r="E89" s="4">
        <v>92</v>
      </c>
      <c r="F89">
        <f>MATCH(I89, {"Jan","Feb","Mar","Apr","May","Jun","Jul","Aug","Sep","Oct","Nov","Dec"}, 0)</f>
        <v>10</v>
      </c>
      <c r="G89" s="4">
        <f t="shared" si="2"/>
        <v>267</v>
      </c>
      <c r="H89" s="4">
        <v>8</v>
      </c>
      <c r="I89" s="2" t="s">
        <v>33</v>
      </c>
      <c r="J89" t="str">
        <f t="shared" si="3"/>
        <v>Medium (30-60k)</v>
      </c>
    </row>
    <row r="90" spans="1:10" x14ac:dyDescent="0.35">
      <c r="A90" t="s">
        <v>109</v>
      </c>
      <c r="B90">
        <v>5</v>
      </c>
      <c r="C90" s="4">
        <v>66214</v>
      </c>
      <c r="D90" s="4">
        <v>364</v>
      </c>
      <c r="E90" s="4">
        <v>164</v>
      </c>
      <c r="F90">
        <f>MATCH(I90, {"Jan","Feb","Mar","Apr","May","Jun","Jul","Aug","Sep","Oct","Nov","Dec"}, 0)</f>
        <v>6</v>
      </c>
      <c r="G90" s="4">
        <f t="shared" si="2"/>
        <v>528</v>
      </c>
      <c r="H90" s="4">
        <v>2</v>
      </c>
      <c r="I90" s="2" t="s">
        <v>15</v>
      </c>
      <c r="J90" t="str">
        <f t="shared" si="3"/>
        <v>High (60-90k)</v>
      </c>
    </row>
    <row r="91" spans="1:10" x14ac:dyDescent="0.35">
      <c r="A91" t="s">
        <v>110</v>
      </c>
      <c r="B91">
        <v>7</v>
      </c>
      <c r="C91" s="4">
        <v>90271</v>
      </c>
      <c r="D91" s="4">
        <v>383</v>
      </c>
      <c r="E91" s="4">
        <v>160</v>
      </c>
      <c r="F91">
        <f>MATCH(I91, {"Jan","Feb","Mar","Apr","May","Jun","Jul","Aug","Sep","Oct","Nov","Dec"}, 0)</f>
        <v>12</v>
      </c>
      <c r="G91" s="4">
        <f t="shared" si="2"/>
        <v>543</v>
      </c>
      <c r="H91" s="4">
        <v>5</v>
      </c>
      <c r="I91" s="2" t="s">
        <v>17</v>
      </c>
      <c r="J91" t="str">
        <f t="shared" si="3"/>
        <v>Very High (&gt;90k)</v>
      </c>
    </row>
    <row r="92" spans="1:10" x14ac:dyDescent="0.35">
      <c r="A92" t="s">
        <v>111</v>
      </c>
      <c r="B92">
        <v>2</v>
      </c>
      <c r="C92" s="4">
        <v>64064</v>
      </c>
      <c r="D92" s="4">
        <v>305</v>
      </c>
      <c r="E92" s="4">
        <v>200</v>
      </c>
      <c r="F92">
        <f>MATCH(I92, {"Jan","Feb","Mar","Apr","May","Jun","Jul","Aug","Sep","Oct","Nov","Dec"}, 0)</f>
        <v>8</v>
      </c>
      <c r="G92" s="4">
        <f t="shared" si="2"/>
        <v>505</v>
      </c>
      <c r="H92" s="4">
        <v>7</v>
      </c>
      <c r="I92" s="2" t="s">
        <v>27</v>
      </c>
      <c r="J92" t="str">
        <f t="shared" si="3"/>
        <v>High (60-90k)</v>
      </c>
    </row>
    <row r="93" spans="1:10" x14ac:dyDescent="0.35">
      <c r="A93" t="s">
        <v>112</v>
      </c>
      <c r="B93">
        <v>2</v>
      </c>
      <c r="C93" s="4">
        <v>90091</v>
      </c>
      <c r="D93" s="4">
        <v>322</v>
      </c>
      <c r="E93" s="4">
        <v>129</v>
      </c>
      <c r="F93">
        <f>MATCH(I93, {"Jan","Feb","Mar","Apr","May","Jun","Jul","Aug","Sep","Oct","Nov","Dec"}, 0)</f>
        <v>1</v>
      </c>
      <c r="G93" s="4">
        <f t="shared" si="2"/>
        <v>451</v>
      </c>
      <c r="H93" s="4">
        <v>3</v>
      </c>
      <c r="I93" s="2" t="s">
        <v>19</v>
      </c>
      <c r="J93" t="str">
        <f t="shared" si="3"/>
        <v>Very High (&gt;90k)</v>
      </c>
    </row>
    <row r="94" spans="1:10" x14ac:dyDescent="0.35">
      <c r="A94" t="s">
        <v>113</v>
      </c>
      <c r="B94">
        <v>4</v>
      </c>
      <c r="C94" s="4">
        <v>60818</v>
      </c>
      <c r="D94" s="4">
        <v>483</v>
      </c>
      <c r="E94" s="4">
        <v>144</v>
      </c>
      <c r="F94">
        <f>MATCH(I94, {"Jan","Feb","Mar","Apr","May","Jun","Jul","Aug","Sep","Oct","Nov","Dec"}, 0)</f>
        <v>10</v>
      </c>
      <c r="G94" s="4">
        <f t="shared" si="2"/>
        <v>627</v>
      </c>
      <c r="H94" s="4">
        <v>11</v>
      </c>
      <c r="I94" s="2" t="s">
        <v>33</v>
      </c>
      <c r="J94" t="str">
        <f t="shared" si="3"/>
        <v>High (60-90k)</v>
      </c>
    </row>
    <row r="95" spans="1:10" x14ac:dyDescent="0.35">
      <c r="A95" t="s">
        <v>114</v>
      </c>
      <c r="B95">
        <v>2</v>
      </c>
      <c r="C95" s="4">
        <v>65525</v>
      </c>
      <c r="D95" s="4">
        <v>151</v>
      </c>
      <c r="E95" s="4">
        <v>167</v>
      </c>
      <c r="F95">
        <f>MATCH(I95, {"Jan","Feb","Mar","Apr","May","Jun","Jul","Aug","Sep","Oct","Nov","Dec"}, 0)</f>
        <v>8</v>
      </c>
      <c r="G95" s="4">
        <f t="shared" si="2"/>
        <v>318</v>
      </c>
      <c r="H95" s="4">
        <v>6</v>
      </c>
      <c r="I95" s="2" t="s">
        <v>27</v>
      </c>
      <c r="J95" t="str">
        <f t="shared" si="3"/>
        <v>High (60-90k)</v>
      </c>
    </row>
    <row r="96" spans="1:10" x14ac:dyDescent="0.35">
      <c r="A96" t="s">
        <v>115</v>
      </c>
      <c r="B96">
        <v>2</v>
      </c>
      <c r="C96" s="4">
        <v>39830</v>
      </c>
      <c r="D96" s="4">
        <v>438</v>
      </c>
      <c r="E96" s="4">
        <v>193</v>
      </c>
      <c r="F96">
        <f>MATCH(I96, {"Jan","Feb","Mar","Apr","May","Jun","Jul","Aug","Sep","Oct","Nov","Dec"}, 0)</f>
        <v>11</v>
      </c>
      <c r="G96" s="4">
        <f t="shared" si="2"/>
        <v>631</v>
      </c>
      <c r="H96" s="4">
        <v>12</v>
      </c>
      <c r="I96" s="2" t="s">
        <v>53</v>
      </c>
      <c r="J96" t="str">
        <f t="shared" si="3"/>
        <v>Medium (30-60k)</v>
      </c>
    </row>
    <row r="97" spans="1:10" x14ac:dyDescent="0.35">
      <c r="A97" t="s">
        <v>116</v>
      </c>
      <c r="B97">
        <v>6</v>
      </c>
      <c r="C97" s="4">
        <v>37429</v>
      </c>
      <c r="D97" s="4">
        <v>466</v>
      </c>
      <c r="E97" s="4">
        <v>57</v>
      </c>
      <c r="F97">
        <f>MATCH(I97, {"Jan","Feb","Mar","Apr","May","Jun","Jul","Aug","Sep","Oct","Nov","Dec"}, 0)</f>
        <v>7</v>
      </c>
      <c r="G97" s="4">
        <f t="shared" si="2"/>
        <v>523</v>
      </c>
      <c r="H97" s="4">
        <v>11</v>
      </c>
      <c r="I97" s="2" t="s">
        <v>29</v>
      </c>
      <c r="J97" t="str">
        <f t="shared" si="3"/>
        <v>Medium (30-60k)</v>
      </c>
    </row>
    <row r="98" spans="1:10" x14ac:dyDescent="0.35">
      <c r="A98" t="s">
        <v>117</v>
      </c>
      <c r="B98">
        <v>4</v>
      </c>
      <c r="C98" s="4">
        <v>26893</v>
      </c>
      <c r="D98" s="4">
        <v>243</v>
      </c>
      <c r="E98" s="4">
        <v>181</v>
      </c>
      <c r="F98">
        <f>MATCH(I98, {"Jan","Feb","Mar","Apr","May","Jun","Jul","Aug","Sep","Oct","Nov","Dec"}, 0)</f>
        <v>1</v>
      </c>
      <c r="G98" s="4">
        <f t="shared" si="2"/>
        <v>424</v>
      </c>
      <c r="H98" s="4">
        <v>2</v>
      </c>
      <c r="I98" s="2" t="s">
        <v>19</v>
      </c>
      <c r="J98" t="str">
        <f t="shared" si="3"/>
        <v>Low (&lt;30k)</v>
      </c>
    </row>
    <row r="99" spans="1:10" x14ac:dyDescent="0.35">
      <c r="A99" t="s">
        <v>118</v>
      </c>
      <c r="B99">
        <v>6</v>
      </c>
      <c r="C99" s="4">
        <v>99909</v>
      </c>
      <c r="D99" s="4">
        <v>472</v>
      </c>
      <c r="E99" s="4">
        <v>153</v>
      </c>
      <c r="F99">
        <f>MATCH(I99, {"Jan","Feb","Mar","Apr","May","Jun","Jul","Aug","Sep","Oct","Nov","Dec"}, 0)</f>
        <v>2</v>
      </c>
      <c r="G99" s="4">
        <f t="shared" si="2"/>
        <v>625</v>
      </c>
      <c r="H99" s="4">
        <v>7</v>
      </c>
      <c r="I99" s="2" t="s">
        <v>12</v>
      </c>
      <c r="J99" t="str">
        <f t="shared" si="3"/>
        <v>Very High (&gt;90k)</v>
      </c>
    </row>
    <row r="100" spans="1:10" x14ac:dyDescent="0.35">
      <c r="A100" t="s">
        <v>119</v>
      </c>
      <c r="B100">
        <v>7</v>
      </c>
      <c r="C100" s="4">
        <v>67333</v>
      </c>
      <c r="D100" s="4">
        <v>168</v>
      </c>
      <c r="E100" s="4">
        <v>181</v>
      </c>
      <c r="F100">
        <f>MATCH(I100, {"Jan","Feb","Mar","Apr","May","Jun","Jul","Aug","Sep","Oct","Nov","Dec"}, 0)</f>
        <v>3</v>
      </c>
      <c r="G100" s="4">
        <f t="shared" si="2"/>
        <v>349</v>
      </c>
      <c r="H100" s="4">
        <v>7</v>
      </c>
      <c r="I100" s="2" t="s">
        <v>10</v>
      </c>
      <c r="J100" t="str">
        <f t="shared" si="3"/>
        <v>High (60-90k)</v>
      </c>
    </row>
    <row r="101" spans="1:10" x14ac:dyDescent="0.35">
      <c r="A101" t="s">
        <v>120</v>
      </c>
      <c r="B101">
        <v>7</v>
      </c>
      <c r="C101" s="4">
        <v>23436</v>
      </c>
      <c r="D101" s="4">
        <v>198</v>
      </c>
      <c r="E101" s="4">
        <v>74</v>
      </c>
      <c r="F101">
        <f>MATCH(I101, {"Jan","Feb","Mar","Apr","May","Jun","Jul","Aug","Sep","Oct","Nov","Dec"}, 0)</f>
        <v>1</v>
      </c>
      <c r="G101" s="4">
        <f t="shared" si="2"/>
        <v>272</v>
      </c>
      <c r="H101" s="4">
        <v>14</v>
      </c>
      <c r="I101" s="2" t="s">
        <v>19</v>
      </c>
      <c r="J101" t="str">
        <f t="shared" si="3"/>
        <v>Low (&lt;30k)</v>
      </c>
    </row>
    <row r="102" spans="1:10" x14ac:dyDescent="0.35">
      <c r="A102" t="s">
        <v>121</v>
      </c>
      <c r="B102">
        <v>6</v>
      </c>
      <c r="C102" s="4">
        <v>94290</v>
      </c>
      <c r="D102" s="4">
        <v>495</v>
      </c>
      <c r="E102" s="4">
        <v>145</v>
      </c>
      <c r="F102">
        <f>MATCH(I102, {"Jan","Feb","Mar","Apr","May","Jun","Jul","Aug","Sep","Oct","Nov","Dec"}, 0)</f>
        <v>9</v>
      </c>
      <c r="G102" s="4">
        <f t="shared" si="2"/>
        <v>640</v>
      </c>
      <c r="H102" s="4">
        <v>5</v>
      </c>
      <c r="I102" s="2" t="s">
        <v>47</v>
      </c>
      <c r="J102" t="str">
        <f t="shared" si="3"/>
        <v>Very High (&gt;90k)</v>
      </c>
    </row>
    <row r="103" spans="1:10" x14ac:dyDescent="0.35">
      <c r="A103" t="s">
        <v>122</v>
      </c>
      <c r="B103">
        <v>7</v>
      </c>
      <c r="C103" s="4">
        <v>96213</v>
      </c>
      <c r="D103" s="4">
        <v>124</v>
      </c>
      <c r="E103" s="4">
        <v>142</v>
      </c>
      <c r="F103">
        <f>MATCH(I103, {"Jan","Feb","Mar","Apr","May","Jun","Jul","Aug","Sep","Oct","Nov","Dec"}, 0)</f>
        <v>8</v>
      </c>
      <c r="G103" s="4">
        <f t="shared" si="2"/>
        <v>266</v>
      </c>
      <c r="H103" s="4">
        <v>14</v>
      </c>
      <c r="I103" s="2" t="s">
        <v>27</v>
      </c>
      <c r="J103" t="str">
        <f t="shared" si="3"/>
        <v>Very High (&gt;90k)</v>
      </c>
    </row>
    <row r="104" spans="1:10" x14ac:dyDescent="0.35">
      <c r="A104" t="s">
        <v>123</v>
      </c>
      <c r="B104">
        <v>4</v>
      </c>
      <c r="C104" s="4">
        <v>25895</v>
      </c>
      <c r="D104" s="4">
        <v>478</v>
      </c>
      <c r="E104" s="4">
        <v>110</v>
      </c>
      <c r="F104">
        <f>MATCH(I104, {"Jan","Feb","Mar","Apr","May","Jun","Jul","Aug","Sep","Oct","Nov","Dec"}, 0)</f>
        <v>2</v>
      </c>
      <c r="G104" s="4">
        <f t="shared" si="2"/>
        <v>588</v>
      </c>
      <c r="H104" s="4">
        <v>9</v>
      </c>
      <c r="I104" s="2" t="s">
        <v>12</v>
      </c>
      <c r="J104" t="str">
        <f t="shared" si="3"/>
        <v>Low (&lt;30k)</v>
      </c>
    </row>
    <row r="105" spans="1:10" x14ac:dyDescent="0.35">
      <c r="A105" t="s">
        <v>124</v>
      </c>
      <c r="B105">
        <v>1</v>
      </c>
      <c r="C105" s="4">
        <v>39738</v>
      </c>
      <c r="D105" s="4">
        <v>152</v>
      </c>
      <c r="E105" s="4">
        <v>171</v>
      </c>
      <c r="F105">
        <f>MATCH(I105, {"Jan","Feb","Mar","Apr","May","Jun","Jul","Aug","Sep","Oct","Nov","Dec"}, 0)</f>
        <v>9</v>
      </c>
      <c r="G105" s="4">
        <f t="shared" si="2"/>
        <v>323</v>
      </c>
      <c r="H105" s="4">
        <v>5</v>
      </c>
      <c r="I105" s="2" t="s">
        <v>47</v>
      </c>
      <c r="J105" t="str">
        <f t="shared" si="3"/>
        <v>Medium (30-60k)</v>
      </c>
    </row>
    <row r="106" spans="1:10" x14ac:dyDescent="0.35">
      <c r="A106" t="s">
        <v>125</v>
      </c>
      <c r="B106">
        <v>6</v>
      </c>
      <c r="C106" s="4">
        <v>50746</v>
      </c>
      <c r="D106" s="4">
        <v>250</v>
      </c>
      <c r="E106" s="4">
        <v>100</v>
      </c>
      <c r="F106">
        <f>MATCH(I106, {"Jan","Feb","Mar","Apr","May","Jun","Jul","Aug","Sep","Oct","Nov","Dec"}, 0)</f>
        <v>7</v>
      </c>
      <c r="G106" s="4">
        <f t="shared" si="2"/>
        <v>350</v>
      </c>
      <c r="H106" s="4">
        <v>9</v>
      </c>
      <c r="I106" s="2" t="s">
        <v>29</v>
      </c>
      <c r="J106" t="str">
        <f t="shared" si="3"/>
        <v>Medium (30-60k)</v>
      </c>
    </row>
    <row r="107" spans="1:10" x14ac:dyDescent="0.35">
      <c r="A107" t="s">
        <v>126</v>
      </c>
      <c r="B107">
        <v>5</v>
      </c>
      <c r="C107" s="4">
        <v>69377</v>
      </c>
      <c r="D107" s="4">
        <v>243</v>
      </c>
      <c r="E107" s="4">
        <v>196</v>
      </c>
      <c r="F107">
        <f>MATCH(I107, {"Jan","Feb","Mar","Apr","May","Jun","Jul","Aug","Sep","Oct","Nov","Dec"}, 0)</f>
        <v>9</v>
      </c>
      <c r="G107" s="4">
        <f t="shared" si="2"/>
        <v>439</v>
      </c>
      <c r="H107" s="4">
        <v>14</v>
      </c>
      <c r="I107" s="2" t="s">
        <v>47</v>
      </c>
      <c r="J107" t="str">
        <f t="shared" si="3"/>
        <v>High (60-90k)</v>
      </c>
    </row>
    <row r="108" spans="1:10" x14ac:dyDescent="0.35">
      <c r="A108" t="s">
        <v>127</v>
      </c>
      <c r="B108">
        <v>5</v>
      </c>
      <c r="C108" s="4">
        <v>68404</v>
      </c>
      <c r="D108" s="4">
        <v>156</v>
      </c>
      <c r="E108" s="4">
        <v>70</v>
      </c>
      <c r="F108">
        <f>MATCH(I108, {"Jan","Feb","Mar","Apr","May","Jun","Jul","Aug","Sep","Oct","Nov","Dec"}, 0)</f>
        <v>6</v>
      </c>
      <c r="G108" s="4">
        <f t="shared" si="2"/>
        <v>226</v>
      </c>
      <c r="H108" s="4">
        <v>9</v>
      </c>
      <c r="I108" s="2" t="s">
        <v>15</v>
      </c>
      <c r="J108" t="str">
        <f t="shared" si="3"/>
        <v>High (60-90k)</v>
      </c>
    </row>
    <row r="109" spans="1:10" x14ac:dyDescent="0.35">
      <c r="A109" t="s">
        <v>128</v>
      </c>
      <c r="B109">
        <v>2</v>
      </c>
      <c r="C109" s="4">
        <v>74045</v>
      </c>
      <c r="D109" s="4">
        <v>138</v>
      </c>
      <c r="E109" s="4">
        <v>54</v>
      </c>
      <c r="F109">
        <f>MATCH(I109, {"Jan","Feb","Mar","Apr","May","Jun","Jul","Aug","Sep","Oct","Nov","Dec"}, 0)</f>
        <v>6</v>
      </c>
      <c r="G109" s="4">
        <f t="shared" si="2"/>
        <v>192</v>
      </c>
      <c r="H109" s="4">
        <v>6</v>
      </c>
      <c r="I109" s="2" t="s">
        <v>15</v>
      </c>
      <c r="J109" t="str">
        <f t="shared" si="3"/>
        <v>High (60-90k)</v>
      </c>
    </row>
    <row r="110" spans="1:10" x14ac:dyDescent="0.35">
      <c r="A110" t="s">
        <v>129</v>
      </c>
      <c r="B110">
        <v>7</v>
      </c>
      <c r="C110" s="4">
        <v>59790</v>
      </c>
      <c r="D110" s="4">
        <v>208</v>
      </c>
      <c r="E110" s="4">
        <v>141</v>
      </c>
      <c r="F110">
        <f>MATCH(I110, {"Jan","Feb","Mar","Apr","May","Jun","Jul","Aug","Sep","Oct","Nov","Dec"}, 0)</f>
        <v>11</v>
      </c>
      <c r="G110" s="4">
        <f t="shared" si="2"/>
        <v>349</v>
      </c>
      <c r="H110" s="4">
        <v>14</v>
      </c>
      <c r="I110" s="2" t="s">
        <v>53</v>
      </c>
      <c r="J110" t="str">
        <f t="shared" si="3"/>
        <v>Medium (30-60k)</v>
      </c>
    </row>
    <row r="111" spans="1:10" x14ac:dyDescent="0.35">
      <c r="A111" t="s">
        <v>130</v>
      </c>
      <c r="B111">
        <v>5</v>
      </c>
      <c r="C111" s="4">
        <v>25600</v>
      </c>
      <c r="D111" s="4">
        <v>280</v>
      </c>
      <c r="E111" s="4">
        <v>110</v>
      </c>
      <c r="F111">
        <f>MATCH(I111, {"Jan","Feb","Mar","Apr","May","Jun","Jul","Aug","Sep","Oct","Nov","Dec"}, 0)</f>
        <v>4</v>
      </c>
      <c r="G111" s="4">
        <f t="shared" si="2"/>
        <v>390</v>
      </c>
      <c r="H111" s="4">
        <v>5</v>
      </c>
      <c r="I111" s="2" t="s">
        <v>24</v>
      </c>
      <c r="J111" t="str">
        <f t="shared" si="3"/>
        <v>Low (&lt;30k)</v>
      </c>
    </row>
    <row r="112" spans="1:10" x14ac:dyDescent="0.35">
      <c r="A112" t="s">
        <v>131</v>
      </c>
      <c r="B112">
        <v>2</v>
      </c>
      <c r="C112" s="4">
        <v>60764</v>
      </c>
      <c r="D112" s="4">
        <v>141</v>
      </c>
      <c r="E112" s="4">
        <v>71</v>
      </c>
      <c r="F112">
        <f>MATCH(I112, {"Jan","Feb","Mar","Apr","May","Jun","Jul","Aug","Sep","Oct","Nov","Dec"}, 0)</f>
        <v>10</v>
      </c>
      <c r="G112" s="4">
        <f t="shared" si="2"/>
        <v>212</v>
      </c>
      <c r="H112" s="4">
        <v>13</v>
      </c>
      <c r="I112" s="2" t="s">
        <v>33</v>
      </c>
      <c r="J112" t="str">
        <f t="shared" si="3"/>
        <v>High (60-90k)</v>
      </c>
    </row>
    <row r="113" spans="1:10" x14ac:dyDescent="0.35">
      <c r="A113" t="s">
        <v>132</v>
      </c>
      <c r="B113">
        <v>1</v>
      </c>
      <c r="C113" s="4">
        <v>94543</v>
      </c>
      <c r="D113" s="4">
        <v>285</v>
      </c>
      <c r="E113" s="4">
        <v>198</v>
      </c>
      <c r="F113">
        <f>MATCH(I113, {"Jan","Feb","Mar","Apr","May","Jun","Jul","Aug","Sep","Oct","Nov","Dec"}, 0)</f>
        <v>10</v>
      </c>
      <c r="G113" s="4">
        <f t="shared" si="2"/>
        <v>483</v>
      </c>
      <c r="H113" s="4">
        <v>14</v>
      </c>
      <c r="I113" s="2" t="s">
        <v>33</v>
      </c>
      <c r="J113" t="str">
        <f t="shared" si="3"/>
        <v>Very High (&gt;90k)</v>
      </c>
    </row>
    <row r="114" spans="1:10" x14ac:dyDescent="0.35">
      <c r="A114" t="s">
        <v>133</v>
      </c>
      <c r="B114">
        <v>4</v>
      </c>
      <c r="C114" s="4">
        <v>65714</v>
      </c>
      <c r="D114" s="4">
        <v>497</v>
      </c>
      <c r="E114" s="4">
        <v>119</v>
      </c>
      <c r="F114">
        <f>MATCH(I114, {"Jan","Feb","Mar","Apr","May","Jun","Jul","Aug","Sep","Oct","Nov","Dec"}, 0)</f>
        <v>2</v>
      </c>
      <c r="G114" s="4">
        <f t="shared" si="2"/>
        <v>616</v>
      </c>
      <c r="H114" s="4">
        <v>3</v>
      </c>
      <c r="I114" s="2" t="s">
        <v>12</v>
      </c>
      <c r="J114" t="str">
        <f t="shared" si="3"/>
        <v>High (60-90k)</v>
      </c>
    </row>
    <row r="115" spans="1:10" x14ac:dyDescent="0.35">
      <c r="A115" t="s">
        <v>134</v>
      </c>
      <c r="B115">
        <v>4</v>
      </c>
      <c r="C115" s="4">
        <v>76835</v>
      </c>
      <c r="D115" s="4">
        <v>322</v>
      </c>
      <c r="E115" s="4">
        <v>50</v>
      </c>
      <c r="F115">
        <f>MATCH(I115, {"Jan","Feb","Mar","Apr","May","Jun","Jul","Aug","Sep","Oct","Nov","Dec"}, 0)</f>
        <v>7</v>
      </c>
      <c r="G115" s="4">
        <f t="shared" si="2"/>
        <v>372</v>
      </c>
      <c r="H115" s="4">
        <v>12</v>
      </c>
      <c r="I115" s="2" t="s">
        <v>29</v>
      </c>
      <c r="J115" t="str">
        <f t="shared" si="3"/>
        <v>High (60-90k)</v>
      </c>
    </row>
    <row r="116" spans="1:10" x14ac:dyDescent="0.35">
      <c r="A116" t="s">
        <v>135</v>
      </c>
      <c r="B116">
        <v>4</v>
      </c>
      <c r="C116" s="4">
        <v>93744</v>
      </c>
      <c r="D116" s="4">
        <v>221</v>
      </c>
      <c r="E116" s="4">
        <v>182</v>
      </c>
      <c r="F116">
        <f>MATCH(I116, {"Jan","Feb","Mar","Apr","May","Jun","Jul","Aug","Sep","Oct","Nov","Dec"}, 0)</f>
        <v>5</v>
      </c>
      <c r="G116" s="4">
        <f t="shared" si="2"/>
        <v>403</v>
      </c>
      <c r="H116" s="4">
        <v>4</v>
      </c>
      <c r="I116" s="2" t="s">
        <v>58</v>
      </c>
      <c r="J116" t="str">
        <f t="shared" si="3"/>
        <v>Very High (&gt;90k)</v>
      </c>
    </row>
    <row r="117" spans="1:10" x14ac:dyDescent="0.35">
      <c r="A117" t="s">
        <v>136</v>
      </c>
      <c r="B117">
        <v>5</v>
      </c>
      <c r="C117" s="4">
        <v>76491</v>
      </c>
      <c r="D117" s="4">
        <v>232</v>
      </c>
      <c r="E117" s="4">
        <v>61</v>
      </c>
      <c r="F117">
        <f>MATCH(I117, {"Jan","Feb","Mar","Apr","May","Jun","Jul","Aug","Sep","Oct","Nov","Dec"}, 0)</f>
        <v>11</v>
      </c>
      <c r="G117" s="4">
        <f t="shared" si="2"/>
        <v>293</v>
      </c>
      <c r="H117" s="4">
        <v>4</v>
      </c>
      <c r="I117" s="2" t="s">
        <v>53</v>
      </c>
      <c r="J117" t="str">
        <f t="shared" si="3"/>
        <v>High (60-90k)</v>
      </c>
    </row>
    <row r="118" spans="1:10" x14ac:dyDescent="0.35">
      <c r="A118" t="s">
        <v>137</v>
      </c>
      <c r="B118">
        <v>1</v>
      </c>
      <c r="C118" s="4">
        <v>38589</v>
      </c>
      <c r="D118" s="4">
        <v>262</v>
      </c>
      <c r="E118" s="4">
        <v>139</v>
      </c>
      <c r="F118">
        <f>MATCH(I118, {"Jan","Feb","Mar","Apr","May","Jun","Jul","Aug","Sep","Oct","Nov","Dec"}, 0)</f>
        <v>6</v>
      </c>
      <c r="G118" s="4">
        <f t="shared" si="2"/>
        <v>401</v>
      </c>
      <c r="H118" s="4">
        <v>5</v>
      </c>
      <c r="I118" s="2" t="s">
        <v>15</v>
      </c>
      <c r="J118" t="str">
        <f t="shared" si="3"/>
        <v>Medium (30-60k)</v>
      </c>
    </row>
    <row r="119" spans="1:10" x14ac:dyDescent="0.35">
      <c r="A119" t="s">
        <v>138</v>
      </c>
      <c r="B119">
        <v>5</v>
      </c>
      <c r="C119" s="4">
        <v>63484</v>
      </c>
      <c r="D119" s="4">
        <v>314</v>
      </c>
      <c r="E119" s="4">
        <v>95</v>
      </c>
      <c r="F119">
        <f>MATCH(I119, {"Jan","Feb","Mar","Apr","May","Jun","Jul","Aug","Sep","Oct","Nov","Dec"}, 0)</f>
        <v>2</v>
      </c>
      <c r="G119" s="4">
        <f t="shared" si="2"/>
        <v>409</v>
      </c>
      <c r="H119" s="4">
        <v>5</v>
      </c>
      <c r="I119" s="2" t="s">
        <v>12</v>
      </c>
      <c r="J119" t="str">
        <f t="shared" si="3"/>
        <v>High (60-90k)</v>
      </c>
    </row>
    <row r="120" spans="1:10" x14ac:dyDescent="0.35">
      <c r="A120" t="s">
        <v>139</v>
      </c>
      <c r="B120">
        <v>7</v>
      </c>
      <c r="C120" s="4">
        <v>56212</v>
      </c>
      <c r="D120" s="4">
        <v>320</v>
      </c>
      <c r="E120" s="4">
        <v>83</v>
      </c>
      <c r="F120">
        <f>MATCH(I120, {"Jan","Feb","Mar","Apr","May","Jun","Jul","Aug","Sep","Oct","Nov","Dec"}, 0)</f>
        <v>5</v>
      </c>
      <c r="G120" s="4">
        <f t="shared" si="2"/>
        <v>403</v>
      </c>
      <c r="H120" s="4">
        <v>11</v>
      </c>
      <c r="I120" s="2" t="s">
        <v>58</v>
      </c>
      <c r="J120" t="str">
        <f t="shared" si="3"/>
        <v>Medium (30-60k)</v>
      </c>
    </row>
    <row r="121" spans="1:10" x14ac:dyDescent="0.35">
      <c r="A121" t="s">
        <v>140</v>
      </c>
      <c r="B121">
        <v>5</v>
      </c>
      <c r="C121" s="4">
        <v>63525</v>
      </c>
      <c r="D121" s="4">
        <v>334</v>
      </c>
      <c r="E121" s="4">
        <v>127</v>
      </c>
      <c r="F121">
        <f>MATCH(I121, {"Jan","Feb","Mar","Apr","May","Jun","Jul","Aug","Sep","Oct","Nov","Dec"}, 0)</f>
        <v>10</v>
      </c>
      <c r="G121" s="4">
        <f t="shared" si="2"/>
        <v>461</v>
      </c>
      <c r="H121" s="4">
        <v>12</v>
      </c>
      <c r="I121" s="2" t="s">
        <v>33</v>
      </c>
      <c r="J121" t="str">
        <f t="shared" si="3"/>
        <v>High (60-90k)</v>
      </c>
    </row>
    <row r="122" spans="1:10" x14ac:dyDescent="0.35">
      <c r="A122" t="s">
        <v>141</v>
      </c>
      <c r="B122">
        <v>1</v>
      </c>
      <c r="C122" s="4">
        <v>67202</v>
      </c>
      <c r="D122" s="4">
        <v>430</v>
      </c>
      <c r="E122" s="4">
        <v>94</v>
      </c>
      <c r="F122">
        <f>MATCH(I122, {"Jan","Feb","Mar","Apr","May","Jun","Jul","Aug","Sep","Oct","Nov","Dec"}, 0)</f>
        <v>4</v>
      </c>
      <c r="G122" s="4">
        <f t="shared" si="2"/>
        <v>524</v>
      </c>
      <c r="H122" s="4">
        <v>12</v>
      </c>
      <c r="I122" s="2" t="s">
        <v>24</v>
      </c>
      <c r="J122" t="str">
        <f t="shared" si="3"/>
        <v>High (60-90k)</v>
      </c>
    </row>
    <row r="123" spans="1:10" x14ac:dyDescent="0.35">
      <c r="A123" t="s">
        <v>142</v>
      </c>
      <c r="B123">
        <v>1</v>
      </c>
      <c r="C123" s="4">
        <v>52635</v>
      </c>
      <c r="D123" s="4">
        <v>245</v>
      </c>
      <c r="E123" s="4">
        <v>122</v>
      </c>
      <c r="F123">
        <f>MATCH(I123, {"Jan","Feb","Mar","Apr","May","Jun","Jul","Aug","Sep","Oct","Nov","Dec"}, 0)</f>
        <v>9</v>
      </c>
      <c r="G123" s="4">
        <f t="shared" si="2"/>
        <v>367</v>
      </c>
      <c r="H123" s="4">
        <v>6</v>
      </c>
      <c r="I123" s="2" t="s">
        <v>47</v>
      </c>
      <c r="J123" t="str">
        <f t="shared" si="3"/>
        <v>Medium (30-60k)</v>
      </c>
    </row>
    <row r="124" spans="1:10" x14ac:dyDescent="0.35">
      <c r="A124" t="s">
        <v>143</v>
      </c>
      <c r="B124">
        <v>7</v>
      </c>
      <c r="C124" s="4">
        <v>83208</v>
      </c>
      <c r="D124" s="4">
        <v>338</v>
      </c>
      <c r="E124" s="4">
        <v>75</v>
      </c>
      <c r="F124">
        <f>MATCH(I124, {"Jan","Feb","Mar","Apr","May","Jun","Jul","Aug","Sep","Oct","Nov","Dec"}, 0)</f>
        <v>6</v>
      </c>
      <c r="G124" s="4">
        <f t="shared" si="2"/>
        <v>413</v>
      </c>
      <c r="H124" s="4">
        <v>5</v>
      </c>
      <c r="I124" s="2" t="s">
        <v>15</v>
      </c>
      <c r="J124" t="str">
        <f t="shared" si="3"/>
        <v>High (60-90k)</v>
      </c>
    </row>
    <row r="125" spans="1:10" x14ac:dyDescent="0.35">
      <c r="A125" t="s">
        <v>144</v>
      </c>
      <c r="B125">
        <v>1</v>
      </c>
      <c r="C125" s="4">
        <v>53828</v>
      </c>
      <c r="D125" s="4">
        <v>175</v>
      </c>
      <c r="E125" s="4">
        <v>96</v>
      </c>
      <c r="F125">
        <f>MATCH(I125, {"Jan","Feb","Mar","Apr","May","Jun","Jul","Aug","Sep","Oct","Nov","Dec"}, 0)</f>
        <v>2</v>
      </c>
      <c r="G125" s="4">
        <f t="shared" si="2"/>
        <v>271</v>
      </c>
      <c r="H125" s="4">
        <v>12</v>
      </c>
      <c r="I125" s="2" t="s">
        <v>12</v>
      </c>
      <c r="J125" t="str">
        <f t="shared" si="3"/>
        <v>Medium (30-60k)</v>
      </c>
    </row>
    <row r="126" spans="1:10" x14ac:dyDescent="0.35">
      <c r="A126" t="s">
        <v>145</v>
      </c>
      <c r="B126">
        <v>1</v>
      </c>
      <c r="C126" s="4">
        <v>38711</v>
      </c>
      <c r="D126" s="4">
        <v>108</v>
      </c>
      <c r="E126" s="4">
        <v>170</v>
      </c>
      <c r="F126">
        <f>MATCH(I126, {"Jan","Feb","Mar","Apr","May","Jun","Jul","Aug","Sep","Oct","Nov","Dec"}, 0)</f>
        <v>1</v>
      </c>
      <c r="G126" s="4">
        <f t="shared" si="2"/>
        <v>278</v>
      </c>
      <c r="H126" s="4">
        <v>11</v>
      </c>
      <c r="I126" s="2" t="s">
        <v>19</v>
      </c>
      <c r="J126" t="str">
        <f t="shared" si="3"/>
        <v>Medium (30-60k)</v>
      </c>
    </row>
    <row r="127" spans="1:10" x14ac:dyDescent="0.35">
      <c r="A127" t="s">
        <v>146</v>
      </c>
      <c r="B127">
        <v>4</v>
      </c>
      <c r="C127" s="4">
        <v>23420</v>
      </c>
      <c r="D127" s="4">
        <v>173</v>
      </c>
      <c r="E127" s="4">
        <v>105</v>
      </c>
      <c r="F127">
        <f>MATCH(I127, {"Jan","Feb","Mar","Apr","May","Jun","Jul","Aug","Sep","Oct","Nov","Dec"}, 0)</f>
        <v>5</v>
      </c>
      <c r="G127" s="4">
        <f t="shared" si="2"/>
        <v>278</v>
      </c>
      <c r="H127" s="4">
        <v>9</v>
      </c>
      <c r="I127" s="2" t="s">
        <v>58</v>
      </c>
      <c r="J127" t="str">
        <f t="shared" si="3"/>
        <v>Low (&lt;30k)</v>
      </c>
    </row>
    <row r="128" spans="1:10" x14ac:dyDescent="0.35">
      <c r="A128" t="s">
        <v>147</v>
      </c>
      <c r="B128">
        <v>7</v>
      </c>
      <c r="C128" s="4">
        <v>20301</v>
      </c>
      <c r="D128" s="4">
        <v>500</v>
      </c>
      <c r="E128" s="4">
        <v>143</v>
      </c>
      <c r="F128">
        <f>MATCH(I128, {"Jan","Feb","Mar","Apr","May","Jun","Jul","Aug","Sep","Oct","Nov","Dec"}, 0)</f>
        <v>9</v>
      </c>
      <c r="G128" s="4">
        <f t="shared" si="2"/>
        <v>643</v>
      </c>
      <c r="H128" s="4">
        <v>7</v>
      </c>
      <c r="I128" s="2" t="s">
        <v>47</v>
      </c>
      <c r="J128" t="str">
        <f t="shared" si="3"/>
        <v>Low (&lt;30k)</v>
      </c>
    </row>
    <row r="129" spans="1:10" x14ac:dyDescent="0.35">
      <c r="A129" t="s">
        <v>148</v>
      </c>
      <c r="B129">
        <v>3</v>
      </c>
      <c r="C129" s="4">
        <v>65236</v>
      </c>
      <c r="D129" s="4">
        <v>352</v>
      </c>
      <c r="E129" s="4">
        <v>156</v>
      </c>
      <c r="F129">
        <f>MATCH(I129, {"Jan","Feb","Mar","Apr","May","Jun","Jul","Aug","Sep","Oct","Nov","Dec"}, 0)</f>
        <v>6</v>
      </c>
      <c r="G129" s="4">
        <f t="shared" si="2"/>
        <v>508</v>
      </c>
      <c r="H129" s="4">
        <v>7</v>
      </c>
      <c r="I129" s="2" t="s">
        <v>15</v>
      </c>
      <c r="J129" t="str">
        <f t="shared" si="3"/>
        <v>High (60-90k)</v>
      </c>
    </row>
    <row r="130" spans="1:10" x14ac:dyDescent="0.35">
      <c r="A130" t="s">
        <v>149</v>
      </c>
      <c r="B130">
        <v>3</v>
      </c>
      <c r="C130" s="4">
        <v>86235</v>
      </c>
      <c r="D130" s="4">
        <v>329</v>
      </c>
      <c r="E130" s="4">
        <v>112</v>
      </c>
      <c r="F130">
        <f>MATCH(I130, {"Jan","Feb","Mar","Apr","May","Jun","Jul","Aug","Sep","Oct","Nov","Dec"}, 0)</f>
        <v>10</v>
      </c>
      <c r="G130" s="4">
        <f t="shared" si="2"/>
        <v>441</v>
      </c>
      <c r="H130" s="4">
        <v>9</v>
      </c>
      <c r="I130" s="2" t="s">
        <v>33</v>
      </c>
      <c r="J130" t="str">
        <f t="shared" si="3"/>
        <v>High (60-90k)</v>
      </c>
    </row>
    <row r="131" spans="1:10" x14ac:dyDescent="0.35">
      <c r="A131" t="s">
        <v>150</v>
      </c>
      <c r="B131">
        <v>1</v>
      </c>
      <c r="C131" s="4">
        <v>74240</v>
      </c>
      <c r="D131" s="4">
        <v>106</v>
      </c>
      <c r="E131" s="4">
        <v>97</v>
      </c>
      <c r="F131">
        <f>MATCH(I131, {"Jan","Feb","Mar","Apr","May","Jun","Jul","Aug","Sep","Oct","Nov","Dec"}, 0)</f>
        <v>12</v>
      </c>
      <c r="G131" s="4">
        <f t="shared" ref="G131:G194" si="4">D131+E131</f>
        <v>203</v>
      </c>
      <c r="H131" s="4">
        <v>8</v>
      </c>
      <c r="I131" s="2" t="s">
        <v>17</v>
      </c>
      <c r="J131" t="str">
        <f t="shared" ref="J131:J194" si="5">IF(C131&lt;30000, "Low (&lt;30k)", IF(C131&lt;60000, "Medium (30-60k)", IF(C131&lt;90000, "High (60-90k)", "Very High (&gt;90k)")))</f>
        <v>High (60-90k)</v>
      </c>
    </row>
    <row r="132" spans="1:10" x14ac:dyDescent="0.35">
      <c r="A132" t="s">
        <v>151</v>
      </c>
      <c r="B132">
        <v>3</v>
      </c>
      <c r="C132" s="4">
        <v>85726</v>
      </c>
      <c r="D132" s="4">
        <v>273</v>
      </c>
      <c r="E132" s="4">
        <v>110</v>
      </c>
      <c r="F132">
        <f>MATCH(I132, {"Jan","Feb","Mar","Apr","May","Jun","Jul","Aug","Sep","Oct","Nov","Dec"}, 0)</f>
        <v>7</v>
      </c>
      <c r="G132" s="4">
        <f t="shared" si="4"/>
        <v>383</v>
      </c>
      <c r="H132" s="4">
        <v>11</v>
      </c>
      <c r="I132" s="2" t="s">
        <v>29</v>
      </c>
      <c r="J132" t="str">
        <f t="shared" si="5"/>
        <v>High (60-90k)</v>
      </c>
    </row>
    <row r="133" spans="1:10" x14ac:dyDescent="0.35">
      <c r="A133" t="s">
        <v>152</v>
      </c>
      <c r="B133">
        <v>3</v>
      </c>
      <c r="C133" s="4">
        <v>30492</v>
      </c>
      <c r="D133" s="4">
        <v>240</v>
      </c>
      <c r="E133" s="4">
        <v>130</v>
      </c>
      <c r="F133">
        <f>MATCH(I133, {"Jan","Feb","Mar","Apr","May","Jun","Jul","Aug","Sep","Oct","Nov","Dec"}, 0)</f>
        <v>5</v>
      </c>
      <c r="G133" s="4">
        <f t="shared" si="4"/>
        <v>370</v>
      </c>
      <c r="H133" s="4">
        <v>12</v>
      </c>
      <c r="I133" s="2" t="s">
        <v>58</v>
      </c>
      <c r="J133" t="str">
        <f t="shared" si="5"/>
        <v>Medium (30-60k)</v>
      </c>
    </row>
    <row r="134" spans="1:10" x14ac:dyDescent="0.35">
      <c r="A134" t="s">
        <v>153</v>
      </c>
      <c r="B134">
        <v>1</v>
      </c>
      <c r="C134" s="4">
        <v>26102</v>
      </c>
      <c r="D134" s="4">
        <v>267</v>
      </c>
      <c r="E134" s="4">
        <v>75</v>
      </c>
      <c r="F134">
        <f>MATCH(I134, {"Jan","Feb","Mar","Apr","May","Jun","Jul","Aug","Sep","Oct","Nov","Dec"}, 0)</f>
        <v>10</v>
      </c>
      <c r="G134" s="4">
        <f t="shared" si="4"/>
        <v>342</v>
      </c>
      <c r="H134" s="4">
        <v>13</v>
      </c>
      <c r="I134" s="2" t="s">
        <v>33</v>
      </c>
      <c r="J134" t="str">
        <f t="shared" si="5"/>
        <v>Low (&lt;30k)</v>
      </c>
    </row>
    <row r="135" spans="1:10" x14ac:dyDescent="0.35">
      <c r="A135" t="s">
        <v>154</v>
      </c>
      <c r="B135">
        <v>3</v>
      </c>
      <c r="C135" s="4">
        <v>70336</v>
      </c>
      <c r="D135" s="4">
        <v>269</v>
      </c>
      <c r="E135" s="4">
        <v>85</v>
      </c>
      <c r="F135">
        <f>MATCH(I135, {"Jan","Feb","Mar","Apr","May","Jun","Jul","Aug","Sep","Oct","Nov","Dec"}, 0)</f>
        <v>6</v>
      </c>
      <c r="G135" s="4">
        <f t="shared" si="4"/>
        <v>354</v>
      </c>
      <c r="H135" s="4">
        <v>11</v>
      </c>
      <c r="I135" s="2" t="s">
        <v>15</v>
      </c>
      <c r="J135" t="str">
        <f t="shared" si="5"/>
        <v>High (60-90k)</v>
      </c>
    </row>
    <row r="136" spans="1:10" x14ac:dyDescent="0.35">
      <c r="A136" t="s">
        <v>155</v>
      </c>
      <c r="B136">
        <v>5</v>
      </c>
      <c r="C136" s="4">
        <v>46641</v>
      </c>
      <c r="D136" s="4">
        <v>492</v>
      </c>
      <c r="E136" s="4">
        <v>50</v>
      </c>
      <c r="F136">
        <f>MATCH(I136, {"Jan","Feb","Mar","Apr","May","Jun","Jul","Aug","Sep","Oct","Nov","Dec"}, 0)</f>
        <v>5</v>
      </c>
      <c r="G136" s="4">
        <f t="shared" si="4"/>
        <v>542</v>
      </c>
      <c r="H136" s="4">
        <v>14</v>
      </c>
      <c r="I136" s="2" t="s">
        <v>58</v>
      </c>
      <c r="J136" t="str">
        <f t="shared" si="5"/>
        <v>Medium (30-60k)</v>
      </c>
    </row>
    <row r="137" spans="1:10" x14ac:dyDescent="0.35">
      <c r="A137" t="s">
        <v>156</v>
      </c>
      <c r="B137">
        <v>2</v>
      </c>
      <c r="C137" s="4">
        <v>54584</v>
      </c>
      <c r="D137" s="4">
        <v>382</v>
      </c>
      <c r="E137" s="4">
        <v>57</v>
      </c>
      <c r="F137">
        <f>MATCH(I137, {"Jan","Feb","Mar","Apr","May","Jun","Jul","Aug","Sep","Oct","Nov","Dec"}, 0)</f>
        <v>11</v>
      </c>
      <c r="G137" s="4">
        <f t="shared" si="4"/>
        <v>439</v>
      </c>
      <c r="H137" s="4">
        <v>9</v>
      </c>
      <c r="I137" s="2" t="s">
        <v>53</v>
      </c>
      <c r="J137" t="str">
        <f t="shared" si="5"/>
        <v>Medium (30-60k)</v>
      </c>
    </row>
    <row r="138" spans="1:10" x14ac:dyDescent="0.35">
      <c r="A138" t="s">
        <v>157</v>
      </c>
      <c r="B138">
        <v>7</v>
      </c>
      <c r="C138" s="4">
        <v>52745</v>
      </c>
      <c r="D138" s="4">
        <v>221</v>
      </c>
      <c r="E138" s="4">
        <v>162</v>
      </c>
      <c r="F138">
        <f>MATCH(I138, {"Jan","Feb","Mar","Apr","May","Jun","Jul","Aug","Sep","Oct","Nov","Dec"}, 0)</f>
        <v>9</v>
      </c>
      <c r="G138" s="4">
        <f t="shared" si="4"/>
        <v>383</v>
      </c>
      <c r="H138" s="4">
        <v>3</v>
      </c>
      <c r="I138" s="2" t="s">
        <v>47</v>
      </c>
      <c r="J138" t="str">
        <f t="shared" si="5"/>
        <v>Medium (30-60k)</v>
      </c>
    </row>
    <row r="139" spans="1:10" x14ac:dyDescent="0.35">
      <c r="A139" t="s">
        <v>158</v>
      </c>
      <c r="B139">
        <v>2</v>
      </c>
      <c r="C139" s="4">
        <v>43093</v>
      </c>
      <c r="D139" s="4">
        <v>293</v>
      </c>
      <c r="E139" s="4">
        <v>148</v>
      </c>
      <c r="F139">
        <f>MATCH(I139, {"Jan","Feb","Mar","Apr","May","Jun","Jul","Aug","Sep","Oct","Nov","Dec"}, 0)</f>
        <v>6</v>
      </c>
      <c r="G139" s="4">
        <f t="shared" si="4"/>
        <v>441</v>
      </c>
      <c r="H139" s="4">
        <v>10</v>
      </c>
      <c r="I139" s="2" t="s">
        <v>15</v>
      </c>
      <c r="J139" t="str">
        <f t="shared" si="5"/>
        <v>Medium (30-60k)</v>
      </c>
    </row>
    <row r="140" spans="1:10" x14ac:dyDescent="0.35">
      <c r="A140" t="s">
        <v>159</v>
      </c>
      <c r="B140">
        <v>1</v>
      </c>
      <c r="C140" s="4">
        <v>86105</v>
      </c>
      <c r="D140" s="4">
        <v>104</v>
      </c>
      <c r="E140" s="4">
        <v>96</v>
      </c>
      <c r="F140">
        <f>MATCH(I140, {"Jan","Feb","Mar","Apr","May","Jun","Jul","Aug","Sep","Oct","Nov","Dec"}, 0)</f>
        <v>11</v>
      </c>
      <c r="G140" s="4">
        <f t="shared" si="4"/>
        <v>200</v>
      </c>
      <c r="H140" s="4">
        <v>2</v>
      </c>
      <c r="I140" s="2" t="s">
        <v>53</v>
      </c>
      <c r="J140" t="str">
        <f t="shared" si="5"/>
        <v>High (60-90k)</v>
      </c>
    </row>
    <row r="141" spans="1:10" x14ac:dyDescent="0.35">
      <c r="A141" t="s">
        <v>160</v>
      </c>
      <c r="B141">
        <v>4</v>
      </c>
      <c r="C141" s="4">
        <v>71885</v>
      </c>
      <c r="D141" s="4">
        <v>128</v>
      </c>
      <c r="E141" s="4">
        <v>176</v>
      </c>
      <c r="F141">
        <f>MATCH(I141, {"Jan","Feb","Mar","Apr","May","Jun","Jul","Aug","Sep","Oct","Nov","Dec"}, 0)</f>
        <v>8</v>
      </c>
      <c r="G141" s="4">
        <f t="shared" si="4"/>
        <v>304</v>
      </c>
      <c r="H141" s="4">
        <v>9</v>
      </c>
      <c r="I141" s="2" t="s">
        <v>27</v>
      </c>
      <c r="J141" t="str">
        <f t="shared" si="5"/>
        <v>High (60-90k)</v>
      </c>
    </row>
    <row r="142" spans="1:10" x14ac:dyDescent="0.35">
      <c r="A142" t="s">
        <v>161</v>
      </c>
      <c r="B142">
        <v>7</v>
      </c>
      <c r="C142" s="4">
        <v>56631</v>
      </c>
      <c r="D142" s="4">
        <v>264</v>
      </c>
      <c r="E142" s="4">
        <v>105</v>
      </c>
      <c r="F142">
        <f>MATCH(I142, {"Jan","Feb","Mar","Apr","May","Jun","Jul","Aug","Sep","Oct","Nov","Dec"}, 0)</f>
        <v>2</v>
      </c>
      <c r="G142" s="4">
        <f t="shared" si="4"/>
        <v>369</v>
      </c>
      <c r="H142" s="4">
        <v>13</v>
      </c>
      <c r="I142" s="2" t="s">
        <v>12</v>
      </c>
      <c r="J142" t="str">
        <f t="shared" si="5"/>
        <v>Medium (30-60k)</v>
      </c>
    </row>
    <row r="143" spans="1:10" x14ac:dyDescent="0.35">
      <c r="A143" t="s">
        <v>162</v>
      </c>
      <c r="B143">
        <v>1</v>
      </c>
      <c r="C143" s="4">
        <v>92991</v>
      </c>
      <c r="D143" s="4">
        <v>438</v>
      </c>
      <c r="E143" s="4">
        <v>63</v>
      </c>
      <c r="F143">
        <f>MATCH(I143, {"Jan","Feb","Mar","Apr","May","Jun","Jul","Aug","Sep","Oct","Nov","Dec"}, 0)</f>
        <v>12</v>
      </c>
      <c r="G143" s="4">
        <f t="shared" si="4"/>
        <v>501</v>
      </c>
      <c r="H143" s="4">
        <v>12</v>
      </c>
      <c r="I143" s="2" t="s">
        <v>17</v>
      </c>
      <c r="J143" t="str">
        <f t="shared" si="5"/>
        <v>Very High (&gt;90k)</v>
      </c>
    </row>
    <row r="144" spans="1:10" x14ac:dyDescent="0.35">
      <c r="A144" t="s">
        <v>163</v>
      </c>
      <c r="B144">
        <v>4</v>
      </c>
      <c r="C144" s="4">
        <v>24014</v>
      </c>
      <c r="D144" s="4">
        <v>235</v>
      </c>
      <c r="E144" s="4">
        <v>77</v>
      </c>
      <c r="F144">
        <f>MATCH(I144, {"Jan","Feb","Mar","Apr","May","Jun","Jul","Aug","Sep","Oct","Nov","Dec"}, 0)</f>
        <v>9</v>
      </c>
      <c r="G144" s="4">
        <f t="shared" si="4"/>
        <v>312</v>
      </c>
      <c r="H144" s="4">
        <v>13</v>
      </c>
      <c r="I144" s="2" t="s">
        <v>47</v>
      </c>
      <c r="J144" t="str">
        <f t="shared" si="5"/>
        <v>Low (&lt;30k)</v>
      </c>
    </row>
    <row r="145" spans="1:10" x14ac:dyDescent="0.35">
      <c r="A145" t="s">
        <v>164</v>
      </c>
      <c r="B145">
        <v>2</v>
      </c>
      <c r="C145" s="4">
        <v>31093</v>
      </c>
      <c r="D145" s="4">
        <v>464</v>
      </c>
      <c r="E145" s="4">
        <v>127</v>
      </c>
      <c r="F145">
        <f>MATCH(I145, {"Jan","Feb","Mar","Apr","May","Jun","Jul","Aug","Sep","Oct","Nov","Dec"}, 0)</f>
        <v>5</v>
      </c>
      <c r="G145" s="4">
        <f t="shared" si="4"/>
        <v>591</v>
      </c>
      <c r="H145" s="4">
        <v>13</v>
      </c>
      <c r="I145" s="2" t="s">
        <v>58</v>
      </c>
      <c r="J145" t="str">
        <f t="shared" si="5"/>
        <v>Medium (30-60k)</v>
      </c>
    </row>
    <row r="146" spans="1:10" x14ac:dyDescent="0.35">
      <c r="A146" t="s">
        <v>165</v>
      </c>
      <c r="B146">
        <v>1</v>
      </c>
      <c r="C146" s="4">
        <v>38070</v>
      </c>
      <c r="D146" s="4">
        <v>420</v>
      </c>
      <c r="E146" s="4">
        <v>179</v>
      </c>
      <c r="F146">
        <f>MATCH(I146, {"Jan","Feb","Mar","Apr","May","Jun","Jul","Aug","Sep","Oct","Nov","Dec"}, 0)</f>
        <v>7</v>
      </c>
      <c r="G146" s="4">
        <f t="shared" si="4"/>
        <v>599</v>
      </c>
      <c r="H146" s="4">
        <v>5</v>
      </c>
      <c r="I146" s="2" t="s">
        <v>29</v>
      </c>
      <c r="J146" t="str">
        <f t="shared" si="5"/>
        <v>Medium (30-60k)</v>
      </c>
    </row>
    <row r="147" spans="1:10" x14ac:dyDescent="0.35">
      <c r="A147" t="s">
        <v>166</v>
      </c>
      <c r="B147">
        <v>7</v>
      </c>
      <c r="C147" s="4">
        <v>55777</v>
      </c>
      <c r="D147" s="4">
        <v>441</v>
      </c>
      <c r="E147" s="4">
        <v>158</v>
      </c>
      <c r="F147">
        <f>MATCH(I147, {"Jan","Feb","Mar","Apr","May","Jun","Jul","Aug","Sep","Oct","Nov","Dec"}, 0)</f>
        <v>10</v>
      </c>
      <c r="G147" s="4">
        <f t="shared" si="4"/>
        <v>599</v>
      </c>
      <c r="H147" s="4">
        <v>5</v>
      </c>
      <c r="I147" s="2" t="s">
        <v>33</v>
      </c>
      <c r="J147" t="str">
        <f t="shared" si="5"/>
        <v>Medium (30-60k)</v>
      </c>
    </row>
    <row r="148" spans="1:10" x14ac:dyDescent="0.35">
      <c r="A148" t="s">
        <v>167</v>
      </c>
      <c r="B148">
        <v>7</v>
      </c>
      <c r="C148" s="4">
        <v>76958</v>
      </c>
      <c r="D148" s="4">
        <v>244</v>
      </c>
      <c r="E148" s="4">
        <v>63</v>
      </c>
      <c r="F148">
        <f>MATCH(I148, {"Jan","Feb","Mar","Apr","May","Jun","Jul","Aug","Sep","Oct","Nov","Dec"}, 0)</f>
        <v>1</v>
      </c>
      <c r="G148" s="4">
        <f t="shared" si="4"/>
        <v>307</v>
      </c>
      <c r="H148" s="4">
        <v>6</v>
      </c>
      <c r="I148" s="2" t="s">
        <v>19</v>
      </c>
      <c r="J148" t="str">
        <f t="shared" si="5"/>
        <v>High (60-90k)</v>
      </c>
    </row>
    <row r="149" spans="1:10" x14ac:dyDescent="0.35">
      <c r="A149" t="s">
        <v>168</v>
      </c>
      <c r="B149">
        <v>6</v>
      </c>
      <c r="C149" s="4">
        <v>30729</v>
      </c>
      <c r="D149" s="4">
        <v>426</v>
      </c>
      <c r="E149" s="4">
        <v>105</v>
      </c>
      <c r="F149">
        <f>MATCH(I149, {"Jan","Feb","Mar","Apr","May","Jun","Jul","Aug","Sep","Oct","Nov","Dec"}, 0)</f>
        <v>10</v>
      </c>
      <c r="G149" s="4">
        <f t="shared" si="4"/>
        <v>531</v>
      </c>
      <c r="H149" s="4">
        <v>9</v>
      </c>
      <c r="I149" s="2" t="s">
        <v>33</v>
      </c>
      <c r="J149" t="str">
        <f t="shared" si="5"/>
        <v>Medium (30-60k)</v>
      </c>
    </row>
    <row r="150" spans="1:10" x14ac:dyDescent="0.35">
      <c r="A150" t="s">
        <v>169</v>
      </c>
      <c r="B150">
        <v>5</v>
      </c>
      <c r="C150" s="4">
        <v>65017</v>
      </c>
      <c r="D150" s="4">
        <v>316</v>
      </c>
      <c r="E150" s="4">
        <v>164</v>
      </c>
      <c r="F150">
        <f>MATCH(I150, {"Jan","Feb","Mar","Apr","May","Jun","Jul","Aug","Sep","Oct","Nov","Dec"}, 0)</f>
        <v>5</v>
      </c>
      <c r="G150" s="4">
        <f t="shared" si="4"/>
        <v>480</v>
      </c>
      <c r="H150" s="4">
        <v>6</v>
      </c>
      <c r="I150" s="2" t="s">
        <v>58</v>
      </c>
      <c r="J150" t="str">
        <f t="shared" si="5"/>
        <v>High (60-90k)</v>
      </c>
    </row>
    <row r="151" spans="1:10" x14ac:dyDescent="0.35">
      <c r="A151" t="s">
        <v>170</v>
      </c>
      <c r="B151">
        <v>3</v>
      </c>
      <c r="C151" s="4">
        <v>86320</v>
      </c>
      <c r="D151" s="4">
        <v>400</v>
      </c>
      <c r="E151" s="4">
        <v>56</v>
      </c>
      <c r="F151">
        <f>MATCH(I151, {"Jan","Feb","Mar","Apr","May","Jun","Jul","Aug","Sep","Oct","Nov","Dec"}, 0)</f>
        <v>12</v>
      </c>
      <c r="G151" s="4">
        <f t="shared" si="4"/>
        <v>456</v>
      </c>
      <c r="H151" s="4">
        <v>9</v>
      </c>
      <c r="I151" s="2" t="s">
        <v>17</v>
      </c>
      <c r="J151" t="str">
        <f t="shared" si="5"/>
        <v>High (60-90k)</v>
      </c>
    </row>
    <row r="152" spans="1:10" x14ac:dyDescent="0.35">
      <c r="A152" t="s">
        <v>171</v>
      </c>
      <c r="B152">
        <v>4</v>
      </c>
      <c r="C152" s="4">
        <v>47751</v>
      </c>
      <c r="D152" s="4">
        <v>231</v>
      </c>
      <c r="E152" s="4">
        <v>52</v>
      </c>
      <c r="F152">
        <f>MATCH(I152, {"Jan","Feb","Mar","Apr","May","Jun","Jul","Aug","Sep","Oct","Nov","Dec"}, 0)</f>
        <v>10</v>
      </c>
      <c r="G152" s="4">
        <f t="shared" si="4"/>
        <v>283</v>
      </c>
      <c r="H152" s="4">
        <v>11</v>
      </c>
      <c r="I152" s="2" t="s">
        <v>33</v>
      </c>
      <c r="J152" t="str">
        <f t="shared" si="5"/>
        <v>Medium (30-60k)</v>
      </c>
    </row>
    <row r="153" spans="1:10" x14ac:dyDescent="0.35">
      <c r="A153" t="s">
        <v>172</v>
      </c>
      <c r="B153">
        <v>6</v>
      </c>
      <c r="C153" s="4">
        <v>98069</v>
      </c>
      <c r="D153" s="4">
        <v>391</v>
      </c>
      <c r="E153" s="4">
        <v>160</v>
      </c>
      <c r="F153">
        <f>MATCH(I153, {"Jan","Feb","Mar","Apr","May","Jun","Jul","Aug","Sep","Oct","Nov","Dec"}, 0)</f>
        <v>2</v>
      </c>
      <c r="G153" s="4">
        <f t="shared" si="4"/>
        <v>551</v>
      </c>
      <c r="H153" s="4">
        <v>2</v>
      </c>
      <c r="I153" s="2" t="s">
        <v>12</v>
      </c>
      <c r="J153" t="str">
        <f t="shared" si="5"/>
        <v>Very High (&gt;90k)</v>
      </c>
    </row>
    <row r="154" spans="1:10" x14ac:dyDescent="0.35">
      <c r="A154" t="s">
        <v>173</v>
      </c>
      <c r="B154">
        <v>3</v>
      </c>
      <c r="C154" s="4">
        <v>74748</v>
      </c>
      <c r="D154" s="4">
        <v>169</v>
      </c>
      <c r="E154" s="4">
        <v>200</v>
      </c>
      <c r="F154">
        <f>MATCH(I154, {"Jan","Feb","Mar","Apr","May","Jun","Jul","Aug","Sep","Oct","Nov","Dec"}, 0)</f>
        <v>12</v>
      </c>
      <c r="G154" s="4">
        <f t="shared" si="4"/>
        <v>369</v>
      </c>
      <c r="H154" s="4">
        <v>13</v>
      </c>
      <c r="I154" s="2" t="s">
        <v>17</v>
      </c>
      <c r="J154" t="str">
        <f t="shared" si="5"/>
        <v>High (60-90k)</v>
      </c>
    </row>
    <row r="155" spans="1:10" x14ac:dyDescent="0.35">
      <c r="A155" t="s">
        <v>174</v>
      </c>
      <c r="B155">
        <v>3</v>
      </c>
      <c r="C155" s="4">
        <v>25801</v>
      </c>
      <c r="D155" s="4">
        <v>351</v>
      </c>
      <c r="E155" s="4">
        <v>156</v>
      </c>
      <c r="F155">
        <f>MATCH(I155, {"Jan","Feb","Mar","Apr","May","Jun","Jul","Aug","Sep","Oct","Nov","Dec"}, 0)</f>
        <v>6</v>
      </c>
      <c r="G155" s="4">
        <f t="shared" si="4"/>
        <v>507</v>
      </c>
      <c r="H155" s="4">
        <v>11</v>
      </c>
      <c r="I155" s="2" t="s">
        <v>15</v>
      </c>
      <c r="J155" t="str">
        <f t="shared" si="5"/>
        <v>Low (&lt;30k)</v>
      </c>
    </row>
    <row r="156" spans="1:10" x14ac:dyDescent="0.35">
      <c r="A156" t="s">
        <v>175</v>
      </c>
      <c r="B156">
        <v>1</v>
      </c>
      <c r="C156" s="4">
        <v>39190</v>
      </c>
      <c r="D156" s="4">
        <v>374</v>
      </c>
      <c r="E156" s="4">
        <v>67</v>
      </c>
      <c r="F156">
        <f>MATCH(I156, {"Jan","Feb","Mar","Apr","May","Jun","Jul","Aug","Sep","Oct","Nov","Dec"}, 0)</f>
        <v>11</v>
      </c>
      <c r="G156" s="4">
        <f t="shared" si="4"/>
        <v>441</v>
      </c>
      <c r="H156" s="4">
        <v>10</v>
      </c>
      <c r="I156" s="2" t="s">
        <v>53</v>
      </c>
      <c r="J156" t="str">
        <f t="shared" si="5"/>
        <v>Medium (30-60k)</v>
      </c>
    </row>
    <row r="157" spans="1:10" x14ac:dyDescent="0.35">
      <c r="A157" t="s">
        <v>176</v>
      </c>
      <c r="B157">
        <v>3</v>
      </c>
      <c r="C157" s="4">
        <v>69689</v>
      </c>
      <c r="D157" s="4">
        <v>463</v>
      </c>
      <c r="E157" s="4">
        <v>87</v>
      </c>
      <c r="F157">
        <f>MATCH(I157, {"Jan","Feb","Mar","Apr","May","Jun","Jul","Aug","Sep","Oct","Nov","Dec"}, 0)</f>
        <v>1</v>
      </c>
      <c r="G157" s="4">
        <f t="shared" si="4"/>
        <v>550</v>
      </c>
      <c r="H157" s="4">
        <v>7</v>
      </c>
      <c r="I157" s="2" t="s">
        <v>19</v>
      </c>
      <c r="J157" t="str">
        <f t="shared" si="5"/>
        <v>High (60-90k)</v>
      </c>
    </row>
    <row r="158" spans="1:10" x14ac:dyDescent="0.35">
      <c r="A158" t="s">
        <v>177</v>
      </c>
      <c r="B158">
        <v>5</v>
      </c>
      <c r="C158" s="4">
        <v>70993</v>
      </c>
      <c r="D158" s="4">
        <v>281</v>
      </c>
      <c r="E158" s="4">
        <v>164</v>
      </c>
      <c r="F158">
        <f>MATCH(I158, {"Jan","Feb","Mar","Apr","May","Jun","Jul","Aug","Sep","Oct","Nov","Dec"}, 0)</f>
        <v>3</v>
      </c>
      <c r="G158" s="4">
        <f t="shared" si="4"/>
        <v>445</v>
      </c>
      <c r="H158" s="4">
        <v>4</v>
      </c>
      <c r="I158" s="2" t="s">
        <v>10</v>
      </c>
      <c r="J158" t="str">
        <f t="shared" si="5"/>
        <v>High (60-90k)</v>
      </c>
    </row>
    <row r="159" spans="1:10" x14ac:dyDescent="0.35">
      <c r="A159" t="s">
        <v>178</v>
      </c>
      <c r="B159">
        <v>7</v>
      </c>
      <c r="C159" s="4">
        <v>49592</v>
      </c>
      <c r="D159" s="4">
        <v>266</v>
      </c>
      <c r="E159" s="4">
        <v>64</v>
      </c>
      <c r="F159">
        <f>MATCH(I159, {"Jan","Feb","Mar","Apr","May","Jun","Jul","Aug","Sep","Oct","Nov","Dec"}, 0)</f>
        <v>5</v>
      </c>
      <c r="G159" s="4">
        <f t="shared" si="4"/>
        <v>330</v>
      </c>
      <c r="H159" s="4">
        <v>14</v>
      </c>
      <c r="I159" s="2" t="s">
        <v>58</v>
      </c>
      <c r="J159" t="str">
        <f t="shared" si="5"/>
        <v>Medium (30-60k)</v>
      </c>
    </row>
    <row r="160" spans="1:10" x14ac:dyDescent="0.35">
      <c r="A160" t="s">
        <v>179</v>
      </c>
      <c r="B160">
        <v>6</v>
      </c>
      <c r="C160" s="4">
        <v>30647</v>
      </c>
      <c r="D160" s="4">
        <v>190</v>
      </c>
      <c r="E160" s="4">
        <v>168</v>
      </c>
      <c r="F160">
        <f>MATCH(I160, {"Jan","Feb","Mar","Apr","May","Jun","Jul","Aug","Sep","Oct","Nov","Dec"}, 0)</f>
        <v>4</v>
      </c>
      <c r="G160" s="4">
        <f t="shared" si="4"/>
        <v>358</v>
      </c>
      <c r="H160" s="4">
        <v>9</v>
      </c>
      <c r="I160" s="2" t="s">
        <v>24</v>
      </c>
      <c r="J160" t="str">
        <f t="shared" si="5"/>
        <v>Medium (30-60k)</v>
      </c>
    </row>
    <row r="161" spans="1:10" x14ac:dyDescent="0.35">
      <c r="A161" t="s">
        <v>180</v>
      </c>
      <c r="B161">
        <v>3</v>
      </c>
      <c r="C161" s="4">
        <v>28716</v>
      </c>
      <c r="D161" s="4">
        <v>301</v>
      </c>
      <c r="E161" s="4">
        <v>77</v>
      </c>
      <c r="F161">
        <f>MATCH(I161, {"Jan","Feb","Mar","Apr","May","Jun","Jul","Aug","Sep","Oct","Nov","Dec"}, 0)</f>
        <v>3</v>
      </c>
      <c r="G161" s="4">
        <f t="shared" si="4"/>
        <v>378</v>
      </c>
      <c r="H161" s="4">
        <v>10</v>
      </c>
      <c r="I161" s="2" t="s">
        <v>10</v>
      </c>
      <c r="J161" t="str">
        <f t="shared" si="5"/>
        <v>Low (&lt;30k)</v>
      </c>
    </row>
    <row r="162" spans="1:10" x14ac:dyDescent="0.35">
      <c r="A162" t="s">
        <v>181</v>
      </c>
      <c r="B162">
        <v>1</v>
      </c>
      <c r="C162" s="4">
        <v>90316</v>
      </c>
      <c r="D162" s="4">
        <v>445</v>
      </c>
      <c r="E162" s="4">
        <v>88</v>
      </c>
      <c r="F162">
        <f>MATCH(I162, {"Jan","Feb","Mar","Apr","May","Jun","Jul","Aug","Sep","Oct","Nov","Dec"}, 0)</f>
        <v>10</v>
      </c>
      <c r="G162" s="4">
        <f t="shared" si="4"/>
        <v>533</v>
      </c>
      <c r="H162" s="4">
        <v>7</v>
      </c>
      <c r="I162" s="2" t="s">
        <v>33</v>
      </c>
      <c r="J162" t="str">
        <f t="shared" si="5"/>
        <v>Very High (&gt;90k)</v>
      </c>
    </row>
    <row r="163" spans="1:10" x14ac:dyDescent="0.35">
      <c r="A163" t="s">
        <v>182</v>
      </c>
      <c r="B163">
        <v>5</v>
      </c>
      <c r="C163" s="4">
        <v>22368</v>
      </c>
      <c r="D163" s="4">
        <v>118</v>
      </c>
      <c r="E163" s="4">
        <v>66</v>
      </c>
      <c r="F163">
        <f>MATCH(I163, {"Jan","Feb","Mar","Apr","May","Jun","Jul","Aug","Sep","Oct","Nov","Dec"}, 0)</f>
        <v>5</v>
      </c>
      <c r="G163" s="4">
        <f t="shared" si="4"/>
        <v>184</v>
      </c>
      <c r="H163" s="4">
        <v>12</v>
      </c>
      <c r="I163" s="2" t="s">
        <v>58</v>
      </c>
      <c r="J163" t="str">
        <f t="shared" si="5"/>
        <v>Low (&lt;30k)</v>
      </c>
    </row>
    <row r="164" spans="1:10" x14ac:dyDescent="0.35">
      <c r="A164" t="s">
        <v>183</v>
      </c>
      <c r="B164">
        <v>2</v>
      </c>
      <c r="C164" s="4">
        <v>97575</v>
      </c>
      <c r="D164" s="4">
        <v>138</v>
      </c>
      <c r="E164" s="4">
        <v>135</v>
      </c>
      <c r="F164">
        <f>MATCH(I164, {"Jan","Feb","Mar","Apr","May","Jun","Jul","Aug","Sep","Oct","Nov","Dec"}, 0)</f>
        <v>11</v>
      </c>
      <c r="G164" s="4">
        <f t="shared" si="4"/>
        <v>273</v>
      </c>
      <c r="H164" s="4">
        <v>8</v>
      </c>
      <c r="I164" s="2" t="s">
        <v>53</v>
      </c>
      <c r="J164" t="str">
        <f t="shared" si="5"/>
        <v>Very High (&gt;90k)</v>
      </c>
    </row>
    <row r="165" spans="1:10" x14ac:dyDescent="0.35">
      <c r="A165" t="s">
        <v>184</v>
      </c>
      <c r="B165">
        <v>7</v>
      </c>
      <c r="C165" s="4">
        <v>26655</v>
      </c>
      <c r="D165" s="4">
        <v>225</v>
      </c>
      <c r="E165" s="4">
        <v>175</v>
      </c>
      <c r="F165">
        <f>MATCH(I165, {"Jan","Feb","Mar","Apr","May","Jun","Jul","Aug","Sep","Oct","Nov","Dec"}, 0)</f>
        <v>8</v>
      </c>
      <c r="G165" s="4">
        <f t="shared" si="4"/>
        <v>400</v>
      </c>
      <c r="H165" s="4">
        <v>2</v>
      </c>
      <c r="I165" s="2" t="s">
        <v>27</v>
      </c>
      <c r="J165" t="str">
        <f t="shared" si="5"/>
        <v>Low (&lt;30k)</v>
      </c>
    </row>
    <row r="166" spans="1:10" x14ac:dyDescent="0.35">
      <c r="A166" t="s">
        <v>185</v>
      </c>
      <c r="B166">
        <v>7</v>
      </c>
      <c r="C166" s="4">
        <v>90031</v>
      </c>
      <c r="D166" s="4">
        <v>272</v>
      </c>
      <c r="E166" s="4">
        <v>93</v>
      </c>
      <c r="F166">
        <f>MATCH(I166, {"Jan","Feb","Mar","Apr","May","Jun","Jul","Aug","Sep","Oct","Nov","Dec"}, 0)</f>
        <v>11</v>
      </c>
      <c r="G166" s="4">
        <f t="shared" si="4"/>
        <v>365</v>
      </c>
      <c r="H166" s="4">
        <v>6</v>
      </c>
      <c r="I166" s="2" t="s">
        <v>53</v>
      </c>
      <c r="J166" t="str">
        <f t="shared" si="5"/>
        <v>Very High (&gt;90k)</v>
      </c>
    </row>
    <row r="167" spans="1:10" x14ac:dyDescent="0.35">
      <c r="A167" t="s">
        <v>186</v>
      </c>
      <c r="B167">
        <v>6</v>
      </c>
      <c r="C167" s="4">
        <v>96429</v>
      </c>
      <c r="D167" s="4">
        <v>240</v>
      </c>
      <c r="E167" s="4">
        <v>74</v>
      </c>
      <c r="F167">
        <f>MATCH(I167, {"Jan","Feb","Mar","Apr","May","Jun","Jul","Aug","Sep","Oct","Nov","Dec"}, 0)</f>
        <v>4</v>
      </c>
      <c r="G167" s="4">
        <f t="shared" si="4"/>
        <v>314</v>
      </c>
      <c r="H167" s="4">
        <v>6</v>
      </c>
      <c r="I167" s="2" t="s">
        <v>24</v>
      </c>
      <c r="J167" t="str">
        <f t="shared" si="5"/>
        <v>Very High (&gt;90k)</v>
      </c>
    </row>
    <row r="168" spans="1:10" x14ac:dyDescent="0.35">
      <c r="A168" t="s">
        <v>187</v>
      </c>
      <c r="B168">
        <v>7</v>
      </c>
      <c r="C168" s="4">
        <v>75766</v>
      </c>
      <c r="D168" s="4">
        <v>341</v>
      </c>
      <c r="E168" s="4">
        <v>194</v>
      </c>
      <c r="F168">
        <f>MATCH(I168, {"Jan","Feb","Mar","Apr","May","Jun","Jul","Aug","Sep","Oct","Nov","Dec"}, 0)</f>
        <v>1</v>
      </c>
      <c r="G168" s="4">
        <f t="shared" si="4"/>
        <v>535</v>
      </c>
      <c r="H168" s="4">
        <v>11</v>
      </c>
      <c r="I168" s="2" t="s">
        <v>19</v>
      </c>
      <c r="J168" t="str">
        <f t="shared" si="5"/>
        <v>High (60-90k)</v>
      </c>
    </row>
    <row r="169" spans="1:10" x14ac:dyDescent="0.35">
      <c r="A169" t="s">
        <v>188</v>
      </c>
      <c r="B169">
        <v>3</v>
      </c>
      <c r="C169" s="4">
        <v>33403</v>
      </c>
      <c r="D169" s="4">
        <v>319</v>
      </c>
      <c r="E169" s="4">
        <v>62</v>
      </c>
      <c r="F169">
        <f>MATCH(I169, {"Jan","Feb","Mar","Apr","May","Jun","Jul","Aug","Sep","Oct","Nov","Dec"}, 0)</f>
        <v>11</v>
      </c>
      <c r="G169" s="4">
        <f t="shared" si="4"/>
        <v>381</v>
      </c>
      <c r="H169" s="4">
        <v>5</v>
      </c>
      <c r="I169" s="2" t="s">
        <v>53</v>
      </c>
      <c r="J169" t="str">
        <f t="shared" si="5"/>
        <v>Medium (30-60k)</v>
      </c>
    </row>
    <row r="170" spans="1:10" x14ac:dyDescent="0.35">
      <c r="A170" t="s">
        <v>189</v>
      </c>
      <c r="B170">
        <v>1</v>
      </c>
      <c r="C170" s="4">
        <v>52097</v>
      </c>
      <c r="D170" s="4">
        <v>225</v>
      </c>
      <c r="E170" s="4">
        <v>74</v>
      </c>
      <c r="F170">
        <f>MATCH(I170, {"Jan","Feb","Mar","Apr","May","Jun","Jul","Aug","Sep","Oct","Nov","Dec"}, 0)</f>
        <v>7</v>
      </c>
      <c r="G170" s="4">
        <f t="shared" si="4"/>
        <v>299</v>
      </c>
      <c r="H170" s="4">
        <v>7</v>
      </c>
      <c r="I170" s="2" t="s">
        <v>29</v>
      </c>
      <c r="J170" t="str">
        <f t="shared" si="5"/>
        <v>Medium (30-60k)</v>
      </c>
    </row>
    <row r="171" spans="1:10" x14ac:dyDescent="0.35">
      <c r="A171" t="s">
        <v>190</v>
      </c>
      <c r="B171">
        <v>7</v>
      </c>
      <c r="C171" s="4">
        <v>98657</v>
      </c>
      <c r="D171" s="4">
        <v>157</v>
      </c>
      <c r="E171" s="4">
        <v>117</v>
      </c>
      <c r="F171">
        <f>MATCH(I171, {"Jan","Feb","Mar","Apr","May","Jun","Jul","Aug","Sep","Oct","Nov","Dec"}, 0)</f>
        <v>8</v>
      </c>
      <c r="G171" s="4">
        <f t="shared" si="4"/>
        <v>274</v>
      </c>
      <c r="H171" s="4">
        <v>8</v>
      </c>
      <c r="I171" s="2" t="s">
        <v>27</v>
      </c>
      <c r="J171" t="str">
        <f t="shared" si="5"/>
        <v>Very High (&gt;90k)</v>
      </c>
    </row>
    <row r="172" spans="1:10" x14ac:dyDescent="0.35">
      <c r="A172" t="s">
        <v>191</v>
      </c>
      <c r="B172">
        <v>7</v>
      </c>
      <c r="C172" s="4">
        <v>30966</v>
      </c>
      <c r="D172" s="4">
        <v>247</v>
      </c>
      <c r="E172" s="4">
        <v>187</v>
      </c>
      <c r="F172">
        <f>MATCH(I172, {"Jan","Feb","Mar","Apr","May","Jun","Jul","Aug","Sep","Oct","Nov","Dec"}, 0)</f>
        <v>3</v>
      </c>
      <c r="G172" s="4">
        <f t="shared" si="4"/>
        <v>434</v>
      </c>
      <c r="H172" s="4">
        <v>10</v>
      </c>
      <c r="I172" s="2" t="s">
        <v>10</v>
      </c>
      <c r="J172" t="str">
        <f t="shared" si="5"/>
        <v>Medium (30-60k)</v>
      </c>
    </row>
    <row r="173" spans="1:10" x14ac:dyDescent="0.35">
      <c r="A173" t="s">
        <v>192</v>
      </c>
      <c r="B173">
        <v>2</v>
      </c>
      <c r="C173" s="4">
        <v>72921</v>
      </c>
      <c r="D173" s="4">
        <v>416</v>
      </c>
      <c r="E173" s="4">
        <v>116</v>
      </c>
      <c r="F173">
        <f>MATCH(I173, {"Jan","Feb","Mar","Apr","May","Jun","Jul","Aug","Sep","Oct","Nov","Dec"}, 0)</f>
        <v>6</v>
      </c>
      <c r="G173" s="4">
        <f t="shared" si="4"/>
        <v>532</v>
      </c>
      <c r="H173" s="4">
        <v>2</v>
      </c>
      <c r="I173" s="2" t="s">
        <v>15</v>
      </c>
      <c r="J173" t="str">
        <f t="shared" si="5"/>
        <v>High (60-90k)</v>
      </c>
    </row>
    <row r="174" spans="1:10" x14ac:dyDescent="0.35">
      <c r="A174" t="s">
        <v>193</v>
      </c>
      <c r="B174">
        <v>2</v>
      </c>
      <c r="C174" s="4">
        <v>69726</v>
      </c>
      <c r="D174" s="4">
        <v>482</v>
      </c>
      <c r="E174" s="4">
        <v>158</v>
      </c>
      <c r="F174">
        <f>MATCH(I174, {"Jan","Feb","Mar","Apr","May","Jun","Jul","Aug","Sep","Oct","Nov","Dec"}, 0)</f>
        <v>2</v>
      </c>
      <c r="G174" s="4">
        <f t="shared" si="4"/>
        <v>640</v>
      </c>
      <c r="H174" s="4">
        <v>7</v>
      </c>
      <c r="I174" s="2" t="s">
        <v>12</v>
      </c>
      <c r="J174" t="str">
        <f t="shared" si="5"/>
        <v>High (60-90k)</v>
      </c>
    </row>
    <row r="175" spans="1:10" x14ac:dyDescent="0.35">
      <c r="A175" t="s">
        <v>194</v>
      </c>
      <c r="B175">
        <v>4</v>
      </c>
      <c r="C175" s="4">
        <v>70300</v>
      </c>
      <c r="D175" s="4">
        <v>460</v>
      </c>
      <c r="E175" s="4">
        <v>195</v>
      </c>
      <c r="F175">
        <f>MATCH(I175, {"Jan","Feb","Mar","Apr","May","Jun","Jul","Aug","Sep","Oct","Nov","Dec"}, 0)</f>
        <v>7</v>
      </c>
      <c r="G175" s="4">
        <f t="shared" si="4"/>
        <v>655</v>
      </c>
      <c r="H175" s="4">
        <v>8</v>
      </c>
      <c r="I175" s="2" t="s">
        <v>29</v>
      </c>
      <c r="J175" t="str">
        <f t="shared" si="5"/>
        <v>High (60-90k)</v>
      </c>
    </row>
    <row r="176" spans="1:10" x14ac:dyDescent="0.35">
      <c r="A176" t="s">
        <v>195</v>
      </c>
      <c r="B176">
        <v>5</v>
      </c>
      <c r="C176" s="4">
        <v>42677</v>
      </c>
      <c r="D176" s="4">
        <v>100</v>
      </c>
      <c r="E176" s="4">
        <v>160</v>
      </c>
      <c r="F176">
        <f>MATCH(I176, {"Jan","Feb","Mar","Apr","May","Jun","Jul","Aug","Sep","Oct","Nov","Dec"}, 0)</f>
        <v>8</v>
      </c>
      <c r="G176" s="4">
        <f t="shared" si="4"/>
        <v>260</v>
      </c>
      <c r="H176" s="4">
        <v>4</v>
      </c>
      <c r="I176" s="2" t="s">
        <v>27</v>
      </c>
      <c r="J176" t="str">
        <f t="shared" si="5"/>
        <v>Medium (30-60k)</v>
      </c>
    </row>
    <row r="177" spans="1:10" x14ac:dyDescent="0.35">
      <c r="A177" t="s">
        <v>196</v>
      </c>
      <c r="B177">
        <v>3</v>
      </c>
      <c r="C177" s="4">
        <v>75609</v>
      </c>
      <c r="D177" s="4">
        <v>486</v>
      </c>
      <c r="E177" s="4">
        <v>160</v>
      </c>
      <c r="F177">
        <f>MATCH(I177, {"Jan","Feb","Mar","Apr","May","Jun","Jul","Aug","Sep","Oct","Nov","Dec"}, 0)</f>
        <v>6</v>
      </c>
      <c r="G177" s="4">
        <f t="shared" si="4"/>
        <v>646</v>
      </c>
      <c r="H177" s="4">
        <v>9</v>
      </c>
      <c r="I177" s="2" t="s">
        <v>15</v>
      </c>
      <c r="J177" t="str">
        <f t="shared" si="5"/>
        <v>High (60-90k)</v>
      </c>
    </row>
    <row r="178" spans="1:10" x14ac:dyDescent="0.35">
      <c r="A178" t="s">
        <v>197</v>
      </c>
      <c r="B178">
        <v>7</v>
      </c>
      <c r="C178" s="4">
        <v>76661</v>
      </c>
      <c r="D178" s="4">
        <v>447</v>
      </c>
      <c r="E178" s="4">
        <v>83</v>
      </c>
      <c r="F178">
        <f>MATCH(I178, {"Jan","Feb","Mar","Apr","May","Jun","Jul","Aug","Sep","Oct","Nov","Dec"}, 0)</f>
        <v>6</v>
      </c>
      <c r="G178" s="4">
        <f t="shared" si="4"/>
        <v>530</v>
      </c>
      <c r="H178" s="4">
        <v>6</v>
      </c>
      <c r="I178" s="2" t="s">
        <v>15</v>
      </c>
      <c r="J178" t="str">
        <f t="shared" si="5"/>
        <v>High (60-90k)</v>
      </c>
    </row>
    <row r="179" spans="1:10" x14ac:dyDescent="0.35">
      <c r="A179" t="s">
        <v>198</v>
      </c>
      <c r="B179">
        <v>7</v>
      </c>
      <c r="C179" s="4">
        <v>51024</v>
      </c>
      <c r="D179" s="4">
        <v>289</v>
      </c>
      <c r="E179" s="4">
        <v>160</v>
      </c>
      <c r="F179">
        <f>MATCH(I179, {"Jan","Feb","Mar","Apr","May","Jun","Jul","Aug","Sep","Oct","Nov","Dec"}, 0)</f>
        <v>5</v>
      </c>
      <c r="G179" s="4">
        <f t="shared" si="4"/>
        <v>449</v>
      </c>
      <c r="H179" s="4">
        <v>10</v>
      </c>
      <c r="I179" s="2" t="s">
        <v>58</v>
      </c>
      <c r="J179" t="str">
        <f t="shared" si="5"/>
        <v>Medium (30-60k)</v>
      </c>
    </row>
    <row r="180" spans="1:10" x14ac:dyDescent="0.35">
      <c r="A180" t="s">
        <v>199</v>
      </c>
      <c r="B180">
        <v>1</v>
      </c>
      <c r="C180" s="4">
        <v>90313</v>
      </c>
      <c r="D180" s="4">
        <v>290</v>
      </c>
      <c r="E180" s="4">
        <v>57</v>
      </c>
      <c r="F180">
        <f>MATCH(I180, {"Jan","Feb","Mar","Apr","May","Jun","Jul","Aug","Sep","Oct","Nov","Dec"}, 0)</f>
        <v>8</v>
      </c>
      <c r="G180" s="4">
        <f t="shared" si="4"/>
        <v>347</v>
      </c>
      <c r="H180" s="4">
        <v>6</v>
      </c>
      <c r="I180" s="2" t="s">
        <v>27</v>
      </c>
      <c r="J180" t="str">
        <f t="shared" si="5"/>
        <v>Very High (&gt;90k)</v>
      </c>
    </row>
    <row r="181" spans="1:10" x14ac:dyDescent="0.35">
      <c r="A181" t="s">
        <v>200</v>
      </c>
      <c r="B181">
        <v>4</v>
      </c>
      <c r="C181" s="4">
        <v>73006</v>
      </c>
      <c r="D181" s="4">
        <v>468</v>
      </c>
      <c r="E181" s="4">
        <v>162</v>
      </c>
      <c r="F181">
        <f>MATCH(I181, {"Jan","Feb","Mar","Apr","May","Jun","Jul","Aug","Sep","Oct","Nov","Dec"}, 0)</f>
        <v>1</v>
      </c>
      <c r="G181" s="4">
        <f t="shared" si="4"/>
        <v>630</v>
      </c>
      <c r="H181" s="4">
        <v>10</v>
      </c>
      <c r="I181" s="2" t="s">
        <v>19</v>
      </c>
      <c r="J181" t="str">
        <f t="shared" si="5"/>
        <v>High (60-90k)</v>
      </c>
    </row>
    <row r="182" spans="1:10" x14ac:dyDescent="0.35">
      <c r="A182" t="s">
        <v>201</v>
      </c>
      <c r="B182">
        <v>5</v>
      </c>
      <c r="C182" s="4">
        <v>35338</v>
      </c>
      <c r="D182" s="4">
        <v>411</v>
      </c>
      <c r="E182" s="4">
        <v>132</v>
      </c>
      <c r="F182">
        <f>MATCH(I182, {"Jan","Feb","Mar","Apr","May","Jun","Jul","Aug","Sep","Oct","Nov","Dec"}, 0)</f>
        <v>10</v>
      </c>
      <c r="G182" s="4">
        <f t="shared" si="4"/>
        <v>543</v>
      </c>
      <c r="H182" s="4">
        <v>11</v>
      </c>
      <c r="I182" s="2" t="s">
        <v>33</v>
      </c>
      <c r="J182" t="str">
        <f t="shared" si="5"/>
        <v>Medium (30-60k)</v>
      </c>
    </row>
    <row r="183" spans="1:10" x14ac:dyDescent="0.35">
      <c r="A183" t="s">
        <v>202</v>
      </c>
      <c r="B183">
        <v>4</v>
      </c>
      <c r="C183" s="4">
        <v>88027</v>
      </c>
      <c r="D183" s="4">
        <v>216</v>
      </c>
      <c r="E183" s="4">
        <v>91</v>
      </c>
      <c r="F183">
        <f>MATCH(I183, {"Jan","Feb","Mar","Apr","May","Jun","Jul","Aug","Sep","Oct","Nov","Dec"}, 0)</f>
        <v>4</v>
      </c>
      <c r="G183" s="4">
        <f t="shared" si="4"/>
        <v>307</v>
      </c>
      <c r="H183" s="4">
        <v>5</v>
      </c>
      <c r="I183" s="2" t="s">
        <v>24</v>
      </c>
      <c r="J183" t="str">
        <f t="shared" si="5"/>
        <v>High (60-90k)</v>
      </c>
    </row>
    <row r="184" spans="1:10" x14ac:dyDescent="0.35">
      <c r="A184" t="s">
        <v>203</v>
      </c>
      <c r="B184">
        <v>6</v>
      </c>
      <c r="C184" s="4">
        <v>39508</v>
      </c>
      <c r="D184" s="4">
        <v>233</v>
      </c>
      <c r="E184" s="4">
        <v>150</v>
      </c>
      <c r="F184">
        <f>MATCH(I184, {"Jan","Feb","Mar","Apr","May","Jun","Jul","Aug","Sep","Oct","Nov","Dec"}, 0)</f>
        <v>4</v>
      </c>
      <c r="G184" s="4">
        <f t="shared" si="4"/>
        <v>383</v>
      </c>
      <c r="H184" s="4">
        <v>10</v>
      </c>
      <c r="I184" s="2" t="s">
        <v>24</v>
      </c>
      <c r="J184" t="str">
        <f t="shared" si="5"/>
        <v>Medium (30-60k)</v>
      </c>
    </row>
    <row r="185" spans="1:10" x14ac:dyDescent="0.35">
      <c r="A185" t="s">
        <v>204</v>
      </c>
      <c r="B185">
        <v>5</v>
      </c>
      <c r="C185" s="4">
        <v>23051</v>
      </c>
      <c r="D185" s="4">
        <v>157</v>
      </c>
      <c r="E185" s="4">
        <v>55</v>
      </c>
      <c r="F185">
        <f>MATCH(I185, {"Jan","Feb","Mar","Apr","May","Jun","Jul","Aug","Sep","Oct","Nov","Dec"}, 0)</f>
        <v>3</v>
      </c>
      <c r="G185" s="4">
        <f t="shared" si="4"/>
        <v>212</v>
      </c>
      <c r="H185" s="4">
        <v>6</v>
      </c>
      <c r="I185" s="2" t="s">
        <v>10</v>
      </c>
      <c r="J185" t="str">
        <f t="shared" si="5"/>
        <v>Low (&lt;30k)</v>
      </c>
    </row>
    <row r="186" spans="1:10" x14ac:dyDescent="0.35">
      <c r="A186" t="s">
        <v>205</v>
      </c>
      <c r="B186">
        <v>7</v>
      </c>
      <c r="C186" s="4">
        <v>68747</v>
      </c>
      <c r="D186" s="4">
        <v>143</v>
      </c>
      <c r="E186" s="4">
        <v>75</v>
      </c>
      <c r="F186">
        <f>MATCH(I186, {"Jan","Feb","Mar","Apr","May","Jun","Jul","Aug","Sep","Oct","Nov","Dec"}, 0)</f>
        <v>3</v>
      </c>
      <c r="G186" s="4">
        <f t="shared" si="4"/>
        <v>218</v>
      </c>
      <c r="H186" s="4">
        <v>11</v>
      </c>
      <c r="I186" s="2" t="s">
        <v>10</v>
      </c>
      <c r="J186" t="str">
        <f t="shared" si="5"/>
        <v>High (60-90k)</v>
      </c>
    </row>
    <row r="187" spans="1:10" x14ac:dyDescent="0.35">
      <c r="A187" t="s">
        <v>206</v>
      </c>
      <c r="B187">
        <v>7</v>
      </c>
      <c r="C187" s="4">
        <v>74021</v>
      </c>
      <c r="D187" s="4">
        <v>272</v>
      </c>
      <c r="E187" s="4">
        <v>113</v>
      </c>
      <c r="F187">
        <f>MATCH(I187, {"Jan","Feb","Mar","Apr","May","Jun","Jul","Aug","Sep","Oct","Nov","Dec"}, 0)</f>
        <v>4</v>
      </c>
      <c r="G187" s="4">
        <f t="shared" si="4"/>
        <v>385</v>
      </c>
      <c r="H187" s="4">
        <v>10</v>
      </c>
      <c r="I187" s="2" t="s">
        <v>24</v>
      </c>
      <c r="J187" t="str">
        <f t="shared" si="5"/>
        <v>High (60-90k)</v>
      </c>
    </row>
    <row r="188" spans="1:10" x14ac:dyDescent="0.35">
      <c r="A188" t="s">
        <v>207</v>
      </c>
      <c r="B188">
        <v>5</v>
      </c>
      <c r="C188" s="4">
        <v>86412</v>
      </c>
      <c r="D188" s="4">
        <v>259</v>
      </c>
      <c r="E188" s="4">
        <v>108</v>
      </c>
      <c r="F188">
        <f>MATCH(I188, {"Jan","Feb","Mar","Apr","May","Jun","Jul","Aug","Sep","Oct","Nov","Dec"}, 0)</f>
        <v>11</v>
      </c>
      <c r="G188" s="4">
        <f t="shared" si="4"/>
        <v>367</v>
      </c>
      <c r="H188" s="4">
        <v>4</v>
      </c>
      <c r="I188" s="2" t="s">
        <v>53</v>
      </c>
      <c r="J188" t="str">
        <f t="shared" si="5"/>
        <v>High (60-90k)</v>
      </c>
    </row>
    <row r="189" spans="1:10" x14ac:dyDescent="0.35">
      <c r="A189" t="s">
        <v>208</v>
      </c>
      <c r="B189">
        <v>7</v>
      </c>
      <c r="C189" s="4">
        <v>78335</v>
      </c>
      <c r="D189" s="4">
        <v>272</v>
      </c>
      <c r="E189" s="4">
        <v>158</v>
      </c>
      <c r="F189">
        <f>MATCH(I189, {"Jan","Feb","Mar","Apr","May","Jun","Jul","Aug","Sep","Oct","Nov","Dec"}, 0)</f>
        <v>1</v>
      </c>
      <c r="G189" s="4">
        <f t="shared" si="4"/>
        <v>430</v>
      </c>
      <c r="H189" s="4">
        <v>5</v>
      </c>
      <c r="I189" s="2" t="s">
        <v>19</v>
      </c>
      <c r="J189" t="str">
        <f t="shared" si="5"/>
        <v>High (60-90k)</v>
      </c>
    </row>
    <row r="190" spans="1:10" x14ac:dyDescent="0.35">
      <c r="A190" t="s">
        <v>209</v>
      </c>
      <c r="B190">
        <v>3</v>
      </c>
      <c r="C190" s="4">
        <v>76179</v>
      </c>
      <c r="D190" s="4">
        <v>416</v>
      </c>
      <c r="E190" s="4">
        <v>170</v>
      </c>
      <c r="F190">
        <f>MATCH(I190, {"Jan","Feb","Mar","Apr","May","Jun","Jul","Aug","Sep","Oct","Nov","Dec"}, 0)</f>
        <v>11</v>
      </c>
      <c r="G190" s="4">
        <f t="shared" si="4"/>
        <v>586</v>
      </c>
      <c r="H190" s="4">
        <v>10</v>
      </c>
      <c r="I190" s="2" t="s">
        <v>53</v>
      </c>
      <c r="J190" t="str">
        <f t="shared" si="5"/>
        <v>High (60-90k)</v>
      </c>
    </row>
    <row r="191" spans="1:10" x14ac:dyDescent="0.35">
      <c r="A191" t="s">
        <v>210</v>
      </c>
      <c r="B191">
        <v>5</v>
      </c>
      <c r="C191" s="4">
        <v>52093</v>
      </c>
      <c r="D191" s="4">
        <v>402</v>
      </c>
      <c r="E191" s="4">
        <v>82</v>
      </c>
      <c r="F191">
        <f>MATCH(I191, {"Jan","Feb","Mar","Apr","May","Jun","Jul","Aug","Sep","Oct","Nov","Dec"}, 0)</f>
        <v>11</v>
      </c>
      <c r="G191" s="4">
        <f t="shared" si="4"/>
        <v>484</v>
      </c>
      <c r="H191" s="4">
        <v>11</v>
      </c>
      <c r="I191" s="2" t="s">
        <v>53</v>
      </c>
      <c r="J191" t="str">
        <f t="shared" si="5"/>
        <v>Medium (30-60k)</v>
      </c>
    </row>
    <row r="192" spans="1:10" x14ac:dyDescent="0.35">
      <c r="A192" t="s">
        <v>211</v>
      </c>
      <c r="B192">
        <v>4</v>
      </c>
      <c r="C192" s="4">
        <v>89678</v>
      </c>
      <c r="D192" s="4">
        <v>248</v>
      </c>
      <c r="E192" s="4">
        <v>199</v>
      </c>
      <c r="F192">
        <f>MATCH(I192, {"Jan","Feb","Mar","Apr","May","Jun","Jul","Aug","Sep","Oct","Nov","Dec"}, 0)</f>
        <v>2</v>
      </c>
      <c r="G192" s="4">
        <f t="shared" si="4"/>
        <v>447</v>
      </c>
      <c r="H192" s="4">
        <v>12</v>
      </c>
      <c r="I192" s="2" t="s">
        <v>12</v>
      </c>
      <c r="J192" t="str">
        <f t="shared" si="5"/>
        <v>High (60-90k)</v>
      </c>
    </row>
    <row r="193" spans="1:10" x14ac:dyDescent="0.35">
      <c r="A193" t="s">
        <v>212</v>
      </c>
      <c r="B193">
        <v>5</v>
      </c>
      <c r="C193" s="4">
        <v>59734</v>
      </c>
      <c r="D193" s="4">
        <v>179</v>
      </c>
      <c r="E193" s="4">
        <v>70</v>
      </c>
      <c r="F193">
        <f>MATCH(I193, {"Jan","Feb","Mar","Apr","May","Jun","Jul","Aug","Sep","Oct","Nov","Dec"}, 0)</f>
        <v>9</v>
      </c>
      <c r="G193" s="4">
        <f t="shared" si="4"/>
        <v>249</v>
      </c>
      <c r="H193" s="4">
        <v>7</v>
      </c>
      <c r="I193" s="2" t="s">
        <v>47</v>
      </c>
      <c r="J193" t="str">
        <f t="shared" si="5"/>
        <v>Medium (30-60k)</v>
      </c>
    </row>
    <row r="194" spans="1:10" x14ac:dyDescent="0.35">
      <c r="A194" t="s">
        <v>213</v>
      </c>
      <c r="B194">
        <v>7</v>
      </c>
      <c r="C194" s="4">
        <v>92615</v>
      </c>
      <c r="D194" s="4">
        <v>473</v>
      </c>
      <c r="E194" s="4">
        <v>119</v>
      </c>
      <c r="F194">
        <f>MATCH(I194, {"Jan","Feb","Mar","Apr","May","Jun","Jul","Aug","Sep","Oct","Nov","Dec"}, 0)</f>
        <v>10</v>
      </c>
      <c r="G194" s="4">
        <f t="shared" si="4"/>
        <v>592</v>
      </c>
      <c r="H194" s="4">
        <v>3</v>
      </c>
      <c r="I194" s="2" t="s">
        <v>33</v>
      </c>
      <c r="J194" t="str">
        <f t="shared" si="5"/>
        <v>Very High (&gt;90k)</v>
      </c>
    </row>
    <row r="195" spans="1:10" x14ac:dyDescent="0.35">
      <c r="A195" t="s">
        <v>214</v>
      </c>
      <c r="B195">
        <v>3</v>
      </c>
      <c r="C195" s="4">
        <v>93523</v>
      </c>
      <c r="D195" s="4">
        <v>312</v>
      </c>
      <c r="E195" s="4">
        <v>161</v>
      </c>
      <c r="F195">
        <f>MATCH(I195, {"Jan","Feb","Mar","Apr","May","Jun","Jul","Aug","Sep","Oct","Nov","Dec"}, 0)</f>
        <v>2</v>
      </c>
      <c r="G195" s="4">
        <f t="shared" ref="G195:G251" si="6">D195+E195</f>
        <v>473</v>
      </c>
      <c r="H195" s="4">
        <v>8</v>
      </c>
      <c r="I195" s="2" t="s">
        <v>12</v>
      </c>
      <c r="J195" t="str">
        <f t="shared" ref="J195:J251" si="7">IF(C195&lt;30000, "Low (&lt;30k)", IF(C195&lt;60000, "Medium (30-60k)", IF(C195&lt;90000, "High (60-90k)", "Very High (&gt;90k)")))</f>
        <v>Very High (&gt;90k)</v>
      </c>
    </row>
    <row r="196" spans="1:10" x14ac:dyDescent="0.35">
      <c r="A196" t="s">
        <v>215</v>
      </c>
      <c r="B196">
        <v>3</v>
      </c>
      <c r="C196" s="4">
        <v>37019</v>
      </c>
      <c r="D196" s="4">
        <v>302</v>
      </c>
      <c r="E196" s="4">
        <v>53</v>
      </c>
      <c r="F196">
        <f>MATCH(I196, {"Jan","Feb","Mar","Apr","May","Jun","Jul","Aug","Sep","Oct","Nov","Dec"}, 0)</f>
        <v>5</v>
      </c>
      <c r="G196" s="4">
        <f t="shared" si="6"/>
        <v>355</v>
      </c>
      <c r="H196" s="4">
        <v>3</v>
      </c>
      <c r="I196" s="2" t="s">
        <v>58</v>
      </c>
      <c r="J196" t="str">
        <f t="shared" si="7"/>
        <v>Medium (30-60k)</v>
      </c>
    </row>
    <row r="197" spans="1:10" x14ac:dyDescent="0.35">
      <c r="A197" t="s">
        <v>216</v>
      </c>
      <c r="B197">
        <v>6</v>
      </c>
      <c r="C197" s="4">
        <v>93847</v>
      </c>
      <c r="D197" s="4">
        <v>351</v>
      </c>
      <c r="E197" s="4">
        <v>143</v>
      </c>
      <c r="F197">
        <f>MATCH(I197, {"Jan","Feb","Mar","Apr","May","Jun","Jul","Aug","Sep","Oct","Nov","Dec"}, 0)</f>
        <v>9</v>
      </c>
      <c r="G197" s="4">
        <f t="shared" si="6"/>
        <v>494</v>
      </c>
      <c r="H197" s="4">
        <v>12</v>
      </c>
      <c r="I197" s="2" t="s">
        <v>47</v>
      </c>
      <c r="J197" t="str">
        <f t="shared" si="7"/>
        <v>Very High (&gt;90k)</v>
      </c>
    </row>
    <row r="198" spans="1:10" x14ac:dyDescent="0.35">
      <c r="A198" t="s">
        <v>217</v>
      </c>
      <c r="B198">
        <v>4</v>
      </c>
      <c r="C198" s="4">
        <v>99634</v>
      </c>
      <c r="D198" s="4">
        <v>328</v>
      </c>
      <c r="E198" s="4">
        <v>124</v>
      </c>
      <c r="F198">
        <f>MATCH(I198, {"Jan","Feb","Mar","Apr","May","Jun","Jul","Aug","Sep","Oct","Nov","Dec"}, 0)</f>
        <v>9</v>
      </c>
      <c r="G198" s="4">
        <f t="shared" si="6"/>
        <v>452</v>
      </c>
      <c r="H198" s="4">
        <v>3</v>
      </c>
      <c r="I198" s="2" t="s">
        <v>47</v>
      </c>
      <c r="J198" t="str">
        <f t="shared" si="7"/>
        <v>Very High (&gt;90k)</v>
      </c>
    </row>
    <row r="199" spans="1:10" x14ac:dyDescent="0.35">
      <c r="A199" t="s">
        <v>218</v>
      </c>
      <c r="B199">
        <v>2</v>
      </c>
      <c r="C199" s="4">
        <v>48251</v>
      </c>
      <c r="D199" s="4">
        <v>263</v>
      </c>
      <c r="E199" s="4">
        <v>111</v>
      </c>
      <c r="F199">
        <f>MATCH(I199, {"Jan","Feb","Mar","Apr","May","Jun","Jul","Aug","Sep","Oct","Nov","Dec"}, 0)</f>
        <v>8</v>
      </c>
      <c r="G199" s="4">
        <f t="shared" si="6"/>
        <v>374</v>
      </c>
      <c r="H199" s="4">
        <v>12</v>
      </c>
      <c r="I199" s="2" t="s">
        <v>27</v>
      </c>
      <c r="J199" t="str">
        <f t="shared" si="7"/>
        <v>Medium (30-60k)</v>
      </c>
    </row>
    <row r="200" spans="1:10" x14ac:dyDescent="0.35">
      <c r="A200" t="s">
        <v>219</v>
      </c>
      <c r="B200">
        <v>2</v>
      </c>
      <c r="C200" s="4">
        <v>45945</v>
      </c>
      <c r="D200" s="4">
        <v>326</v>
      </c>
      <c r="E200" s="4">
        <v>143</v>
      </c>
      <c r="F200">
        <f>MATCH(I200, {"Jan","Feb","Mar","Apr","May","Jun","Jul","Aug","Sep","Oct","Nov","Dec"}, 0)</f>
        <v>1</v>
      </c>
      <c r="G200" s="4">
        <f t="shared" si="6"/>
        <v>469</v>
      </c>
      <c r="H200" s="4">
        <v>2</v>
      </c>
      <c r="I200" s="2" t="s">
        <v>19</v>
      </c>
      <c r="J200" t="str">
        <f t="shared" si="7"/>
        <v>Medium (30-60k)</v>
      </c>
    </row>
    <row r="201" spans="1:10" x14ac:dyDescent="0.35">
      <c r="A201" t="s">
        <v>220</v>
      </c>
      <c r="B201">
        <v>5</v>
      </c>
      <c r="C201" s="4">
        <v>52217</v>
      </c>
      <c r="D201" s="4">
        <v>246</v>
      </c>
      <c r="E201" s="4">
        <v>144</v>
      </c>
      <c r="F201">
        <f>MATCH(I201, {"Jan","Feb","Mar","Apr","May","Jun","Jul","Aug","Sep","Oct","Nov","Dec"}, 0)</f>
        <v>1</v>
      </c>
      <c r="G201" s="4">
        <f t="shared" si="6"/>
        <v>390</v>
      </c>
      <c r="H201" s="4">
        <v>12</v>
      </c>
      <c r="I201" s="2" t="s">
        <v>19</v>
      </c>
      <c r="J201" t="str">
        <f t="shared" si="7"/>
        <v>Medium (30-60k)</v>
      </c>
    </row>
    <row r="202" spans="1:10" x14ac:dyDescent="0.35">
      <c r="A202" t="s">
        <v>221</v>
      </c>
      <c r="B202">
        <v>6</v>
      </c>
      <c r="C202" s="4">
        <v>28308</v>
      </c>
      <c r="D202" s="4">
        <v>119</v>
      </c>
      <c r="E202" s="4">
        <v>104</v>
      </c>
      <c r="F202">
        <f>MATCH(I202, {"Jan","Feb","Mar","Apr","May","Jun","Jul","Aug","Sep","Oct","Nov","Dec"}, 0)</f>
        <v>9</v>
      </c>
      <c r="G202" s="4">
        <f t="shared" si="6"/>
        <v>223</v>
      </c>
      <c r="H202" s="4">
        <v>12</v>
      </c>
      <c r="I202" s="2" t="s">
        <v>47</v>
      </c>
      <c r="J202" t="str">
        <f t="shared" si="7"/>
        <v>Low (&lt;30k)</v>
      </c>
    </row>
    <row r="203" spans="1:10" x14ac:dyDescent="0.35">
      <c r="A203" t="s">
        <v>222</v>
      </c>
      <c r="B203">
        <v>1</v>
      </c>
      <c r="C203" s="4">
        <v>25949</v>
      </c>
      <c r="D203" s="4">
        <v>146</v>
      </c>
      <c r="E203" s="4">
        <v>186</v>
      </c>
      <c r="F203">
        <f>MATCH(I203, {"Jan","Feb","Mar","Apr","May","Jun","Jul","Aug","Sep","Oct","Nov","Dec"}, 0)</f>
        <v>11</v>
      </c>
      <c r="G203" s="4">
        <f t="shared" si="6"/>
        <v>332</v>
      </c>
      <c r="H203" s="4">
        <v>13</v>
      </c>
      <c r="I203" s="2" t="s">
        <v>53</v>
      </c>
      <c r="J203" t="str">
        <f t="shared" si="7"/>
        <v>Low (&lt;30k)</v>
      </c>
    </row>
    <row r="204" spans="1:10" x14ac:dyDescent="0.35">
      <c r="A204" t="s">
        <v>223</v>
      </c>
      <c r="B204">
        <v>5</v>
      </c>
      <c r="C204" s="4">
        <v>71990</v>
      </c>
      <c r="D204" s="4">
        <v>332</v>
      </c>
      <c r="E204" s="4">
        <v>180</v>
      </c>
      <c r="F204">
        <f>MATCH(I204, {"Jan","Feb","Mar","Apr","May","Jun","Jul","Aug","Sep","Oct","Nov","Dec"}, 0)</f>
        <v>8</v>
      </c>
      <c r="G204" s="4">
        <f t="shared" si="6"/>
        <v>512</v>
      </c>
      <c r="H204" s="4">
        <v>12</v>
      </c>
      <c r="I204" s="2" t="s">
        <v>27</v>
      </c>
      <c r="J204" t="str">
        <f t="shared" si="7"/>
        <v>High (60-90k)</v>
      </c>
    </row>
    <row r="205" spans="1:10" x14ac:dyDescent="0.35">
      <c r="A205" t="s">
        <v>224</v>
      </c>
      <c r="B205">
        <v>6</v>
      </c>
      <c r="C205" s="4">
        <v>21150</v>
      </c>
      <c r="D205" s="4">
        <v>404</v>
      </c>
      <c r="E205" s="4">
        <v>80</v>
      </c>
      <c r="F205">
        <f>MATCH(I205, {"Jan","Feb","Mar","Apr","May","Jun","Jul","Aug","Sep","Oct","Nov","Dec"}, 0)</f>
        <v>10</v>
      </c>
      <c r="G205" s="4">
        <f t="shared" si="6"/>
        <v>484</v>
      </c>
      <c r="H205" s="4">
        <v>4</v>
      </c>
      <c r="I205" s="2" t="s">
        <v>33</v>
      </c>
      <c r="J205" t="str">
        <f t="shared" si="7"/>
        <v>Low (&lt;30k)</v>
      </c>
    </row>
    <row r="206" spans="1:10" x14ac:dyDescent="0.35">
      <c r="A206" t="s">
        <v>225</v>
      </c>
      <c r="B206">
        <v>4</v>
      </c>
      <c r="C206" s="4">
        <v>94740</v>
      </c>
      <c r="D206" s="4">
        <v>113</v>
      </c>
      <c r="E206" s="4">
        <v>89</v>
      </c>
      <c r="F206">
        <f>MATCH(I206, {"Jan","Feb","Mar","Apr","May","Jun","Jul","Aug","Sep","Oct","Nov","Dec"}, 0)</f>
        <v>9</v>
      </c>
      <c r="G206" s="4">
        <f t="shared" si="6"/>
        <v>202</v>
      </c>
      <c r="H206" s="4">
        <v>7</v>
      </c>
      <c r="I206" s="2" t="s">
        <v>47</v>
      </c>
      <c r="J206" t="str">
        <f t="shared" si="7"/>
        <v>Very High (&gt;90k)</v>
      </c>
    </row>
    <row r="207" spans="1:10" x14ac:dyDescent="0.35">
      <c r="A207" t="s">
        <v>226</v>
      </c>
      <c r="B207">
        <v>4</v>
      </c>
      <c r="C207" s="4">
        <v>86617</v>
      </c>
      <c r="D207" s="4">
        <v>242</v>
      </c>
      <c r="E207" s="4">
        <v>85</v>
      </c>
      <c r="F207">
        <f>MATCH(I207, {"Jan","Feb","Mar","Apr","May","Jun","Jul","Aug","Sep","Oct","Nov","Dec"}, 0)</f>
        <v>7</v>
      </c>
      <c r="G207" s="4">
        <f t="shared" si="6"/>
        <v>327</v>
      </c>
      <c r="H207" s="4">
        <v>9</v>
      </c>
      <c r="I207" s="2" t="s">
        <v>29</v>
      </c>
      <c r="J207" t="str">
        <f t="shared" si="7"/>
        <v>High (60-90k)</v>
      </c>
    </row>
    <row r="208" spans="1:10" x14ac:dyDescent="0.35">
      <c r="A208" t="s">
        <v>227</v>
      </c>
      <c r="B208">
        <v>4</v>
      </c>
      <c r="C208" s="4">
        <v>36896</v>
      </c>
      <c r="D208" s="4">
        <v>100</v>
      </c>
      <c r="E208" s="4">
        <v>55</v>
      </c>
      <c r="F208">
        <f>MATCH(I208, {"Jan","Feb","Mar","Apr","May","Jun","Jul","Aug","Sep","Oct","Nov","Dec"}, 0)</f>
        <v>3</v>
      </c>
      <c r="G208" s="4">
        <f t="shared" si="6"/>
        <v>155</v>
      </c>
      <c r="H208" s="4">
        <v>10</v>
      </c>
      <c r="I208" s="2" t="s">
        <v>10</v>
      </c>
      <c r="J208" t="str">
        <f t="shared" si="7"/>
        <v>Medium (30-60k)</v>
      </c>
    </row>
    <row r="209" spans="1:10" x14ac:dyDescent="0.35">
      <c r="A209" t="s">
        <v>228</v>
      </c>
      <c r="B209">
        <v>4</v>
      </c>
      <c r="C209" s="4">
        <v>66175</v>
      </c>
      <c r="D209" s="4">
        <v>472</v>
      </c>
      <c r="E209" s="4">
        <v>115</v>
      </c>
      <c r="F209">
        <f>MATCH(I209, {"Jan","Feb","Mar","Apr","May","Jun","Jul","Aug","Sep","Oct","Nov","Dec"}, 0)</f>
        <v>3</v>
      </c>
      <c r="G209" s="4">
        <f t="shared" si="6"/>
        <v>587</v>
      </c>
      <c r="H209" s="4">
        <v>8</v>
      </c>
      <c r="I209" s="2" t="s">
        <v>10</v>
      </c>
      <c r="J209" t="str">
        <f t="shared" si="7"/>
        <v>High (60-90k)</v>
      </c>
    </row>
    <row r="210" spans="1:10" x14ac:dyDescent="0.35">
      <c r="A210" t="s">
        <v>229</v>
      </c>
      <c r="B210">
        <v>4</v>
      </c>
      <c r="C210" s="4">
        <v>27805</v>
      </c>
      <c r="D210" s="4">
        <v>153</v>
      </c>
      <c r="E210" s="4">
        <v>124</v>
      </c>
      <c r="F210">
        <f>MATCH(I210, {"Jan","Feb","Mar","Apr","May","Jun","Jul","Aug","Sep","Oct","Nov","Dec"}, 0)</f>
        <v>2</v>
      </c>
      <c r="G210" s="4">
        <f t="shared" si="6"/>
        <v>277</v>
      </c>
      <c r="H210" s="4">
        <v>5</v>
      </c>
      <c r="I210" s="2" t="s">
        <v>12</v>
      </c>
      <c r="J210" t="str">
        <f t="shared" si="7"/>
        <v>Low (&lt;30k)</v>
      </c>
    </row>
    <row r="211" spans="1:10" x14ac:dyDescent="0.35">
      <c r="A211" t="s">
        <v>230</v>
      </c>
      <c r="B211">
        <v>6</v>
      </c>
      <c r="C211" s="4">
        <v>25237</v>
      </c>
      <c r="D211" s="4">
        <v>473</v>
      </c>
      <c r="E211" s="4">
        <v>53</v>
      </c>
      <c r="F211">
        <f>MATCH(I211, {"Jan","Feb","Mar","Apr","May","Jun","Jul","Aug","Sep","Oct","Nov","Dec"}, 0)</f>
        <v>5</v>
      </c>
      <c r="G211" s="4">
        <f t="shared" si="6"/>
        <v>526</v>
      </c>
      <c r="H211" s="4">
        <v>7</v>
      </c>
      <c r="I211" s="2" t="s">
        <v>58</v>
      </c>
      <c r="J211" t="str">
        <f t="shared" si="7"/>
        <v>Low (&lt;30k)</v>
      </c>
    </row>
    <row r="212" spans="1:10" x14ac:dyDescent="0.35">
      <c r="A212" t="s">
        <v>231</v>
      </c>
      <c r="B212">
        <v>6</v>
      </c>
      <c r="C212" s="4">
        <v>40056</v>
      </c>
      <c r="D212" s="4">
        <v>358</v>
      </c>
      <c r="E212" s="4">
        <v>128</v>
      </c>
      <c r="F212">
        <f>MATCH(I212, {"Jan","Feb","Mar","Apr","May","Jun","Jul","Aug","Sep","Oct","Nov","Dec"}, 0)</f>
        <v>12</v>
      </c>
      <c r="G212" s="4">
        <f t="shared" si="6"/>
        <v>486</v>
      </c>
      <c r="H212" s="4">
        <v>6</v>
      </c>
      <c r="I212" s="2" t="s">
        <v>17</v>
      </c>
      <c r="J212" t="str">
        <f t="shared" si="7"/>
        <v>Medium (30-60k)</v>
      </c>
    </row>
    <row r="213" spans="1:10" x14ac:dyDescent="0.35">
      <c r="A213" t="s">
        <v>232</v>
      </c>
      <c r="B213">
        <v>3</v>
      </c>
      <c r="C213" s="4">
        <v>65543</v>
      </c>
      <c r="D213" s="4">
        <v>243</v>
      </c>
      <c r="E213" s="4">
        <v>183</v>
      </c>
      <c r="F213">
        <f>MATCH(I213, {"Jan","Feb","Mar","Apr","May","Jun","Jul","Aug","Sep","Oct","Nov","Dec"}, 0)</f>
        <v>12</v>
      </c>
      <c r="G213" s="4">
        <f t="shared" si="6"/>
        <v>426</v>
      </c>
      <c r="H213" s="4">
        <v>9</v>
      </c>
      <c r="I213" s="2" t="s">
        <v>17</v>
      </c>
      <c r="J213" t="str">
        <f t="shared" si="7"/>
        <v>High (60-90k)</v>
      </c>
    </row>
    <row r="214" spans="1:10" x14ac:dyDescent="0.35">
      <c r="A214" t="s">
        <v>233</v>
      </c>
      <c r="B214">
        <v>2</v>
      </c>
      <c r="C214" s="4">
        <v>76556</v>
      </c>
      <c r="D214" s="4">
        <v>111</v>
      </c>
      <c r="E214" s="4">
        <v>167</v>
      </c>
      <c r="F214">
        <f>MATCH(I214, {"Jan","Feb","Mar","Apr","May","Jun","Jul","Aug","Sep","Oct","Nov","Dec"}, 0)</f>
        <v>3</v>
      </c>
      <c r="G214" s="4">
        <f t="shared" si="6"/>
        <v>278</v>
      </c>
      <c r="H214" s="4">
        <v>2</v>
      </c>
      <c r="I214" s="2" t="s">
        <v>10</v>
      </c>
      <c r="J214" t="str">
        <f t="shared" si="7"/>
        <v>High (60-90k)</v>
      </c>
    </row>
    <row r="215" spans="1:10" x14ac:dyDescent="0.35">
      <c r="A215" t="s">
        <v>234</v>
      </c>
      <c r="B215">
        <v>7</v>
      </c>
      <c r="C215" s="4">
        <v>23343</v>
      </c>
      <c r="D215" s="4">
        <v>429</v>
      </c>
      <c r="E215" s="4">
        <v>162</v>
      </c>
      <c r="F215">
        <f>MATCH(I215, {"Jan","Feb","Mar","Apr","May","Jun","Jul","Aug","Sep","Oct","Nov","Dec"}, 0)</f>
        <v>6</v>
      </c>
      <c r="G215" s="4">
        <f t="shared" si="6"/>
        <v>591</v>
      </c>
      <c r="H215" s="4">
        <v>2</v>
      </c>
      <c r="I215" s="2" t="s">
        <v>15</v>
      </c>
      <c r="J215" t="str">
        <f t="shared" si="7"/>
        <v>Low (&lt;30k)</v>
      </c>
    </row>
    <row r="216" spans="1:10" x14ac:dyDescent="0.35">
      <c r="A216" t="s">
        <v>235</v>
      </c>
      <c r="B216">
        <v>4</v>
      </c>
      <c r="C216" s="4">
        <v>33500</v>
      </c>
      <c r="D216" s="4">
        <v>323</v>
      </c>
      <c r="E216" s="4">
        <v>143</v>
      </c>
      <c r="F216">
        <f>MATCH(I216, {"Jan","Feb","Mar","Apr","May","Jun","Jul","Aug","Sep","Oct","Nov","Dec"}, 0)</f>
        <v>2</v>
      </c>
      <c r="G216" s="4">
        <f t="shared" si="6"/>
        <v>466</v>
      </c>
      <c r="H216" s="4">
        <v>14</v>
      </c>
      <c r="I216" s="2" t="s">
        <v>12</v>
      </c>
      <c r="J216" t="str">
        <f t="shared" si="7"/>
        <v>Medium (30-60k)</v>
      </c>
    </row>
    <row r="217" spans="1:10" x14ac:dyDescent="0.35">
      <c r="A217" t="s">
        <v>236</v>
      </c>
      <c r="B217">
        <v>1</v>
      </c>
      <c r="C217" s="4">
        <v>73222</v>
      </c>
      <c r="D217" s="4">
        <v>371</v>
      </c>
      <c r="E217" s="4">
        <v>111</v>
      </c>
      <c r="F217">
        <f>MATCH(I217, {"Jan","Feb","Mar","Apr","May","Jun","Jul","Aug","Sep","Oct","Nov","Dec"}, 0)</f>
        <v>12</v>
      </c>
      <c r="G217" s="4">
        <f t="shared" si="6"/>
        <v>482</v>
      </c>
      <c r="H217" s="4">
        <v>12</v>
      </c>
      <c r="I217" s="2" t="s">
        <v>17</v>
      </c>
      <c r="J217" t="str">
        <f t="shared" si="7"/>
        <v>High (60-90k)</v>
      </c>
    </row>
    <row r="218" spans="1:10" x14ac:dyDescent="0.35">
      <c r="A218" t="s">
        <v>237</v>
      </c>
      <c r="B218">
        <v>7</v>
      </c>
      <c r="C218" s="4">
        <v>49375</v>
      </c>
      <c r="D218" s="4">
        <v>457</v>
      </c>
      <c r="E218" s="4">
        <v>128</v>
      </c>
      <c r="F218">
        <f>MATCH(I218, {"Jan","Feb","Mar","Apr","May","Jun","Jul","Aug","Sep","Oct","Nov","Dec"}, 0)</f>
        <v>3</v>
      </c>
      <c r="G218" s="4">
        <f t="shared" si="6"/>
        <v>585</v>
      </c>
      <c r="H218" s="4">
        <v>7</v>
      </c>
      <c r="I218" s="2" t="s">
        <v>10</v>
      </c>
      <c r="J218" t="str">
        <f t="shared" si="7"/>
        <v>Medium (30-60k)</v>
      </c>
    </row>
    <row r="219" spans="1:10" x14ac:dyDescent="0.35">
      <c r="A219" t="s">
        <v>238</v>
      </c>
      <c r="B219">
        <v>6</v>
      </c>
      <c r="C219" s="4">
        <v>29662</v>
      </c>
      <c r="D219" s="4">
        <v>255</v>
      </c>
      <c r="E219" s="4">
        <v>185</v>
      </c>
      <c r="F219">
        <f>MATCH(I219, {"Jan","Feb","Mar","Apr","May","Jun","Jul","Aug","Sep","Oct","Nov","Dec"}, 0)</f>
        <v>5</v>
      </c>
      <c r="G219" s="4">
        <f t="shared" si="6"/>
        <v>440</v>
      </c>
      <c r="H219" s="4">
        <v>11</v>
      </c>
      <c r="I219" s="2" t="s">
        <v>58</v>
      </c>
      <c r="J219" t="str">
        <f t="shared" si="7"/>
        <v>Low (&lt;30k)</v>
      </c>
    </row>
    <row r="220" spans="1:10" x14ac:dyDescent="0.35">
      <c r="A220" t="s">
        <v>239</v>
      </c>
      <c r="B220">
        <v>1</v>
      </c>
      <c r="C220" s="4">
        <v>36964</v>
      </c>
      <c r="D220" s="4">
        <v>472</v>
      </c>
      <c r="E220" s="4">
        <v>75</v>
      </c>
      <c r="F220">
        <f>MATCH(I220, {"Jan","Feb","Mar","Apr","May","Jun","Jul","Aug","Sep","Oct","Nov","Dec"}, 0)</f>
        <v>12</v>
      </c>
      <c r="G220" s="4">
        <f t="shared" si="6"/>
        <v>547</v>
      </c>
      <c r="H220" s="4">
        <v>13</v>
      </c>
      <c r="I220" s="2" t="s">
        <v>17</v>
      </c>
      <c r="J220" t="str">
        <f t="shared" si="7"/>
        <v>Medium (30-60k)</v>
      </c>
    </row>
    <row r="221" spans="1:10" x14ac:dyDescent="0.35">
      <c r="A221" t="s">
        <v>240</v>
      </c>
      <c r="B221">
        <v>1</v>
      </c>
      <c r="C221" s="4">
        <v>79638</v>
      </c>
      <c r="D221" s="4">
        <v>107</v>
      </c>
      <c r="E221" s="4">
        <v>93</v>
      </c>
      <c r="F221">
        <f>MATCH(I221, {"Jan","Feb","Mar","Apr","May","Jun","Jul","Aug","Sep","Oct","Nov","Dec"}, 0)</f>
        <v>11</v>
      </c>
      <c r="G221" s="4">
        <f t="shared" si="6"/>
        <v>200</v>
      </c>
      <c r="H221" s="4">
        <v>3</v>
      </c>
      <c r="I221" s="2" t="s">
        <v>53</v>
      </c>
      <c r="J221" t="str">
        <f t="shared" si="7"/>
        <v>High (60-90k)</v>
      </c>
    </row>
    <row r="222" spans="1:10" x14ac:dyDescent="0.35">
      <c r="A222" t="s">
        <v>241</v>
      </c>
      <c r="B222">
        <v>1</v>
      </c>
      <c r="C222" s="4">
        <v>93666</v>
      </c>
      <c r="D222" s="4">
        <v>221</v>
      </c>
      <c r="E222" s="4">
        <v>182</v>
      </c>
      <c r="F222">
        <f>MATCH(I222, {"Jan","Feb","Mar","Apr","May","Jun","Jul","Aug","Sep","Oct","Nov","Dec"}, 0)</f>
        <v>11</v>
      </c>
      <c r="G222" s="4">
        <f t="shared" si="6"/>
        <v>403</v>
      </c>
      <c r="H222" s="4">
        <v>6</v>
      </c>
      <c r="I222" s="2" t="s">
        <v>53</v>
      </c>
      <c r="J222" t="str">
        <f t="shared" si="7"/>
        <v>Very High (&gt;90k)</v>
      </c>
    </row>
    <row r="223" spans="1:10" x14ac:dyDescent="0.35">
      <c r="A223" t="s">
        <v>242</v>
      </c>
      <c r="B223">
        <v>3</v>
      </c>
      <c r="C223" s="4">
        <v>87215</v>
      </c>
      <c r="D223" s="4">
        <v>447</v>
      </c>
      <c r="E223" s="4">
        <v>119</v>
      </c>
      <c r="F223">
        <f>MATCH(I223, {"Jan","Feb","Mar","Apr","May","Jun","Jul","Aug","Sep","Oct","Nov","Dec"}, 0)</f>
        <v>1</v>
      </c>
      <c r="G223" s="4">
        <f t="shared" si="6"/>
        <v>566</v>
      </c>
      <c r="H223" s="4">
        <v>2</v>
      </c>
      <c r="I223" s="2" t="s">
        <v>19</v>
      </c>
      <c r="J223" t="str">
        <f t="shared" si="7"/>
        <v>High (60-90k)</v>
      </c>
    </row>
    <row r="224" spans="1:10" x14ac:dyDescent="0.35">
      <c r="A224" t="s">
        <v>243</v>
      </c>
      <c r="B224">
        <v>6</v>
      </c>
      <c r="C224" s="4">
        <v>89042</v>
      </c>
      <c r="D224" s="4">
        <v>263</v>
      </c>
      <c r="E224" s="4">
        <v>167</v>
      </c>
      <c r="F224">
        <f>MATCH(I224, {"Jan","Feb","Mar","Apr","May","Jun","Jul","Aug","Sep","Oct","Nov","Dec"}, 0)</f>
        <v>1</v>
      </c>
      <c r="G224" s="4">
        <f t="shared" si="6"/>
        <v>430</v>
      </c>
      <c r="H224" s="4">
        <v>8</v>
      </c>
      <c r="I224" s="2" t="s">
        <v>19</v>
      </c>
      <c r="J224" t="str">
        <f t="shared" si="7"/>
        <v>High (60-90k)</v>
      </c>
    </row>
    <row r="225" spans="1:10" x14ac:dyDescent="0.35">
      <c r="A225" t="s">
        <v>244</v>
      </c>
      <c r="B225">
        <v>1</v>
      </c>
      <c r="C225" s="4">
        <v>33284</v>
      </c>
      <c r="D225" s="4">
        <v>189</v>
      </c>
      <c r="E225" s="4">
        <v>117</v>
      </c>
      <c r="F225">
        <f>MATCH(I225, {"Jan","Feb","Mar","Apr","May","Jun","Jul","Aug","Sep","Oct","Nov","Dec"}, 0)</f>
        <v>10</v>
      </c>
      <c r="G225" s="4">
        <f t="shared" si="6"/>
        <v>306</v>
      </c>
      <c r="H225" s="4">
        <v>2</v>
      </c>
      <c r="I225" s="2" t="s">
        <v>33</v>
      </c>
      <c r="J225" t="str">
        <f t="shared" si="7"/>
        <v>Medium (30-60k)</v>
      </c>
    </row>
    <row r="226" spans="1:10" x14ac:dyDescent="0.35">
      <c r="A226" t="s">
        <v>245</v>
      </c>
      <c r="B226">
        <v>4</v>
      </c>
      <c r="C226" s="4">
        <v>92789</v>
      </c>
      <c r="D226" s="4">
        <v>235</v>
      </c>
      <c r="E226" s="4">
        <v>68</v>
      </c>
      <c r="F226">
        <f>MATCH(I226, {"Jan","Feb","Mar","Apr","May","Jun","Jul","Aug","Sep","Oct","Nov","Dec"}, 0)</f>
        <v>9</v>
      </c>
      <c r="G226" s="4">
        <f t="shared" si="6"/>
        <v>303</v>
      </c>
      <c r="H226" s="4">
        <v>5</v>
      </c>
      <c r="I226" s="2" t="s">
        <v>47</v>
      </c>
      <c r="J226" t="str">
        <f t="shared" si="7"/>
        <v>Very High (&gt;90k)</v>
      </c>
    </row>
    <row r="227" spans="1:10" x14ac:dyDescent="0.35">
      <c r="A227" t="s">
        <v>246</v>
      </c>
      <c r="B227">
        <v>5</v>
      </c>
      <c r="C227" s="4">
        <v>81389</v>
      </c>
      <c r="D227" s="4">
        <v>285</v>
      </c>
      <c r="E227" s="4">
        <v>69</v>
      </c>
      <c r="F227">
        <f>MATCH(I227, {"Jan","Feb","Mar","Apr","May","Jun","Jul","Aug","Sep","Oct","Nov","Dec"}, 0)</f>
        <v>7</v>
      </c>
      <c r="G227" s="4">
        <f t="shared" si="6"/>
        <v>354</v>
      </c>
      <c r="H227" s="4">
        <v>10</v>
      </c>
      <c r="I227" s="2" t="s">
        <v>29</v>
      </c>
      <c r="J227" t="str">
        <f t="shared" si="7"/>
        <v>High (60-90k)</v>
      </c>
    </row>
    <row r="228" spans="1:10" x14ac:dyDescent="0.35">
      <c r="A228" t="s">
        <v>247</v>
      </c>
      <c r="B228">
        <v>1</v>
      </c>
      <c r="C228" s="4">
        <v>29435</v>
      </c>
      <c r="D228" s="4">
        <v>415</v>
      </c>
      <c r="E228" s="4">
        <v>162</v>
      </c>
      <c r="F228">
        <f>MATCH(I228, {"Jan","Feb","Mar","Apr","May","Jun","Jul","Aug","Sep","Oct","Nov","Dec"}, 0)</f>
        <v>1</v>
      </c>
      <c r="G228" s="4">
        <f t="shared" si="6"/>
        <v>577</v>
      </c>
      <c r="H228" s="4">
        <v>2</v>
      </c>
      <c r="I228" s="2" t="s">
        <v>19</v>
      </c>
      <c r="J228" t="str">
        <f t="shared" si="7"/>
        <v>Low (&lt;30k)</v>
      </c>
    </row>
    <row r="229" spans="1:10" x14ac:dyDescent="0.35">
      <c r="A229" t="s">
        <v>248</v>
      </c>
      <c r="B229">
        <v>3</v>
      </c>
      <c r="C229" s="4">
        <v>74340</v>
      </c>
      <c r="D229" s="4">
        <v>277</v>
      </c>
      <c r="E229" s="4">
        <v>189</v>
      </c>
      <c r="F229">
        <f>MATCH(I229, {"Jan","Feb","Mar","Apr","May","Jun","Jul","Aug","Sep","Oct","Nov","Dec"}, 0)</f>
        <v>12</v>
      </c>
      <c r="G229" s="4">
        <f t="shared" si="6"/>
        <v>466</v>
      </c>
      <c r="H229" s="4">
        <v>5</v>
      </c>
      <c r="I229" s="2" t="s">
        <v>17</v>
      </c>
      <c r="J229" t="str">
        <f t="shared" si="7"/>
        <v>High (60-90k)</v>
      </c>
    </row>
    <row r="230" spans="1:10" x14ac:dyDescent="0.35">
      <c r="A230" t="s">
        <v>249</v>
      </c>
      <c r="B230">
        <v>7</v>
      </c>
      <c r="C230" s="4">
        <v>64078</v>
      </c>
      <c r="D230" s="4">
        <v>127</v>
      </c>
      <c r="E230" s="4">
        <v>96</v>
      </c>
      <c r="F230">
        <f>MATCH(I230, {"Jan","Feb","Mar","Apr","May","Jun","Jul","Aug","Sep","Oct","Nov","Dec"}, 0)</f>
        <v>8</v>
      </c>
      <c r="G230" s="4">
        <f t="shared" si="6"/>
        <v>223</v>
      </c>
      <c r="H230" s="4">
        <v>7</v>
      </c>
      <c r="I230" s="2" t="s">
        <v>27</v>
      </c>
      <c r="J230" t="str">
        <f t="shared" si="7"/>
        <v>High (60-90k)</v>
      </c>
    </row>
    <row r="231" spans="1:10" x14ac:dyDescent="0.35">
      <c r="A231" t="s">
        <v>250</v>
      </c>
      <c r="B231">
        <v>6</v>
      </c>
      <c r="C231" s="4">
        <v>98832</v>
      </c>
      <c r="D231" s="4">
        <v>319</v>
      </c>
      <c r="E231" s="4">
        <v>50</v>
      </c>
      <c r="F231">
        <f>MATCH(I231, {"Jan","Feb","Mar","Apr","May","Jun","Jul","Aug","Sep","Oct","Nov","Dec"}, 0)</f>
        <v>3</v>
      </c>
      <c r="G231" s="4">
        <f t="shared" si="6"/>
        <v>369</v>
      </c>
      <c r="H231" s="4">
        <v>7</v>
      </c>
      <c r="I231" s="2" t="s">
        <v>10</v>
      </c>
      <c r="J231" t="str">
        <f t="shared" si="7"/>
        <v>Very High (&gt;90k)</v>
      </c>
    </row>
    <row r="232" spans="1:10" x14ac:dyDescent="0.35">
      <c r="A232" t="s">
        <v>251</v>
      </c>
      <c r="B232">
        <v>3</v>
      </c>
      <c r="C232" s="4">
        <v>71293</v>
      </c>
      <c r="D232" s="4">
        <v>456</v>
      </c>
      <c r="E232" s="4">
        <v>139</v>
      </c>
      <c r="F232">
        <f>MATCH(I232, {"Jan","Feb","Mar","Apr","May","Jun","Jul","Aug","Sep","Oct","Nov","Dec"}, 0)</f>
        <v>8</v>
      </c>
      <c r="G232" s="4">
        <f t="shared" si="6"/>
        <v>595</v>
      </c>
      <c r="H232" s="4">
        <v>13</v>
      </c>
      <c r="I232" s="2" t="s">
        <v>27</v>
      </c>
      <c r="J232" t="str">
        <f t="shared" si="7"/>
        <v>High (60-90k)</v>
      </c>
    </row>
    <row r="233" spans="1:10" x14ac:dyDescent="0.35">
      <c r="A233" t="s">
        <v>252</v>
      </c>
      <c r="B233">
        <v>1</v>
      </c>
      <c r="C233" s="4">
        <v>98781</v>
      </c>
      <c r="D233" s="4">
        <v>140</v>
      </c>
      <c r="E233" s="4">
        <v>191</v>
      </c>
      <c r="F233">
        <f>MATCH(I233, {"Jan","Feb","Mar","Apr","May","Jun","Jul","Aug","Sep","Oct","Nov","Dec"}, 0)</f>
        <v>5</v>
      </c>
      <c r="G233" s="4">
        <f t="shared" si="6"/>
        <v>331</v>
      </c>
      <c r="H233" s="4">
        <v>14</v>
      </c>
      <c r="I233" s="2" t="s">
        <v>58</v>
      </c>
      <c r="J233" t="str">
        <f t="shared" si="7"/>
        <v>Very High (&gt;90k)</v>
      </c>
    </row>
    <row r="234" spans="1:10" x14ac:dyDescent="0.35">
      <c r="A234" t="s">
        <v>253</v>
      </c>
      <c r="B234">
        <v>6</v>
      </c>
      <c r="C234" s="4">
        <v>80403</v>
      </c>
      <c r="D234" s="4">
        <v>327</v>
      </c>
      <c r="E234" s="4">
        <v>113</v>
      </c>
      <c r="F234">
        <f>MATCH(I234, {"Jan","Feb","Mar","Apr","May","Jun","Jul","Aug","Sep","Oct","Nov","Dec"}, 0)</f>
        <v>1</v>
      </c>
      <c r="G234" s="4">
        <f t="shared" si="6"/>
        <v>440</v>
      </c>
      <c r="H234" s="4">
        <v>9</v>
      </c>
      <c r="I234" s="2" t="s">
        <v>19</v>
      </c>
      <c r="J234" t="str">
        <f t="shared" si="7"/>
        <v>High (60-90k)</v>
      </c>
    </row>
    <row r="235" spans="1:10" x14ac:dyDescent="0.35">
      <c r="A235" t="s">
        <v>254</v>
      </c>
      <c r="B235">
        <v>5</v>
      </c>
      <c r="C235" s="4">
        <v>49124</v>
      </c>
      <c r="D235" s="4">
        <v>291</v>
      </c>
      <c r="E235" s="4">
        <v>87</v>
      </c>
      <c r="F235">
        <f>MATCH(I235, {"Jan","Feb","Mar","Apr","May","Jun","Jul","Aug","Sep","Oct","Nov","Dec"}, 0)</f>
        <v>7</v>
      </c>
      <c r="G235" s="4">
        <f t="shared" si="6"/>
        <v>378</v>
      </c>
      <c r="H235" s="4">
        <v>2</v>
      </c>
      <c r="I235" s="2" t="s">
        <v>29</v>
      </c>
      <c r="J235" t="str">
        <f t="shared" si="7"/>
        <v>Medium (30-60k)</v>
      </c>
    </row>
    <row r="236" spans="1:10" x14ac:dyDescent="0.35">
      <c r="A236" t="s">
        <v>255</v>
      </c>
      <c r="B236">
        <v>1</v>
      </c>
      <c r="C236" s="4">
        <v>63919</v>
      </c>
      <c r="D236" s="4">
        <v>244</v>
      </c>
      <c r="E236" s="4">
        <v>86</v>
      </c>
      <c r="F236">
        <f>MATCH(I236, {"Jan","Feb","Mar","Apr","May","Jun","Jul","Aug","Sep","Oct","Nov","Dec"}, 0)</f>
        <v>5</v>
      </c>
      <c r="G236" s="4">
        <f t="shared" si="6"/>
        <v>330</v>
      </c>
      <c r="H236" s="4">
        <v>8</v>
      </c>
      <c r="I236" s="2" t="s">
        <v>58</v>
      </c>
      <c r="J236" t="str">
        <f t="shared" si="7"/>
        <v>High (60-90k)</v>
      </c>
    </row>
    <row r="237" spans="1:10" x14ac:dyDescent="0.35">
      <c r="A237" t="s">
        <v>256</v>
      </c>
      <c r="B237">
        <v>3</v>
      </c>
      <c r="C237" s="4">
        <v>55247</v>
      </c>
      <c r="D237" s="4">
        <v>300</v>
      </c>
      <c r="E237" s="4">
        <v>175</v>
      </c>
      <c r="F237">
        <f>MATCH(I237, {"Jan","Feb","Mar","Apr","May","Jun","Jul","Aug","Sep","Oct","Nov","Dec"}, 0)</f>
        <v>6</v>
      </c>
      <c r="G237" s="4">
        <f t="shared" si="6"/>
        <v>475</v>
      </c>
      <c r="H237" s="4">
        <v>2</v>
      </c>
      <c r="I237" s="2" t="s">
        <v>15</v>
      </c>
      <c r="J237" t="str">
        <f t="shared" si="7"/>
        <v>Medium (30-60k)</v>
      </c>
    </row>
    <row r="238" spans="1:10" x14ac:dyDescent="0.35">
      <c r="A238" t="s">
        <v>257</v>
      </c>
      <c r="B238">
        <v>2</v>
      </c>
      <c r="C238" s="4">
        <v>82752</v>
      </c>
      <c r="D238" s="4">
        <v>311</v>
      </c>
      <c r="E238" s="4">
        <v>188</v>
      </c>
      <c r="F238">
        <f>MATCH(I238, {"Jan","Feb","Mar","Apr","May","Jun","Jul","Aug","Sep","Oct","Nov","Dec"}, 0)</f>
        <v>6</v>
      </c>
      <c r="G238" s="4">
        <f t="shared" si="6"/>
        <v>499</v>
      </c>
      <c r="H238" s="4">
        <v>14</v>
      </c>
      <c r="I238" s="2" t="s">
        <v>15</v>
      </c>
      <c r="J238" t="str">
        <f t="shared" si="7"/>
        <v>High (60-90k)</v>
      </c>
    </row>
    <row r="239" spans="1:10" x14ac:dyDescent="0.35">
      <c r="A239" t="s">
        <v>258</v>
      </c>
      <c r="B239">
        <v>4</v>
      </c>
      <c r="C239" s="4">
        <v>76573</v>
      </c>
      <c r="D239" s="4">
        <v>319</v>
      </c>
      <c r="E239" s="4">
        <v>149</v>
      </c>
      <c r="F239">
        <f>MATCH(I239, {"Jan","Feb","Mar","Apr","May","Jun","Jul","Aug","Sep","Oct","Nov","Dec"}, 0)</f>
        <v>8</v>
      </c>
      <c r="G239" s="4">
        <f t="shared" si="6"/>
        <v>468</v>
      </c>
      <c r="H239" s="4">
        <v>8</v>
      </c>
      <c r="I239" s="2" t="s">
        <v>27</v>
      </c>
      <c r="J239" t="str">
        <f t="shared" si="7"/>
        <v>High (60-90k)</v>
      </c>
    </row>
    <row r="240" spans="1:10" x14ac:dyDescent="0.35">
      <c r="A240" t="s">
        <v>259</v>
      </c>
      <c r="B240">
        <v>7</v>
      </c>
      <c r="C240" s="4">
        <v>79101</v>
      </c>
      <c r="D240" s="4">
        <v>339</v>
      </c>
      <c r="E240" s="4">
        <v>126</v>
      </c>
      <c r="F240">
        <f>MATCH(I240, {"Jan","Feb","Mar","Apr","May","Jun","Jul","Aug","Sep","Oct","Nov","Dec"}, 0)</f>
        <v>9</v>
      </c>
      <c r="G240" s="4">
        <f t="shared" si="6"/>
        <v>465</v>
      </c>
      <c r="H240" s="4">
        <v>4</v>
      </c>
      <c r="I240" s="2" t="s">
        <v>47</v>
      </c>
      <c r="J240" t="str">
        <f t="shared" si="7"/>
        <v>High (60-90k)</v>
      </c>
    </row>
    <row r="241" spans="1:10" x14ac:dyDescent="0.35">
      <c r="A241" t="s">
        <v>260</v>
      </c>
      <c r="B241">
        <v>3</v>
      </c>
      <c r="C241" s="4">
        <v>46646</v>
      </c>
      <c r="D241" s="4">
        <v>496</v>
      </c>
      <c r="E241" s="4">
        <v>52</v>
      </c>
      <c r="F241">
        <f>MATCH(I241, {"Jan","Feb","Mar","Apr","May","Jun","Jul","Aug","Sep","Oct","Nov","Dec"}, 0)</f>
        <v>2</v>
      </c>
      <c r="G241" s="4">
        <f t="shared" si="6"/>
        <v>548</v>
      </c>
      <c r="H241" s="4">
        <v>12</v>
      </c>
      <c r="I241" s="2" t="s">
        <v>12</v>
      </c>
      <c r="J241" t="str">
        <f t="shared" si="7"/>
        <v>Medium (30-60k)</v>
      </c>
    </row>
    <row r="242" spans="1:10" x14ac:dyDescent="0.35">
      <c r="A242" t="s">
        <v>261</v>
      </c>
      <c r="B242">
        <v>6</v>
      </c>
      <c r="C242" s="4">
        <v>43049</v>
      </c>
      <c r="D242" s="4">
        <v>145</v>
      </c>
      <c r="E242" s="4">
        <v>183</v>
      </c>
      <c r="F242">
        <f>MATCH(I242, {"Jan","Feb","Mar","Apr","May","Jun","Jul","Aug","Sep","Oct","Nov","Dec"}, 0)</f>
        <v>9</v>
      </c>
      <c r="G242" s="4">
        <f t="shared" si="6"/>
        <v>328</v>
      </c>
      <c r="H242" s="4">
        <v>9</v>
      </c>
      <c r="I242" s="2" t="s">
        <v>47</v>
      </c>
      <c r="J242" t="str">
        <f t="shared" si="7"/>
        <v>Medium (30-60k)</v>
      </c>
    </row>
    <row r="243" spans="1:10" x14ac:dyDescent="0.35">
      <c r="A243" t="s">
        <v>262</v>
      </c>
      <c r="B243">
        <v>1</v>
      </c>
      <c r="C243" s="4">
        <v>99605</v>
      </c>
      <c r="D243" s="4">
        <v>134</v>
      </c>
      <c r="E243" s="4">
        <v>59</v>
      </c>
      <c r="F243">
        <f>MATCH(I243, {"Jan","Feb","Mar","Apr","May","Jun","Jul","Aug","Sep","Oct","Nov","Dec"}, 0)</f>
        <v>12</v>
      </c>
      <c r="G243" s="4">
        <f t="shared" si="6"/>
        <v>193</v>
      </c>
      <c r="H243" s="4">
        <v>4</v>
      </c>
      <c r="I243" s="2" t="s">
        <v>17</v>
      </c>
      <c r="J243" t="str">
        <f t="shared" si="7"/>
        <v>Very High (&gt;90k)</v>
      </c>
    </row>
    <row r="244" spans="1:10" x14ac:dyDescent="0.35">
      <c r="A244" t="s">
        <v>263</v>
      </c>
      <c r="B244">
        <v>4</v>
      </c>
      <c r="C244" s="4">
        <v>88385</v>
      </c>
      <c r="D244" s="4">
        <v>352</v>
      </c>
      <c r="E244" s="4">
        <v>54</v>
      </c>
      <c r="F244">
        <f>MATCH(I244, {"Jan","Feb","Mar","Apr","May","Jun","Jul","Aug","Sep","Oct","Nov","Dec"}, 0)</f>
        <v>11</v>
      </c>
      <c r="G244" s="4">
        <f t="shared" si="6"/>
        <v>406</v>
      </c>
      <c r="H244" s="4">
        <v>14</v>
      </c>
      <c r="I244" s="2" t="s">
        <v>53</v>
      </c>
      <c r="J244" t="str">
        <f t="shared" si="7"/>
        <v>High (60-90k)</v>
      </c>
    </row>
    <row r="245" spans="1:10" x14ac:dyDescent="0.35">
      <c r="A245" t="s">
        <v>264</v>
      </c>
      <c r="B245">
        <v>1</v>
      </c>
      <c r="C245" s="4">
        <v>60158</v>
      </c>
      <c r="D245" s="4">
        <v>489</v>
      </c>
      <c r="E245" s="4">
        <v>200</v>
      </c>
      <c r="F245">
        <f>MATCH(I245, {"Jan","Feb","Mar","Apr","May","Jun","Jul","Aug","Sep","Oct","Nov","Dec"}, 0)</f>
        <v>10</v>
      </c>
      <c r="G245" s="4">
        <f t="shared" si="6"/>
        <v>689</v>
      </c>
      <c r="H245" s="4">
        <v>2</v>
      </c>
      <c r="I245" s="2" t="s">
        <v>33</v>
      </c>
      <c r="J245" t="str">
        <f t="shared" si="7"/>
        <v>High (60-90k)</v>
      </c>
    </row>
    <row r="246" spans="1:10" x14ac:dyDescent="0.35">
      <c r="A246" t="s">
        <v>265</v>
      </c>
      <c r="B246">
        <v>6</v>
      </c>
      <c r="C246" s="4">
        <v>85417</v>
      </c>
      <c r="D246" s="4">
        <v>181</v>
      </c>
      <c r="E246" s="4">
        <v>187</v>
      </c>
      <c r="F246">
        <f>MATCH(I246, {"Jan","Feb","Mar","Apr","May","Jun","Jul","Aug","Sep","Oct","Nov","Dec"}, 0)</f>
        <v>9</v>
      </c>
      <c r="G246" s="4">
        <f t="shared" si="6"/>
        <v>368</v>
      </c>
      <c r="H246" s="4">
        <v>14</v>
      </c>
      <c r="I246" s="2" t="s">
        <v>47</v>
      </c>
      <c r="J246" t="str">
        <f t="shared" si="7"/>
        <v>High (60-90k)</v>
      </c>
    </row>
    <row r="247" spans="1:10" x14ac:dyDescent="0.35">
      <c r="A247" t="s">
        <v>266</v>
      </c>
      <c r="B247">
        <v>1</v>
      </c>
      <c r="C247" s="4">
        <v>43289</v>
      </c>
      <c r="D247" s="4">
        <v>470</v>
      </c>
      <c r="E247" s="4">
        <v>179</v>
      </c>
      <c r="F247">
        <f>MATCH(I247, {"Jan","Feb","Mar","Apr","May","Jun","Jul","Aug","Sep","Oct","Nov","Dec"}, 0)</f>
        <v>10</v>
      </c>
      <c r="G247" s="4">
        <f t="shared" si="6"/>
        <v>649</v>
      </c>
      <c r="H247" s="4">
        <v>14</v>
      </c>
      <c r="I247" s="2" t="s">
        <v>33</v>
      </c>
      <c r="J247" t="str">
        <f t="shared" si="7"/>
        <v>Medium (30-60k)</v>
      </c>
    </row>
    <row r="248" spans="1:10" x14ac:dyDescent="0.35">
      <c r="A248" t="s">
        <v>267</v>
      </c>
      <c r="B248">
        <v>2</v>
      </c>
      <c r="C248" s="4">
        <v>29823</v>
      </c>
      <c r="D248" s="4">
        <v>355</v>
      </c>
      <c r="E248" s="4">
        <v>62</v>
      </c>
      <c r="F248">
        <f>MATCH(I248, {"Jan","Feb","Mar","Apr","May","Jun","Jul","Aug","Sep","Oct","Nov","Dec"}, 0)</f>
        <v>10</v>
      </c>
      <c r="G248" s="4">
        <f t="shared" si="6"/>
        <v>417</v>
      </c>
      <c r="H248" s="4">
        <v>9</v>
      </c>
      <c r="I248" s="2" t="s">
        <v>33</v>
      </c>
      <c r="J248" t="str">
        <f t="shared" si="7"/>
        <v>Low (&lt;30k)</v>
      </c>
    </row>
    <row r="249" spans="1:10" x14ac:dyDescent="0.35">
      <c r="A249" t="s">
        <v>268</v>
      </c>
      <c r="B249">
        <v>4</v>
      </c>
      <c r="C249" s="4">
        <v>80160</v>
      </c>
      <c r="D249" s="4">
        <v>296</v>
      </c>
      <c r="E249" s="4">
        <v>179</v>
      </c>
      <c r="F249">
        <f>MATCH(I249, {"Jan","Feb","Mar","Apr","May","Jun","Jul","Aug","Sep","Oct","Nov","Dec"}, 0)</f>
        <v>7</v>
      </c>
      <c r="G249" s="4">
        <f t="shared" si="6"/>
        <v>475</v>
      </c>
      <c r="H249" s="4">
        <v>4</v>
      </c>
      <c r="I249" s="2" t="s">
        <v>29</v>
      </c>
      <c r="J249" t="str">
        <f t="shared" si="7"/>
        <v>High (60-90k)</v>
      </c>
    </row>
    <row r="250" spans="1:10" x14ac:dyDescent="0.35">
      <c r="A250" t="s">
        <v>269</v>
      </c>
      <c r="B250">
        <v>4</v>
      </c>
      <c r="C250" s="4">
        <v>61975</v>
      </c>
      <c r="D250" s="4">
        <v>402</v>
      </c>
      <c r="E250" s="4">
        <v>133</v>
      </c>
      <c r="F250">
        <f>MATCH(I250, {"Jan","Feb","Mar","Apr","May","Jun","Jul","Aug","Sep","Oct","Nov","Dec"}, 0)</f>
        <v>1</v>
      </c>
      <c r="G250" s="4">
        <f t="shared" si="6"/>
        <v>535</v>
      </c>
      <c r="H250" s="4">
        <v>3</v>
      </c>
      <c r="I250" s="2" t="s">
        <v>19</v>
      </c>
      <c r="J250" t="str">
        <f t="shared" si="7"/>
        <v>High (60-90k)</v>
      </c>
    </row>
    <row r="251" spans="1:10" x14ac:dyDescent="0.35">
      <c r="A251" t="s">
        <v>270</v>
      </c>
      <c r="B251">
        <v>6</v>
      </c>
      <c r="C251" s="4">
        <v>29540</v>
      </c>
      <c r="D251" s="4">
        <v>109</v>
      </c>
      <c r="E251" s="4">
        <v>114</v>
      </c>
      <c r="F251">
        <f>MATCH(I251, {"Jan","Feb","Mar","Apr","May","Jun","Jul","Aug","Sep","Oct","Nov","Dec"}, 0)</f>
        <v>7</v>
      </c>
      <c r="G251" s="4">
        <f t="shared" si="6"/>
        <v>223</v>
      </c>
      <c r="H251" s="4">
        <v>2</v>
      </c>
      <c r="I251" s="2" t="s">
        <v>29</v>
      </c>
      <c r="J251" t="str">
        <f t="shared" si="7"/>
        <v>Low (&lt;30k)</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053A9-CA05-4F26-9397-50F421BF699A}">
  <dimension ref="A1:B9"/>
  <sheetViews>
    <sheetView workbookViewId="0">
      <selection activeCell="O18" sqref="O18"/>
    </sheetView>
  </sheetViews>
  <sheetFormatPr defaultRowHeight="14.5" x14ac:dyDescent="0.35"/>
  <cols>
    <col min="1" max="1" width="12.6328125" bestFit="1" customWidth="1"/>
    <col min="2" max="2" width="21.36328125" bestFit="1" customWidth="1"/>
  </cols>
  <sheetData>
    <row r="1" spans="1:2" x14ac:dyDescent="0.35">
      <c r="A1" s="5" t="s">
        <v>1</v>
      </c>
      <c r="B1" t="s">
        <v>281</v>
      </c>
    </row>
    <row r="2" spans="1:2" x14ac:dyDescent="0.35">
      <c r="A2" s="6">
        <v>7</v>
      </c>
      <c r="B2" s="1">
        <v>436.21951219512198</v>
      </c>
    </row>
    <row r="3" spans="1:2" x14ac:dyDescent="0.35">
      <c r="A3" s="6">
        <v>6</v>
      </c>
      <c r="B3" s="1">
        <v>420.47058823529414</v>
      </c>
    </row>
    <row r="4" spans="1:2" x14ac:dyDescent="0.35">
      <c r="A4" s="6">
        <v>5</v>
      </c>
      <c r="B4" s="1">
        <v>438.625</v>
      </c>
    </row>
    <row r="5" spans="1:2" x14ac:dyDescent="0.35">
      <c r="A5" s="6">
        <v>4</v>
      </c>
      <c r="B5" s="1">
        <v>399.22222222222223</v>
      </c>
    </row>
    <row r="6" spans="1:2" x14ac:dyDescent="0.35">
      <c r="A6" s="6">
        <v>3</v>
      </c>
      <c r="B6" s="1">
        <v>448.9375</v>
      </c>
    </row>
    <row r="7" spans="1:2" x14ac:dyDescent="0.35">
      <c r="A7" s="6">
        <v>2</v>
      </c>
      <c r="B7" s="1">
        <v>432.1</v>
      </c>
    </row>
    <row r="8" spans="1:2" x14ac:dyDescent="0.35">
      <c r="A8" s="6">
        <v>1</v>
      </c>
      <c r="B8" s="1">
        <v>406.66666666666669</v>
      </c>
    </row>
    <row r="9" spans="1:2" x14ac:dyDescent="0.35">
      <c r="A9" s="6" t="s">
        <v>278</v>
      </c>
      <c r="B9" s="1">
        <v>424.60399999999998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45DE4-5010-457E-B20E-35CA26564C43}">
  <dimension ref="A1:K9"/>
  <sheetViews>
    <sheetView workbookViewId="0">
      <selection activeCell="I19" sqref="I19"/>
    </sheetView>
  </sheetViews>
  <sheetFormatPr defaultRowHeight="14.5" x14ac:dyDescent="0.35"/>
  <cols>
    <col min="1" max="1" width="12.1796875" bestFit="1" customWidth="1"/>
    <col min="2" max="2" width="8.7265625" style="1"/>
    <col min="4" max="4" width="15.90625" bestFit="1" customWidth="1"/>
    <col min="5" max="5" width="12.453125" bestFit="1" customWidth="1"/>
    <col min="6" max="6" width="17.08984375" customWidth="1"/>
    <col min="7" max="7" width="16.90625" customWidth="1"/>
    <col min="8" max="8" width="12.453125" bestFit="1" customWidth="1"/>
    <col min="9" max="9" width="16.54296875" customWidth="1"/>
    <col min="10" max="10" width="13.7265625" customWidth="1"/>
    <col min="11" max="11" width="17.90625" customWidth="1"/>
  </cols>
  <sheetData>
    <row r="1" spans="1:11" x14ac:dyDescent="0.35">
      <c r="A1" s="8" t="s">
        <v>271</v>
      </c>
      <c r="B1" s="9" t="s">
        <v>272</v>
      </c>
      <c r="D1" t="s">
        <v>286</v>
      </c>
      <c r="E1" s="11" t="s">
        <v>1</v>
      </c>
      <c r="F1" s="11" t="s">
        <v>2</v>
      </c>
      <c r="G1" s="11" t="s">
        <v>3</v>
      </c>
      <c r="H1" s="11" t="s">
        <v>4</v>
      </c>
      <c r="I1" s="11" t="s">
        <v>276</v>
      </c>
      <c r="J1" s="11" t="s">
        <v>7</v>
      </c>
      <c r="K1" s="11" t="s">
        <v>5</v>
      </c>
    </row>
    <row r="2" spans="1:11" x14ac:dyDescent="0.35">
      <c r="A2" t="s">
        <v>273</v>
      </c>
      <c r="B2" s="1">
        <f>AVERAGE('Raw Data'!D2:D251)</f>
        <v>301.33999999999997</v>
      </c>
      <c r="D2" s="10" t="s">
        <v>1</v>
      </c>
      <c r="E2" s="3">
        <v>1</v>
      </c>
      <c r="F2" s="3"/>
      <c r="G2" s="3"/>
      <c r="H2" s="3"/>
      <c r="I2" s="3"/>
      <c r="J2" s="3"/>
      <c r="K2" s="3"/>
    </row>
    <row r="3" spans="1:11" x14ac:dyDescent="0.35">
      <c r="A3" t="s">
        <v>274</v>
      </c>
      <c r="B3" s="1">
        <f>AVERAGE('Raw Data'!E2:E251)</f>
        <v>123.264</v>
      </c>
      <c r="D3" s="10" t="s">
        <v>2</v>
      </c>
      <c r="E3" s="3">
        <v>2.7887263537820048E-2</v>
      </c>
      <c r="F3" s="3">
        <v>1</v>
      </c>
      <c r="G3" s="3"/>
      <c r="H3" s="3"/>
      <c r="I3" s="3"/>
      <c r="J3" s="3"/>
      <c r="K3" s="3"/>
    </row>
    <row r="4" spans="1:11" x14ac:dyDescent="0.35">
      <c r="A4" t="s">
        <v>275</v>
      </c>
      <c r="B4" s="1">
        <f>AVERAGE('Raw Data'!G2:G251)</f>
        <v>424.60399999999998</v>
      </c>
      <c r="D4" s="10" t="s">
        <v>3</v>
      </c>
      <c r="E4" s="3">
        <v>2.4397683718862914E-2</v>
      </c>
      <c r="F4" s="3">
        <v>-1.0328938556203699E-2</v>
      </c>
      <c r="G4" s="3">
        <v>1</v>
      </c>
      <c r="H4" s="3"/>
      <c r="I4" s="3"/>
      <c r="J4" s="3"/>
      <c r="K4" s="3"/>
    </row>
    <row r="5" spans="1:11" x14ac:dyDescent="0.35">
      <c r="D5" s="10" t="s">
        <v>4</v>
      </c>
      <c r="E5" s="3">
        <v>3.9115471401596991E-2</v>
      </c>
      <c r="F5" s="3">
        <v>9.8649643565695957E-2</v>
      </c>
      <c r="G5" s="3">
        <v>5.0749011294335102E-2</v>
      </c>
      <c r="H5" s="3">
        <v>1</v>
      </c>
      <c r="I5" s="3"/>
      <c r="J5" s="3"/>
      <c r="K5" s="3"/>
    </row>
    <row r="6" spans="1:11" x14ac:dyDescent="0.35">
      <c r="D6" s="10" t="s">
        <v>276</v>
      </c>
      <c r="E6" s="3">
        <v>-0.12672380549127008</v>
      </c>
      <c r="F6" s="3">
        <v>0.11542277224710637</v>
      </c>
      <c r="G6" s="3">
        <v>-4.6607742394327634E-2</v>
      </c>
      <c r="H6" s="3">
        <v>-4.6269519592135738E-2</v>
      </c>
      <c r="I6" s="3">
        <v>1</v>
      </c>
      <c r="J6" s="3"/>
      <c r="K6" s="3"/>
    </row>
    <row r="7" spans="1:11" x14ac:dyDescent="0.35">
      <c r="D7" s="10" t="s">
        <v>7</v>
      </c>
      <c r="E7" s="3">
        <v>3.6101748762910058E-2</v>
      </c>
      <c r="F7" s="3">
        <v>2.4983588495263304E-2</v>
      </c>
      <c r="G7" s="3">
        <v>0.9370983539490485</v>
      </c>
      <c r="H7" s="3">
        <v>0.39617245362044562</v>
      </c>
      <c r="I7" s="3">
        <v>-5.9021258364778562E-2</v>
      </c>
      <c r="J7" s="3">
        <v>1</v>
      </c>
      <c r="K7" s="3"/>
    </row>
    <row r="8" spans="1:11" x14ac:dyDescent="0.35">
      <c r="D8" s="10" t="s">
        <v>5</v>
      </c>
      <c r="E8" s="3">
        <v>2.8558839809631819E-2</v>
      </c>
      <c r="F8" s="3">
        <v>-5.8218902644330564E-2</v>
      </c>
      <c r="G8" s="3">
        <v>-7.7465954144558652E-4</v>
      </c>
      <c r="H8" s="3">
        <v>-3.1379451265953498E-2</v>
      </c>
      <c r="I8" s="3">
        <v>0.13897621576271166</v>
      </c>
      <c r="J8" s="3">
        <v>-1.167980571371177E-2</v>
      </c>
      <c r="K8" s="3">
        <v>1</v>
      </c>
    </row>
    <row r="9" spans="1:11" x14ac:dyDescent="0.35">
      <c r="E9" s="1"/>
      <c r="F9" s="1"/>
      <c r="G9" s="1"/>
      <c r="H9" s="1"/>
      <c r="I9" s="1"/>
      <c r="J9" s="1"/>
      <c r="K9" s="1"/>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6DEF9-C10A-478F-9312-665E717BB7EB}">
  <dimension ref="A1:D14"/>
  <sheetViews>
    <sheetView topLeftCell="A9" workbookViewId="0"/>
  </sheetViews>
  <sheetFormatPr defaultRowHeight="14.5" x14ac:dyDescent="0.35"/>
  <cols>
    <col min="1" max="1" width="12.36328125" bestFit="1" customWidth="1"/>
    <col min="2" max="2" width="24.54296875" bestFit="1" customWidth="1"/>
    <col min="3" max="3" width="19.453125" bestFit="1" customWidth="1"/>
    <col min="4" max="4" width="21.36328125" bestFit="1" customWidth="1"/>
    <col min="5" max="7" width="18.1796875" bestFit="1" customWidth="1"/>
    <col min="8" max="8" width="22.453125" bestFit="1" customWidth="1"/>
  </cols>
  <sheetData>
    <row r="1" spans="1:4" x14ac:dyDescent="0.35">
      <c r="A1" s="5" t="s">
        <v>277</v>
      </c>
      <c r="B1" t="s">
        <v>279</v>
      </c>
      <c r="C1" t="s">
        <v>280</v>
      </c>
      <c r="D1" t="s">
        <v>281</v>
      </c>
    </row>
    <row r="2" spans="1:4" x14ac:dyDescent="0.35">
      <c r="A2" s="6" t="s">
        <v>12</v>
      </c>
      <c r="B2" s="1">
        <v>349.16666666666669</v>
      </c>
      <c r="C2" s="1">
        <v>125.75</v>
      </c>
      <c r="D2" s="1">
        <v>474.91666666666669</v>
      </c>
    </row>
    <row r="3" spans="1:4" x14ac:dyDescent="0.35">
      <c r="A3" s="6" t="s">
        <v>33</v>
      </c>
      <c r="B3" s="1">
        <v>340.18181818181819</v>
      </c>
      <c r="C3" s="1">
        <v>119.22727272727273</v>
      </c>
      <c r="D3" s="1">
        <v>459.40909090909093</v>
      </c>
    </row>
    <row r="4" spans="1:4" x14ac:dyDescent="0.35">
      <c r="A4" s="6" t="s">
        <v>15</v>
      </c>
      <c r="B4" s="1">
        <v>339.2</v>
      </c>
      <c r="C4" s="1">
        <v>118.55</v>
      </c>
      <c r="D4" s="1">
        <v>457.75</v>
      </c>
    </row>
    <row r="5" spans="1:4" x14ac:dyDescent="0.35">
      <c r="A5" s="6" t="s">
        <v>19</v>
      </c>
      <c r="B5" s="1">
        <v>300.39130434782606</v>
      </c>
      <c r="C5" s="1">
        <v>133.95652173913044</v>
      </c>
      <c r="D5" s="1">
        <v>434.3478260869565</v>
      </c>
    </row>
    <row r="6" spans="1:4" x14ac:dyDescent="0.35">
      <c r="A6" s="6" t="s">
        <v>29</v>
      </c>
      <c r="B6" s="1">
        <v>305.92</v>
      </c>
      <c r="C6" s="1">
        <v>122.04</v>
      </c>
      <c r="D6" s="1">
        <v>427.96</v>
      </c>
    </row>
    <row r="7" spans="1:4" x14ac:dyDescent="0.35">
      <c r="A7" s="6" t="s">
        <v>58</v>
      </c>
      <c r="B7" s="1">
        <v>299.3478260869565</v>
      </c>
      <c r="C7" s="1">
        <v>125.65217391304348</v>
      </c>
      <c r="D7" s="1">
        <v>425</v>
      </c>
    </row>
    <row r="8" spans="1:4" x14ac:dyDescent="0.35">
      <c r="A8" s="6" t="s">
        <v>17</v>
      </c>
      <c r="B8" s="1">
        <v>291.27777777777777</v>
      </c>
      <c r="C8" s="1">
        <v>129</v>
      </c>
      <c r="D8" s="1">
        <v>420.27777777777777</v>
      </c>
    </row>
    <row r="9" spans="1:4" x14ac:dyDescent="0.35">
      <c r="A9" s="6" t="s">
        <v>24</v>
      </c>
      <c r="B9" s="1">
        <v>291.92857142857144</v>
      </c>
      <c r="C9" s="1">
        <v>118.64285714285714</v>
      </c>
      <c r="D9" s="1">
        <v>410.57142857142856</v>
      </c>
    </row>
    <row r="10" spans="1:4" x14ac:dyDescent="0.35">
      <c r="A10" s="6" t="s">
        <v>53</v>
      </c>
      <c r="B10" s="1">
        <v>287.05263157894734</v>
      </c>
      <c r="C10" s="1">
        <v>111.42105263157895</v>
      </c>
      <c r="D10" s="1">
        <v>398.4736842105263</v>
      </c>
    </row>
    <row r="11" spans="1:4" x14ac:dyDescent="0.35">
      <c r="A11" s="6" t="s">
        <v>47</v>
      </c>
      <c r="B11" s="1">
        <v>270.05263157894734</v>
      </c>
      <c r="C11" s="1">
        <v>126.21052631578948</v>
      </c>
      <c r="D11" s="1">
        <v>396.26315789473682</v>
      </c>
    </row>
    <row r="12" spans="1:4" x14ac:dyDescent="0.35">
      <c r="A12" s="6" t="s">
        <v>10</v>
      </c>
      <c r="B12" s="1">
        <v>271.47826086956519</v>
      </c>
      <c r="C12" s="1">
        <v>119.95652173913044</v>
      </c>
      <c r="D12" s="1">
        <v>391.43478260869563</v>
      </c>
    </row>
    <row r="13" spans="1:4" x14ac:dyDescent="0.35">
      <c r="A13" s="6" t="s">
        <v>27</v>
      </c>
      <c r="B13" s="1">
        <v>254.3</v>
      </c>
      <c r="C13" s="1">
        <v>126.25</v>
      </c>
      <c r="D13" s="1">
        <v>380.55</v>
      </c>
    </row>
    <row r="14" spans="1:4" x14ac:dyDescent="0.35">
      <c r="A14" s="6" t="s">
        <v>278</v>
      </c>
      <c r="B14" s="1">
        <v>301.33999999999997</v>
      </c>
      <c r="C14" s="1">
        <v>123.264</v>
      </c>
      <c r="D14" s="1">
        <v>424.60399999999998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E4BDD-C486-46F0-9E39-0F55A7264969}">
  <dimension ref="A1:B6"/>
  <sheetViews>
    <sheetView workbookViewId="0">
      <selection sqref="A1:B5"/>
    </sheetView>
  </sheetViews>
  <sheetFormatPr defaultRowHeight="14.5" x14ac:dyDescent="0.35"/>
  <cols>
    <col min="1" max="1" width="15.1796875" bestFit="1" customWidth="1"/>
    <col min="2" max="2" width="21.36328125" bestFit="1" customWidth="1"/>
  </cols>
  <sheetData>
    <row r="1" spans="1:2" x14ac:dyDescent="0.35">
      <c r="A1" s="5" t="s">
        <v>277</v>
      </c>
      <c r="B1" t="s">
        <v>281</v>
      </c>
    </row>
    <row r="2" spans="1:2" x14ac:dyDescent="0.35">
      <c r="A2" s="6" t="s">
        <v>282</v>
      </c>
      <c r="B2" s="1">
        <v>431.94897959183675</v>
      </c>
    </row>
    <row r="3" spans="1:2" x14ac:dyDescent="0.35">
      <c r="A3" s="6" t="s">
        <v>284</v>
      </c>
      <c r="B3" s="1">
        <v>428.87654320987656</v>
      </c>
    </row>
    <row r="4" spans="1:2" x14ac:dyDescent="0.35">
      <c r="A4" s="6" t="s">
        <v>285</v>
      </c>
      <c r="B4" s="1">
        <v>421.78125</v>
      </c>
    </row>
    <row r="5" spans="1:2" x14ac:dyDescent="0.35">
      <c r="A5" s="6" t="s">
        <v>283</v>
      </c>
      <c r="B5" s="1">
        <v>399.58974358974359</v>
      </c>
    </row>
    <row r="6" spans="1:2" x14ac:dyDescent="0.35">
      <c r="A6" s="6" t="s">
        <v>278</v>
      </c>
      <c r="B6" s="1">
        <v>424.60399999999998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920BF-2611-4A2A-A351-B1E0366C8FF4}">
  <dimension ref="A1:B15"/>
  <sheetViews>
    <sheetView workbookViewId="0">
      <selection sqref="A1:B14"/>
    </sheetView>
  </sheetViews>
  <sheetFormatPr defaultRowHeight="14.5" x14ac:dyDescent="0.35"/>
  <cols>
    <col min="1" max="1" width="18.26953125" bestFit="1" customWidth="1"/>
    <col min="2" max="2" width="21.36328125" bestFit="1" customWidth="1"/>
  </cols>
  <sheetData>
    <row r="1" spans="1:2" x14ac:dyDescent="0.35">
      <c r="A1" s="5" t="s">
        <v>5</v>
      </c>
      <c r="B1" t="s">
        <v>281</v>
      </c>
    </row>
    <row r="2" spans="1:2" x14ac:dyDescent="0.35">
      <c r="A2" s="7">
        <v>7</v>
      </c>
      <c r="B2" s="1">
        <v>462</v>
      </c>
    </row>
    <row r="3" spans="1:2" x14ac:dyDescent="0.35">
      <c r="A3" s="7">
        <v>3</v>
      </c>
      <c r="B3" s="1">
        <v>460.25</v>
      </c>
    </row>
    <row r="4" spans="1:2" x14ac:dyDescent="0.35">
      <c r="A4" s="7">
        <v>12</v>
      </c>
      <c r="B4" s="1">
        <v>432.68181818181819</v>
      </c>
    </row>
    <row r="5" spans="1:2" x14ac:dyDescent="0.35">
      <c r="A5" s="7">
        <v>5</v>
      </c>
      <c r="B5" s="1">
        <v>432</v>
      </c>
    </row>
    <row r="6" spans="1:2" x14ac:dyDescent="0.35">
      <c r="A6" s="7">
        <v>14</v>
      </c>
      <c r="B6" s="1">
        <v>426.73684210526318</v>
      </c>
    </row>
    <row r="7" spans="1:2" x14ac:dyDescent="0.35">
      <c r="A7" s="7">
        <v>2</v>
      </c>
      <c r="B7" s="1">
        <v>422.4</v>
      </c>
    </row>
    <row r="8" spans="1:2" x14ac:dyDescent="0.35">
      <c r="A8" s="7">
        <v>10</v>
      </c>
      <c r="B8" s="1">
        <v>421.84210526315792</v>
      </c>
    </row>
    <row r="9" spans="1:2" x14ac:dyDescent="0.35">
      <c r="A9" s="7">
        <v>11</v>
      </c>
      <c r="B9" s="1">
        <v>421.8125</v>
      </c>
    </row>
    <row r="10" spans="1:2" x14ac:dyDescent="0.35">
      <c r="A10" s="7">
        <v>4</v>
      </c>
      <c r="B10" s="1">
        <v>420.36842105263156</v>
      </c>
    </row>
    <row r="11" spans="1:2" x14ac:dyDescent="0.35">
      <c r="A11" s="7">
        <v>13</v>
      </c>
      <c r="B11" s="1">
        <v>418.5</v>
      </c>
    </row>
    <row r="12" spans="1:2" x14ac:dyDescent="0.35">
      <c r="A12" s="7">
        <v>8</v>
      </c>
      <c r="B12" s="1">
        <v>418</v>
      </c>
    </row>
    <row r="13" spans="1:2" x14ac:dyDescent="0.35">
      <c r="A13" s="7">
        <v>9</v>
      </c>
      <c r="B13" s="1">
        <v>408.61538461538464</v>
      </c>
    </row>
    <row r="14" spans="1:2" x14ac:dyDescent="0.35">
      <c r="A14" s="7">
        <v>6</v>
      </c>
      <c r="B14" s="1">
        <v>390.04761904761904</v>
      </c>
    </row>
    <row r="15" spans="1:2" x14ac:dyDescent="0.35">
      <c r="A15" s="7" t="s">
        <v>278</v>
      </c>
      <c r="B15" s="1">
        <v>424.60399999999998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7C3CD-3027-4364-BB83-FAC9D47E8226}">
  <dimension ref="A1:A10"/>
  <sheetViews>
    <sheetView workbookViewId="0">
      <selection activeCell="A18" sqref="A18"/>
    </sheetView>
  </sheetViews>
  <sheetFormatPr defaultRowHeight="14.5" x14ac:dyDescent="0.35"/>
  <cols>
    <col min="1" max="1" width="113.81640625" bestFit="1" customWidth="1"/>
  </cols>
  <sheetData>
    <row r="1" spans="1:1" x14ac:dyDescent="0.35">
      <c r="A1" s="13" t="s">
        <v>287</v>
      </c>
    </row>
    <row r="2" spans="1:1" x14ac:dyDescent="0.35">
      <c r="A2" s="14" t="s">
        <v>288</v>
      </c>
    </row>
    <row r="3" spans="1:1" x14ac:dyDescent="0.35">
      <c r="A3" s="12" t="s">
        <v>290</v>
      </c>
    </row>
    <row r="4" spans="1:1" x14ac:dyDescent="0.35">
      <c r="A4" s="12" t="s">
        <v>294</v>
      </c>
    </row>
    <row r="5" spans="1:1" x14ac:dyDescent="0.35">
      <c r="A5" s="12" t="s">
        <v>291</v>
      </c>
    </row>
    <row r="6" spans="1:1" x14ac:dyDescent="0.35">
      <c r="A6" s="12" t="s">
        <v>292</v>
      </c>
    </row>
    <row r="7" spans="1:1" x14ac:dyDescent="0.35">
      <c r="A7" s="14" t="s">
        <v>289</v>
      </c>
    </row>
    <row r="8" spans="1:1" x14ac:dyDescent="0.35">
      <c r="A8" s="12" t="s">
        <v>295</v>
      </c>
    </row>
    <row r="9" spans="1:1" x14ac:dyDescent="0.35">
      <c r="A9" s="12" t="s">
        <v>296</v>
      </c>
    </row>
    <row r="10" spans="1:1" x14ac:dyDescent="0.35">
      <c r="A10" s="12" t="s">
        <v>293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90F33-58E1-43DB-88C6-116BFF103D46}">
  <dimension ref="A1"/>
  <sheetViews>
    <sheetView tabSelected="1" topLeftCell="A25" workbookViewId="0">
      <selection activeCell="R31" sqref="R31"/>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 H o u s e h o l d _ I D < / s t r i n g > < / k e y > < v a l u e > < i n t > 1 7 9 < / i n t > < / v a l u e > < / i t e m > < i t e m > < k e y > < s t r i n g > F a m i l y _ S i z e < / s t r i n g > < / k e y > < v a l u e > < i n t > 1 5 3 < / i n t > < / v a l u e > < / i t e m > < i t e m > < k e y > < s t r i n g > M o n t h l y _ I n c o m e < / s t r i n g > < / k e y > < v a l u e > < i n t > 2 0 5 < / i n t > < / v a l u e > < / i t e m > < i t e m > < k e y > < s t r i n g > E l e c t r i c i t y _ U s a g e < / s t r i n g > < / k e y > < v a l u e > < i n t > 2 0 2 < / i n t > < / v a l u e > < / i t e m > < i t e m > < k e y > < s t r i n g > G a s _ U s a g e < / s t r i n g > < / k e y > < v a l u e > < i n t > 1 4 9 < / i n t > < / v a l u e > < / i t e m > < i t e m > < k e y > < s t r i n g > M o n t h _ N u m e r i c < / s t r i n g > < / k e y > < v a l u e > < i n t > 1 9 9 < / i n t > < / v a l u e > < / i t e m > < i t e m > < k e y > < s t r i n g > T o t a l _ E n e r g y < / s t r i n g > < / k e y > < v a l u e > < i n t > 1 6 6 < / i n t > < / v a l u e > < / i t e m > < i t e m > < k e y > < s t r i n g > A p p l i a n c e s _ C o u n t < / s t r i n g > < / k e y > < v a l u e > < i n t > 2 1 4 < / i n t > < / v a l u e > < / i t e m > < i t e m > < k e y > < s t r i n g > M o n t h < / s t r i n g > < / k e y > < v a l u e > < i n t > 1 1 1 < / i n t > < / v a l u e > < / i t e m > < i t e m > < k e y > < s t r i n g > I n c o m e _ L e v e l < / s t r i n g > < / k e y > < v a l u e > < i n t > 1 7 4 < / i n t > < / v a l u e > < / i t e m > < / C o l u m n W i d t h s > < C o l u m n D i s p l a y I n d e x > < i t e m > < k e y > < s t r i n g > H o u s e h o l d _ I D < / s t r i n g > < / k e y > < v a l u e > < i n t > 0 < / i n t > < / v a l u e > < / i t e m > < i t e m > < k e y > < s t r i n g > F a m i l y _ S i z e < / s t r i n g > < / k e y > < v a l u e > < i n t > 1 < / i n t > < / v a l u e > < / i t e m > < i t e m > < k e y > < s t r i n g > M o n t h l y _ I n c o m e < / s t r i n g > < / k e y > < v a l u e > < i n t > 2 < / i n t > < / v a l u e > < / i t e m > < i t e m > < k e y > < s t r i n g > E l e c t r i c i t y _ U s a g e < / s t r i n g > < / k e y > < v a l u e > < i n t > 3 < / i n t > < / v a l u e > < / i t e m > < i t e m > < k e y > < s t r i n g > G a s _ U s a g e < / s t r i n g > < / k e y > < v a l u e > < i n t > 4 < / i n t > < / v a l u e > < / i t e m > < i t e m > < k e y > < s t r i n g > M o n t h _ N u m e r i c < / s t r i n g > < / k e y > < v a l u e > < i n t > 5 < / i n t > < / v a l u e > < / i t e m > < i t e m > < k e y > < s t r i n g > T o t a l _ E n e r g y < / s t r i n g > < / k e y > < v a l u e > < i n t > 6 < / i n t > < / v a l u e > < / i t e m > < i t e m > < k e y > < s t r i n g > A p p l i a n c e s _ C o u n t < / s t r i n g > < / k e y > < v a l u e > < i n t > 7 < / i n t > < / v a l u e > < / i t e m > < i t e m > < k e y > < s t r i n g > M o n t h < / s t r i n g > < / k e y > < v a l u e > < i n t > 8 < / i n t > < / v a l u e > < / i t e m > < i t e m > < k e y > < s t r i n g > I n c o m e _ L e v e l < / s t r i n g > < / k e y > < v a l u e > < i n t > 9 < / 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1 6 0 6 . 4 4 ] ] > < / 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 2 0 2 5 - 0 9 - 1 5 T 1 8 : 1 4 : 4 3 . 1 8 0 4 4 2 4 + 1 0 : 0 0 < / L a s t P r o c e s s e d T i m e > < / D a t a M o d e l i n g S a n d b o x . S e r i a l i z e d S a n d b o x E r r o r C a c h e > ] ] > < / C u s t o m C o n t e n t > < / G e m i n i > 
</file>

<file path=customXml/item2.xml>��< ? x m l   v e r s i o n = " 1 . 0 "   e n c o d i n g = " U T F - 1 6 " ? > < G e m i n i   x m l n s = " h t t p : / / g e m i n i / p i v o t c u s t o m i z a t i o n / C l i e n t W i n d o w X M L " > < C u s t o m C o n t e n t > < ! [ C D A T A [ R a n g e ] ] > < / 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R a n g e ] ] > < / 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 F a m i l y _ S i z e < / K e y > < / D i a g r a m O b j e c t K e y > < D i a g r a m O b j e c t K e y > < K e y > M e a s u r e s \ S u m   o f   F a m i l y _ S i z e \ T a g I n f o \ F o r m u l a < / K e y > < / D i a g r a m O b j e c t K e y > < D i a g r a m O b j e c t K e y > < K e y > M e a s u r e s \ S u m   o f   F a m i l y _ S i z e \ T a g I n f o \ V a l u e < / K e y > < / D i a g r a m O b j e c t K e y > < D i a g r a m O b j e c t K e y > < K e y > M e a s u r e s \ S u m   o f   T o t a l _ E n e r g y < / K e y > < / D i a g r a m O b j e c t K e y > < D i a g r a m O b j e c t K e y > < K e y > M e a s u r e s \ S u m   o f   T o t a l _ E n e r g y \ T a g I n f o \ F o r m u l a < / K e y > < / D i a g r a m O b j e c t K e y > < D i a g r a m O b j e c t K e y > < K e y > M e a s u r e s \ S u m   o f   T o t a l _ E n e r g y \ T a g I n f o \ V a l u e < / K e y > < / D i a g r a m O b j e c t K e y > < D i a g r a m O b j e c t K e y > < K e y > M e a s u r e s \ A v e r a g e   o f   T o t a l _ E n e r g y < / K e y > < / D i a g r a m O b j e c t K e y > < D i a g r a m O b j e c t K e y > < K e y > M e a s u r e s \ A v e r a g e   o f   T o t a l _ E n e r g y \ T a g I n f o \ F o r m u l a < / K e y > < / D i a g r a m O b j e c t K e y > < D i a g r a m O b j e c t K e y > < K e y > M e a s u r e s \ A v e r a g e   o f   T o t a l _ E n e r g y \ T a g I n f o \ V a l u e < / K e y > < / D i a g r a m O b j e c t K e y > < D i a g r a m O b j e c t K e y > < K e y > C o l u m n s \ H o u s e h o l d _ I D < / K e y > < / D i a g r a m O b j e c t K e y > < D i a g r a m O b j e c t K e y > < K e y > C o l u m n s \ F a m i l y _ S i z e < / K e y > < / D i a g r a m O b j e c t K e y > < D i a g r a m O b j e c t K e y > < K e y > C o l u m n s \ M o n t h l y _ I n c o m e < / K e y > < / D i a g r a m O b j e c t K e y > < D i a g r a m O b j e c t K e y > < K e y > C o l u m n s \ E l e c t r i c i t y _ U s a g e < / K e y > < / D i a g r a m O b j e c t K e y > < D i a g r a m O b j e c t K e y > < K e y > C o l u m n s \ G a s _ U s a g e < / K e y > < / D i a g r a m O b j e c t K e y > < D i a g r a m O b j e c t K e y > < K e y > C o l u m n s \ M o n t h _ N u m e r i c < / K e y > < / D i a g r a m O b j e c t K e y > < D i a g r a m O b j e c t K e y > < K e y > C o l u m n s \ T o t a l _ E n e r g y < / K e y > < / D i a g r a m O b j e c t K e y > < D i a g r a m O b j e c t K e y > < K e y > C o l u m n s \ A p p l i a n c e s _ C o u n t < / K e y > < / D i a g r a m O b j e c t K e y > < D i a g r a m O b j e c t K e y > < K e y > C o l u m n s \ M o n t h < / K e y > < / D i a g r a m O b j e c t K e y > < D i a g r a m O b j e c t K e y > < K e y > C o l u m n s \ I n c o m e _ L e v e l < / K e y > < / D i a g r a m O b j e c t K e y > < D i a g r a m O b j e c t K e y > < K e y > L i n k s \ & l t ; C o l u m n s \ S u m   o f   F a m i l y _ S i z e & g t ; - & l t ; M e a s u r e s \ F a m i l y _ S i z e & g t ; < / K e y > < / D i a g r a m O b j e c t K e y > < D i a g r a m O b j e c t K e y > < K e y > L i n k s \ & l t ; C o l u m n s \ S u m   o f   F a m i l y _ S i z e & g t ; - & l t ; M e a s u r e s \ F a m i l y _ S i z e & g t ; \ C O L U M N < / K e y > < / D i a g r a m O b j e c t K e y > < D i a g r a m O b j e c t K e y > < K e y > L i n k s \ & l t ; C o l u m n s \ S u m   o f   F a m i l y _ S i z e & g t ; - & l t ; M e a s u r e s \ F a m i l y _ S i z e & g t ; \ M E A S U R E < / K e y > < / D i a g r a m O b j e c t K e y > < D i a g r a m O b j e c t K e y > < K e y > L i n k s \ & l t ; C o l u m n s \ S u m   o f   T o t a l _ E n e r g y & g t ; - & l t ; M e a s u r e s \ T o t a l _ E n e r g y & g t ; < / K e y > < / D i a g r a m O b j e c t K e y > < D i a g r a m O b j e c t K e y > < K e y > L i n k s \ & l t ; C o l u m n s \ S u m   o f   T o t a l _ E n e r g y & g t ; - & l t ; M e a s u r e s \ T o t a l _ E n e r g y & g t ; \ C O L U M N < / K e y > < / D i a g r a m O b j e c t K e y > < D i a g r a m O b j e c t K e y > < K e y > L i n k s \ & l t ; C o l u m n s \ S u m   o f   T o t a l _ E n e r g y & g t ; - & l t ; M e a s u r e s \ T o t a l _ E n e r g y & g t ; \ M E A S U R E < / K e y > < / D i a g r a m O b j e c t K e y > < D i a g r a m O b j e c t K e y > < K e y > L i n k s \ & l t ; C o l u m n s \ A v e r a g e   o f   T o t a l _ E n e r g y & g t ; - & l t ; M e a s u r e s \ T o t a l _ E n e r g y & g t ; < / K e y > < / D i a g r a m O b j e c t K e y > < D i a g r a m O b j e c t K e y > < K e y > L i n k s \ & l t ; C o l u m n s \ A v e r a g e   o f   T o t a l _ E n e r g y & g t ; - & l t ; M e a s u r e s \ T o t a l _ E n e r g y & g t ; \ C O L U M N < / K e y > < / D i a g r a m O b j e c t K e y > < D i a g r a m O b j e c t K e y > < K e y > L i n k s \ & l t ; C o l u m n s \ A v e r a g e   o f   T o t a l _ E n e r g y & g t ; - & l t ; M e a s u r e s \ T o t a l _ E n e r g y & g t ; \ M E A S U R E 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 F a m i l y _ S i z e < / K e y > < / a : K e y > < a : V a l u e   i : t y p e = " M e a s u r e G r i d N o d e V i e w S t a t e " > < C o l u m n > 1 < / C o l u m n > < L a y e d O u t > t r u e < / L a y e d O u t > < W a s U I I n v i s i b l e > t r u e < / W a s U I I n v i s i b l e > < / a : V a l u e > < / a : K e y V a l u e O f D i a g r a m O b j e c t K e y a n y T y p e z b w N T n L X > < a : K e y V a l u e O f D i a g r a m O b j e c t K e y a n y T y p e z b w N T n L X > < a : K e y > < K e y > M e a s u r e s \ S u m   o f   F a m i l y _ S i z e \ T a g I n f o \ F o r m u l a < / K e y > < / a : K e y > < a : V a l u e   i : t y p e = " M e a s u r e G r i d V i e w S t a t e I D i a g r a m T a g A d d i t i o n a l I n f o " / > < / a : K e y V a l u e O f D i a g r a m O b j e c t K e y a n y T y p e z b w N T n L X > < a : K e y V a l u e O f D i a g r a m O b j e c t K e y a n y T y p e z b w N T n L X > < a : K e y > < K e y > M e a s u r e s \ S u m   o f   F a m i l y _ S i z e \ T a g I n f o \ V a l u e < / K e y > < / a : K e y > < a : V a l u e   i : t y p e = " M e a s u r e G r i d V i e w S t a t e I D i a g r a m T a g A d d i t i o n a l I n f o " / > < / a : K e y V a l u e O f D i a g r a m O b j e c t K e y a n y T y p e z b w N T n L X > < a : K e y V a l u e O f D i a g r a m O b j e c t K e y a n y T y p e z b w N T n L X > < a : K e y > < K e y > M e a s u r e s \ S u m   o f   T o t a l _ E n e r g y < / K e y > < / a : K e y > < a : V a l u e   i : t y p e = " M e a s u r e G r i d N o d e V i e w S t a t e " > < C o l u m n > 6 < / C o l u m n > < L a y e d O u t > t r u e < / L a y e d O u t > < W a s U I I n v i s i b l e > t r u e < / W a s U I I n v i s i b l e > < / a : V a l u e > < / a : K e y V a l u e O f D i a g r a m O b j e c t K e y a n y T y p e z b w N T n L X > < a : K e y V a l u e O f D i a g r a m O b j e c t K e y a n y T y p e z b w N T n L X > < a : K e y > < K e y > M e a s u r e s \ S u m   o f   T o t a l _ E n e r g y \ T a g I n f o \ F o r m u l a < / K e y > < / a : K e y > < a : V a l u e   i : t y p e = " M e a s u r e G r i d V i e w S t a t e I D i a g r a m T a g A d d i t i o n a l I n f o " / > < / a : K e y V a l u e O f D i a g r a m O b j e c t K e y a n y T y p e z b w N T n L X > < a : K e y V a l u e O f D i a g r a m O b j e c t K e y a n y T y p e z b w N T n L X > < a : K e y > < K e y > M e a s u r e s \ S u m   o f   T o t a l _ E n e r g y \ T a g I n f o \ V a l u e < / K e y > < / a : K e y > < a : V a l u e   i : t y p e = " M e a s u r e G r i d V i e w S t a t e I D i a g r a m T a g A d d i t i o n a l I n f o " / > < / a : K e y V a l u e O f D i a g r a m O b j e c t K e y a n y T y p e z b w N T n L X > < a : K e y V a l u e O f D i a g r a m O b j e c t K e y a n y T y p e z b w N T n L X > < a : K e y > < K e y > M e a s u r e s \ A v e r a g e   o f   T o t a l _ E n e r g y < / K e y > < / a : K e y > < a : V a l u e   i : t y p e = " M e a s u r e G r i d N o d e V i e w S t a t e " > < C o l u m n > 6 < / C o l u m n > < L a y e d O u t > t r u e < / L a y e d O u t > < R o w > 1 < / R o w > < W a s U I I n v i s i b l e > t r u e < / W a s U I I n v i s i b l e > < / a : V a l u e > < / a : K e y V a l u e O f D i a g r a m O b j e c t K e y a n y T y p e z b w N T n L X > < a : K e y V a l u e O f D i a g r a m O b j e c t K e y a n y T y p e z b w N T n L X > < a : K e y > < K e y > M e a s u r e s \ A v e r a g e   o f   T o t a l _ E n e r g y \ T a g I n f o \ F o r m u l a < / K e y > < / a : K e y > < a : V a l u e   i : t y p e = " M e a s u r e G r i d V i e w S t a t e I D i a g r a m T a g A d d i t i o n a l I n f o " / > < / a : K e y V a l u e O f D i a g r a m O b j e c t K e y a n y T y p e z b w N T n L X > < a : K e y V a l u e O f D i a g r a m O b j e c t K e y a n y T y p e z b w N T n L X > < a : K e y > < K e y > M e a s u r e s \ A v e r a g e   o f   T o t a l _ E n e r g y \ T a g I n f o \ V a l u e < / K e y > < / a : K e y > < a : V a l u e   i : t y p e = " M e a s u r e G r i d V i e w S t a t e I D i a g r a m T a g A d d i t i o n a l I n f o " / > < / a : K e y V a l u e O f D i a g r a m O b j e c t K e y a n y T y p e z b w N T n L X > < a : K e y V a l u e O f D i a g r a m O b j e c t K e y a n y T y p e z b w N T n L X > < a : K e y > < K e y > C o l u m n s \ H o u s e h o l d _ I D < / K e y > < / a : K e y > < a : V a l u e   i : t y p e = " M e a s u r e G r i d N o d e V i e w S t a t e " > < L a y e d O u t > t r u e < / L a y e d O u t > < / a : V a l u e > < / a : K e y V a l u e O f D i a g r a m O b j e c t K e y a n y T y p e z b w N T n L X > < a : K e y V a l u e O f D i a g r a m O b j e c t K e y a n y T y p e z b w N T n L X > < a : K e y > < K e y > C o l u m n s \ F a m i l y _ S i z e < / K e y > < / a : K e y > < a : V a l u e   i : t y p e = " M e a s u r e G r i d N o d e V i e w S t a t e " > < C o l u m n > 1 < / C o l u m n > < L a y e d O u t > t r u e < / L a y e d O u t > < / a : V a l u e > < / a : K e y V a l u e O f D i a g r a m O b j e c t K e y a n y T y p e z b w N T n L X > < a : K e y V a l u e O f D i a g r a m O b j e c t K e y a n y T y p e z b w N T n L X > < a : K e y > < K e y > C o l u m n s \ M o n t h l y _ I n c o m e < / K e y > < / a : K e y > < a : V a l u e   i : t y p e = " M e a s u r e G r i d N o d e V i e w S t a t e " > < C o l u m n > 2 < / C o l u m n > < L a y e d O u t > t r u e < / L a y e d O u t > < / a : V a l u e > < / a : K e y V a l u e O f D i a g r a m O b j e c t K e y a n y T y p e z b w N T n L X > < a : K e y V a l u e O f D i a g r a m O b j e c t K e y a n y T y p e z b w N T n L X > < a : K e y > < K e y > C o l u m n s \ E l e c t r i c i t y _ U s a g e < / K e y > < / a : K e y > < a : V a l u e   i : t y p e = " M e a s u r e G r i d N o d e V i e w S t a t e " > < C o l u m n > 3 < / C o l u m n > < L a y e d O u t > t r u e < / L a y e d O u t > < / a : V a l u e > < / a : K e y V a l u e O f D i a g r a m O b j e c t K e y a n y T y p e z b w N T n L X > < a : K e y V a l u e O f D i a g r a m O b j e c t K e y a n y T y p e z b w N T n L X > < a : K e y > < K e y > C o l u m n s \ G a s _ U s a g e < / K e y > < / a : K e y > < a : V a l u e   i : t y p e = " M e a s u r e G r i d N o d e V i e w S t a t e " > < C o l u m n > 4 < / C o l u m n > < L a y e d O u t > t r u e < / L a y e d O u t > < / a : V a l u e > < / a : K e y V a l u e O f D i a g r a m O b j e c t K e y a n y T y p e z b w N T n L X > < a : K e y V a l u e O f D i a g r a m O b j e c t K e y a n y T y p e z b w N T n L X > < a : K e y > < K e y > C o l u m n s \ M o n t h _ N u m e r i c < / K e y > < / a : K e y > < a : V a l u e   i : t y p e = " M e a s u r e G r i d N o d e V i e w S t a t e " > < C o l u m n > 5 < / C o l u m n > < L a y e d O u t > t r u e < / L a y e d O u t > < / a : V a l u e > < / a : K e y V a l u e O f D i a g r a m O b j e c t K e y a n y T y p e z b w N T n L X > < a : K e y V a l u e O f D i a g r a m O b j e c t K e y a n y T y p e z b w N T n L X > < a : K e y > < K e y > C o l u m n s \ T o t a l _ E n e r g y < / K e y > < / a : K e y > < a : V a l u e   i : t y p e = " M e a s u r e G r i d N o d e V i e w S t a t e " > < C o l u m n > 6 < / C o l u m n > < L a y e d O u t > t r u e < / L a y e d O u t > < / a : V a l u e > < / a : K e y V a l u e O f D i a g r a m O b j e c t K e y a n y T y p e z b w N T n L X > < a : K e y V a l u e O f D i a g r a m O b j e c t K e y a n y T y p e z b w N T n L X > < a : K e y > < K e y > C o l u m n s \ A p p l i a n c e s _ C o u n t < / K e y > < / a : K e y > < a : V a l u e   i : t y p e = " M e a s u r e G r i d N o d e V i e w S t a t e " > < C o l u m n > 7 < / C o l u m n > < L a y e d O u t > t r u e < / L a y e d O u t > < / a : V a l u e > < / a : K e y V a l u e O f D i a g r a m O b j e c t K e y a n y T y p e z b w N T n L X > < a : K e y V a l u e O f D i a g r a m O b j e c t K e y a n y T y p e z b w N T n L X > < a : K e y > < K e y > C o l u m n s \ M o n t h < / K e y > < / a : K e y > < a : V a l u e   i : t y p e = " M e a s u r e G r i d N o d e V i e w S t a t e " > < C o l u m n > 8 < / C o l u m n > < L a y e d O u t > t r u e < / L a y e d O u t > < / a : V a l u e > < / a : K e y V a l u e O f D i a g r a m O b j e c t K e y a n y T y p e z b w N T n L X > < a : K e y V a l u e O f D i a g r a m O b j e c t K e y a n y T y p e z b w N T n L X > < a : K e y > < K e y > C o l u m n s \ I n c o m e _ L e v e l < / K e y > < / a : K e y > < a : V a l u e   i : t y p e = " M e a s u r e G r i d N o d e V i e w S t a t e " > < C o l u m n > 9 < / C o l u m n > < L a y e d O u t > t r u e < / L a y e d O u t > < / a : V a l u e > < / a : K e y V a l u e O f D i a g r a m O b j e c t K e y a n y T y p e z b w N T n L X > < a : K e y V a l u e O f D i a g r a m O b j e c t K e y a n y T y p e z b w N T n L X > < a : K e y > < K e y > L i n k s \ & l t ; C o l u m n s \ S u m   o f   F a m i l y _ S i z e & g t ; - & l t ; M e a s u r e s \ F a m i l y _ S i z e & g t ; < / K e y > < / a : K e y > < a : V a l u e   i : t y p e = " M e a s u r e G r i d V i e w S t a t e I D i a g r a m L i n k " / > < / a : K e y V a l u e O f D i a g r a m O b j e c t K e y a n y T y p e z b w N T n L X > < a : K e y V a l u e O f D i a g r a m O b j e c t K e y a n y T y p e z b w N T n L X > < a : K e y > < K e y > L i n k s \ & l t ; C o l u m n s \ S u m   o f   F a m i l y _ S i z e & g t ; - & l t ; M e a s u r e s \ F a m i l y _ S i z e & g t ; \ C O L U M N < / K e y > < / a : K e y > < a : V a l u e   i : t y p e = " M e a s u r e G r i d V i e w S t a t e I D i a g r a m L i n k E n d p o i n t " / > < / a : K e y V a l u e O f D i a g r a m O b j e c t K e y a n y T y p e z b w N T n L X > < a : K e y V a l u e O f D i a g r a m O b j e c t K e y a n y T y p e z b w N T n L X > < a : K e y > < K e y > L i n k s \ & l t ; C o l u m n s \ S u m   o f   F a m i l y _ S i z e & g t ; - & l t ; M e a s u r e s \ F a m i l y _ S i z e & g t ; \ M E A S U R E < / K e y > < / a : K e y > < a : V a l u e   i : t y p e = " M e a s u r e G r i d V i e w S t a t e I D i a g r a m L i n k E n d p o i n t " / > < / a : K e y V a l u e O f D i a g r a m O b j e c t K e y a n y T y p e z b w N T n L X > < a : K e y V a l u e O f D i a g r a m O b j e c t K e y a n y T y p e z b w N T n L X > < a : K e y > < K e y > L i n k s \ & l t ; C o l u m n s \ S u m   o f   T o t a l _ E n e r g y & g t ; - & l t ; M e a s u r e s \ T o t a l _ E n e r g y & g t ; < / K e y > < / a : K e y > < a : V a l u e   i : t y p e = " M e a s u r e G r i d V i e w S t a t e I D i a g r a m L i n k " / > < / a : K e y V a l u e O f D i a g r a m O b j e c t K e y a n y T y p e z b w N T n L X > < a : K e y V a l u e O f D i a g r a m O b j e c t K e y a n y T y p e z b w N T n L X > < a : K e y > < K e y > L i n k s \ & l t ; C o l u m n s \ S u m   o f   T o t a l _ E n e r g y & g t ; - & l t ; M e a s u r e s \ T o t a l _ E n e r g y & g t ; \ C O L U M N < / K e y > < / a : K e y > < a : V a l u e   i : t y p e = " M e a s u r e G r i d V i e w S t a t e I D i a g r a m L i n k E n d p o i n t " / > < / a : K e y V a l u e O f D i a g r a m O b j e c t K e y a n y T y p e z b w N T n L X > < a : K e y V a l u e O f D i a g r a m O b j e c t K e y a n y T y p e z b w N T n L X > < a : K e y > < K e y > L i n k s \ & l t ; C o l u m n s \ S u m   o f   T o t a l _ E n e r g y & g t ; - & l t ; M e a s u r e s \ T o t a l _ E n e r g y & g t ; \ M E A S U R E < / K e y > < / a : K e y > < a : V a l u e   i : t y p e = " M e a s u r e G r i d V i e w S t a t e I D i a g r a m L i n k E n d p o i n t " / > < / a : K e y V a l u e O f D i a g r a m O b j e c t K e y a n y T y p e z b w N T n L X > < a : K e y V a l u e O f D i a g r a m O b j e c t K e y a n y T y p e z b w N T n L X > < a : K e y > < K e y > L i n k s \ & l t ; C o l u m n s \ A v e r a g e   o f   T o t a l _ E n e r g y & g t ; - & l t ; M e a s u r e s \ T o t a l _ E n e r g y & g t ; < / K e y > < / a : K e y > < a : V a l u e   i : t y p e = " M e a s u r e G r i d V i e w S t a t e I D i a g r a m L i n k " / > < / a : K e y V a l u e O f D i a g r a m O b j e c t K e y a n y T y p e z b w N T n L X > < a : K e y V a l u e O f D i a g r a m O b j e c t K e y a n y T y p e z b w N T n L X > < a : K e y > < K e y > L i n k s \ & l t ; C o l u m n s \ A v e r a g e   o f   T o t a l _ E n e r g y & g t ; - & l t ; M e a s u r e s \ T o t a l _ E n e r g y & g t ; \ C O L U M N < / K e y > < / a : K e y > < a : V a l u e   i : t y p e = " M e a s u r e G r i d V i e w S t a t e I D i a g r a m L i n k E n d p o i n t " / > < / a : K e y V a l u e O f D i a g r a m O b j e c t K e y a n y T y p e z b w N T n L X > < a : K e y V a l u e O f D i a g r a m O b j e c t K e y a n y T y p e z b w N T n L X > < a : K e y > < K e y > L i n k s \ & l t ; C o l u m n s \ A v e r a g e   o f   T o t a l _ E n e r g y & g t ; - & l t ; M e a s u r e s \ T o t a l _ E n e r g y & g t ; \ M E A S U R E < / K e y > < / a : K e y > < a : V a l u e   i : t y p e = " M e a s u r e G r i d V i e w S t a t e I D i a g r a m L i n k E n d p o i n t " / > < / a : K e y V a l u e O f D i a g r a m O b j e c t K e y a n y T y p e z b w N T n L X > < / V i e w S t a t e s > < / D i a g r a m M a n a g e r . S e r i a l i z a b l e D i a g r a m > < / A r r a y O f D i a g r a m M a n a g e r . S e r i a l i z a b l e D i a g r a m > ] ] > < / 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 C o l u m n s \ H o u s e h o l d _ I D < / K e y > < / a : K e y > < a : V a l u e   i : t y p e = " T a b l e W i d g e t B a s e V i e w S t a t e " / > < / a : K e y V a l u e O f D i a g r a m O b j e c t K e y a n y T y p e z b w N T n L X > < a : K e y V a l u e O f D i a g r a m O b j e c t K e y a n y T y p e z b w N T n L X > < a : K e y > < K e y > C o l u m n s \ F a m i l y _ S i z e < / K e y > < / a : K e y > < a : V a l u e   i : t y p e = " T a b l e W i d g e t B a s e V i e w S t a t e " / > < / a : K e y V a l u e O f D i a g r a m O b j e c t K e y a n y T y p e z b w N T n L X > < a : K e y V a l u e O f D i a g r a m O b j e c t K e y a n y T y p e z b w N T n L X > < a : K e y > < K e y > C o l u m n s \ M o n t h l y _ I n c o m e < / K e y > < / a : K e y > < a : V a l u e   i : t y p e = " T a b l e W i d g e t B a s e V i e w S t a t e " / > < / a : K e y V a l u e O f D i a g r a m O b j e c t K e y a n y T y p e z b w N T n L X > < a : K e y V a l u e O f D i a g r a m O b j e c t K e y a n y T y p e z b w N T n L X > < a : K e y > < K e y > C o l u m n s \ E l e c t r i c i t y _ U s a g e < / K e y > < / a : K e y > < a : V a l u e   i : t y p e = " T a b l e W i d g e t B a s e V i e w S t a t e " / > < / a : K e y V a l u e O f D i a g r a m O b j e c t K e y a n y T y p e z b w N T n L X > < a : K e y V a l u e O f D i a g r a m O b j e c t K e y a n y T y p e z b w N T n L X > < a : K e y > < K e y > C o l u m n s \ G a s _ U s a g e < / K e y > < / a : K e y > < a : V a l u e   i : t y p e = " T a b l e W i d g e t B a s e V i e w S t a t e " / > < / a : K e y V a l u e O f D i a g r a m O b j e c t K e y a n y T y p e z b w N T n L X > < a : K e y V a l u e O f D i a g r a m O b j e c t K e y a n y T y p e z b w N T n L X > < a : K e y > < K e y > C o l u m n s \ M o n t h _ N u m e r i c < / K e y > < / a : K e y > < a : V a l u e   i : t y p e = " T a b l e W i d g e t B a s e V i e w S t a t e " / > < / a : K e y V a l u e O f D i a g r a m O b j e c t K e y a n y T y p e z b w N T n L X > < a : K e y V a l u e O f D i a g r a m O b j e c t K e y a n y T y p e z b w N T n L X > < a : K e y > < K e y > C o l u m n s \ T o t a l _ E n e r g y < / K e y > < / a : K e y > < a : V a l u e   i : t y p e = " T a b l e W i d g e t B a s e V i e w S t a t e " / > < / a : K e y V a l u e O f D i a g r a m O b j e c t K e y a n y T y p e z b w N T n L X > < a : K e y V a l u e O f D i a g r a m O b j e c t K e y a n y T y p e z b w N T n L X > < a : K e y > < K e y > C o l u m n s \ A p p l i a n c e s _ C o u n t < / 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 C o l u m n s \ I n c o m e _ L e v e l < / 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14D9C2FF-FFED-4749-898D-3BAAE0C0DE49}">
  <ds:schemaRefs/>
</ds:datastoreItem>
</file>

<file path=customXml/itemProps10.xml><?xml version="1.0" encoding="utf-8"?>
<ds:datastoreItem xmlns:ds="http://schemas.openxmlformats.org/officeDocument/2006/customXml" ds:itemID="{558EF407-B365-42FB-94D3-5904FFFACFCC}">
  <ds:schemaRefs/>
</ds:datastoreItem>
</file>

<file path=customXml/itemProps11.xml><?xml version="1.0" encoding="utf-8"?>
<ds:datastoreItem xmlns:ds="http://schemas.openxmlformats.org/officeDocument/2006/customXml" ds:itemID="{B10A062C-E3AA-4B20-8C62-9559AFE5AFCF}">
  <ds:schemaRefs/>
</ds:datastoreItem>
</file>

<file path=customXml/itemProps12.xml><?xml version="1.0" encoding="utf-8"?>
<ds:datastoreItem xmlns:ds="http://schemas.openxmlformats.org/officeDocument/2006/customXml" ds:itemID="{1E7A3CCA-80D9-464C-B432-F1DB9DFBD8F6}">
  <ds:schemaRefs/>
</ds:datastoreItem>
</file>

<file path=customXml/itemProps13.xml><?xml version="1.0" encoding="utf-8"?>
<ds:datastoreItem xmlns:ds="http://schemas.openxmlformats.org/officeDocument/2006/customXml" ds:itemID="{AEF4731C-8842-4B8A-919C-E5A108CC7446}">
  <ds:schemaRefs/>
</ds:datastoreItem>
</file>

<file path=customXml/itemProps14.xml><?xml version="1.0" encoding="utf-8"?>
<ds:datastoreItem xmlns:ds="http://schemas.openxmlformats.org/officeDocument/2006/customXml" ds:itemID="{C0D4D323-2FCE-4DC7-956D-F0BACC263802}">
  <ds:schemaRefs/>
</ds:datastoreItem>
</file>

<file path=customXml/itemProps15.xml><?xml version="1.0" encoding="utf-8"?>
<ds:datastoreItem xmlns:ds="http://schemas.openxmlformats.org/officeDocument/2006/customXml" ds:itemID="{E2F3E522-AAEE-4BA5-AD0D-1143DBF144E8}">
  <ds:schemaRefs/>
</ds:datastoreItem>
</file>

<file path=customXml/itemProps16.xml><?xml version="1.0" encoding="utf-8"?>
<ds:datastoreItem xmlns:ds="http://schemas.openxmlformats.org/officeDocument/2006/customXml" ds:itemID="{DFD8FA2B-F2D9-4885-9DA9-0A0810148D8C}">
  <ds:schemaRefs/>
</ds:datastoreItem>
</file>

<file path=customXml/itemProps2.xml><?xml version="1.0" encoding="utf-8"?>
<ds:datastoreItem xmlns:ds="http://schemas.openxmlformats.org/officeDocument/2006/customXml" ds:itemID="{30CAE470-C3AD-4DDD-8A7A-7BAAF7964153}">
  <ds:schemaRefs/>
</ds:datastoreItem>
</file>

<file path=customXml/itemProps3.xml><?xml version="1.0" encoding="utf-8"?>
<ds:datastoreItem xmlns:ds="http://schemas.openxmlformats.org/officeDocument/2006/customXml" ds:itemID="{D1B280E0-2876-46BF-9258-F902C92CA4E9}">
  <ds:schemaRefs/>
</ds:datastoreItem>
</file>

<file path=customXml/itemProps4.xml><?xml version="1.0" encoding="utf-8"?>
<ds:datastoreItem xmlns:ds="http://schemas.openxmlformats.org/officeDocument/2006/customXml" ds:itemID="{7D8742A7-7143-495B-B3C2-3F7A3A0D2752}">
  <ds:schemaRefs/>
</ds:datastoreItem>
</file>

<file path=customXml/itemProps5.xml><?xml version="1.0" encoding="utf-8"?>
<ds:datastoreItem xmlns:ds="http://schemas.openxmlformats.org/officeDocument/2006/customXml" ds:itemID="{A7EA159C-384E-44AC-B205-F14543724296}">
  <ds:schemaRefs/>
</ds:datastoreItem>
</file>

<file path=customXml/itemProps6.xml><?xml version="1.0" encoding="utf-8"?>
<ds:datastoreItem xmlns:ds="http://schemas.openxmlformats.org/officeDocument/2006/customXml" ds:itemID="{B5953A9E-2C46-4C8B-B8D1-C2E3F52FF8CB}">
  <ds:schemaRefs/>
</ds:datastoreItem>
</file>

<file path=customXml/itemProps7.xml><?xml version="1.0" encoding="utf-8"?>
<ds:datastoreItem xmlns:ds="http://schemas.openxmlformats.org/officeDocument/2006/customXml" ds:itemID="{BFD6D363-AD9B-4432-BC84-6B0566846340}">
  <ds:schemaRefs/>
</ds:datastoreItem>
</file>

<file path=customXml/itemProps8.xml><?xml version="1.0" encoding="utf-8"?>
<ds:datastoreItem xmlns:ds="http://schemas.openxmlformats.org/officeDocument/2006/customXml" ds:itemID="{C4FC1FB9-1AEE-4717-8F9B-7C7E7811BE27}">
  <ds:schemaRefs/>
</ds:datastoreItem>
</file>

<file path=customXml/itemProps9.xml><?xml version="1.0" encoding="utf-8"?>
<ds:datastoreItem xmlns:ds="http://schemas.openxmlformats.org/officeDocument/2006/customXml" ds:itemID="{A787B5D1-A0DF-44EA-ADCB-E32F68DA040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 Data</vt:lpstr>
      <vt:lpstr>By Family Size</vt:lpstr>
      <vt:lpstr>Summary Stats</vt:lpstr>
      <vt:lpstr>Monthly Averages</vt:lpstr>
      <vt:lpstr>By Income</vt:lpstr>
      <vt:lpstr>By Appliances</vt:lpstr>
      <vt:lpstr>Summary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Sreenivasa Yenuga</dc:creator>
  <cp:lastModifiedBy>Sreenivasa Yenuga</cp:lastModifiedBy>
  <dcterms:created xsi:type="dcterms:W3CDTF">2015-06-05T18:17:20Z</dcterms:created>
  <dcterms:modified xsi:type="dcterms:W3CDTF">2025-09-15T08:14:43Z</dcterms:modified>
</cp:coreProperties>
</file>