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tables/table1.xml" ContentType="application/vnd.openxmlformats-officedocument.spreadsheetml.table+xml"/>
  <Override PartName="/xl/drawings/drawing2.xml" ContentType="application/vnd.openxmlformats-officedocument.drawing+xml"/>
  <Override PartName="/xl/slicers/slicer2.xml" ContentType="application/vnd.ms-excel.slicer+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40" yWindow="105" windowWidth="11475" windowHeight="5715" activeTab="4"/>
  </bookViews>
  <sheets>
    <sheet name="pivot_table" sheetId="2" r:id="rId1"/>
    <sheet name="Child_Health_Data" sheetId="1" r:id="rId2"/>
    <sheet name="Dashboard" sheetId="5" r:id="rId3"/>
    <sheet name="Data validation" sheetId="7" r:id="rId4"/>
    <sheet name="Summary" sheetId="8" r:id="rId5"/>
  </sheets>
  <definedNames>
    <definedName name="Slicer_Gender">#N/A</definedName>
    <definedName name="Slicer_Health_Status">#N/A</definedName>
    <definedName name="Slicer_Region">#N/A</definedName>
  </definedNames>
  <calcPr calcId="144525"/>
  <pivotCaches>
    <pivotCache cacheId="3"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N101" i="1" l="1"/>
  <c r="M101" i="1"/>
  <c r="L101" i="1"/>
  <c r="N100" i="1"/>
  <c r="M100" i="1"/>
  <c r="L100" i="1"/>
  <c r="N99" i="1"/>
  <c r="M99" i="1"/>
  <c r="L99" i="1"/>
  <c r="N98" i="1"/>
  <c r="M98" i="1"/>
  <c r="L98" i="1"/>
  <c r="N97" i="1"/>
  <c r="M97" i="1"/>
  <c r="L97" i="1"/>
  <c r="N96" i="1"/>
  <c r="M96" i="1"/>
  <c r="L96" i="1"/>
  <c r="N95" i="1"/>
  <c r="M95" i="1"/>
  <c r="L95" i="1"/>
  <c r="N94" i="1"/>
  <c r="M94" i="1"/>
  <c r="L94" i="1"/>
  <c r="N93" i="1"/>
  <c r="M93" i="1"/>
  <c r="L93" i="1"/>
  <c r="N92" i="1"/>
  <c r="M92" i="1"/>
  <c r="L92" i="1"/>
  <c r="N91" i="1"/>
  <c r="M91" i="1"/>
  <c r="L91" i="1"/>
  <c r="N90" i="1"/>
  <c r="M90" i="1"/>
  <c r="L90" i="1"/>
  <c r="N89" i="1"/>
  <c r="M89" i="1"/>
  <c r="L89" i="1"/>
  <c r="N88" i="1"/>
  <c r="M88" i="1"/>
  <c r="L88" i="1"/>
  <c r="N87" i="1"/>
  <c r="M87" i="1"/>
  <c r="L87" i="1"/>
  <c r="N86" i="1"/>
  <c r="M86" i="1"/>
  <c r="L86" i="1"/>
  <c r="N85" i="1"/>
  <c r="M85" i="1"/>
  <c r="L85" i="1"/>
  <c r="N84" i="1"/>
  <c r="M84" i="1"/>
  <c r="L84" i="1"/>
  <c r="N83" i="1"/>
  <c r="M83" i="1"/>
  <c r="L83" i="1"/>
  <c r="N82" i="1"/>
  <c r="M82" i="1"/>
  <c r="L82" i="1"/>
  <c r="N81" i="1"/>
  <c r="M81" i="1"/>
  <c r="L81" i="1"/>
  <c r="N80" i="1"/>
  <c r="M80" i="1"/>
  <c r="L80" i="1"/>
  <c r="N79" i="1"/>
  <c r="M79" i="1"/>
  <c r="L79" i="1"/>
  <c r="N78" i="1"/>
  <c r="M78" i="1"/>
  <c r="L78" i="1"/>
  <c r="N77" i="1"/>
  <c r="M77" i="1"/>
  <c r="L77" i="1"/>
  <c r="N76" i="1"/>
  <c r="M76" i="1"/>
  <c r="L76" i="1"/>
  <c r="N75" i="1"/>
  <c r="M75" i="1"/>
  <c r="L75" i="1"/>
  <c r="N74" i="1"/>
  <c r="M74" i="1"/>
  <c r="L74" i="1"/>
  <c r="N73" i="1"/>
  <c r="M73" i="1"/>
  <c r="L73" i="1"/>
  <c r="N72" i="1"/>
  <c r="M72" i="1"/>
  <c r="L72" i="1"/>
  <c r="N71" i="1"/>
  <c r="M71" i="1"/>
  <c r="L71" i="1"/>
  <c r="N70" i="1"/>
  <c r="M70" i="1"/>
  <c r="L70" i="1"/>
  <c r="N69" i="1"/>
  <c r="M69" i="1"/>
  <c r="L69" i="1"/>
  <c r="N68" i="1"/>
  <c r="M68" i="1"/>
  <c r="L68" i="1"/>
  <c r="N67" i="1"/>
  <c r="M67" i="1"/>
  <c r="L67" i="1"/>
  <c r="N66" i="1"/>
  <c r="M66" i="1"/>
  <c r="L66" i="1"/>
  <c r="N65" i="1"/>
  <c r="M65" i="1"/>
  <c r="L65" i="1"/>
  <c r="N64" i="1"/>
  <c r="M64" i="1"/>
  <c r="L64" i="1"/>
  <c r="N63" i="1"/>
  <c r="M63" i="1"/>
  <c r="L63" i="1"/>
  <c r="N62" i="1"/>
  <c r="M62" i="1"/>
  <c r="L62" i="1"/>
  <c r="N61" i="1"/>
  <c r="M61" i="1"/>
  <c r="L61" i="1"/>
  <c r="N60" i="1"/>
  <c r="M60" i="1"/>
  <c r="L60" i="1"/>
  <c r="N59" i="1"/>
  <c r="M59" i="1"/>
  <c r="L59" i="1"/>
  <c r="N58" i="1"/>
  <c r="M58" i="1"/>
  <c r="L58" i="1"/>
  <c r="N57" i="1"/>
  <c r="M57" i="1"/>
  <c r="L57" i="1"/>
  <c r="N56" i="1"/>
  <c r="M56" i="1"/>
  <c r="L56" i="1"/>
  <c r="N55" i="1"/>
  <c r="M55" i="1"/>
  <c r="L55" i="1"/>
  <c r="N54" i="1"/>
  <c r="M54" i="1"/>
  <c r="L54" i="1"/>
  <c r="N53" i="1"/>
  <c r="M53" i="1"/>
  <c r="L53" i="1"/>
  <c r="N52" i="1"/>
  <c r="M52" i="1"/>
  <c r="L52" i="1"/>
  <c r="N51" i="1"/>
  <c r="M51" i="1"/>
  <c r="L51" i="1"/>
  <c r="N50" i="1"/>
  <c r="M50" i="1"/>
  <c r="L50" i="1"/>
  <c r="N49" i="1"/>
  <c r="M49" i="1"/>
  <c r="L49" i="1"/>
  <c r="N48" i="1"/>
  <c r="M48" i="1"/>
  <c r="L48" i="1"/>
  <c r="N47" i="1"/>
  <c r="M47" i="1"/>
  <c r="L47" i="1"/>
  <c r="N46" i="1"/>
  <c r="M46" i="1"/>
  <c r="L46" i="1"/>
  <c r="N45" i="1"/>
  <c r="M45" i="1"/>
  <c r="L45" i="1"/>
  <c r="N44" i="1"/>
  <c r="M44" i="1"/>
  <c r="L44" i="1"/>
  <c r="N43" i="1"/>
  <c r="M43" i="1"/>
  <c r="L43" i="1"/>
  <c r="N42" i="1"/>
  <c r="M42" i="1"/>
  <c r="L42" i="1"/>
  <c r="N41" i="1"/>
  <c r="M41" i="1"/>
  <c r="L41" i="1"/>
  <c r="N40" i="1"/>
  <c r="M40" i="1"/>
  <c r="L40" i="1"/>
  <c r="N39" i="1"/>
  <c r="M39" i="1"/>
  <c r="L39" i="1"/>
  <c r="N38" i="1"/>
  <c r="M38" i="1"/>
  <c r="L38" i="1"/>
  <c r="N37" i="1"/>
  <c r="M37" i="1"/>
  <c r="L37" i="1"/>
  <c r="N36" i="1"/>
  <c r="M36" i="1"/>
  <c r="L36" i="1"/>
  <c r="N35" i="1"/>
  <c r="M35" i="1"/>
  <c r="L35" i="1"/>
  <c r="N34" i="1"/>
  <c r="M34" i="1"/>
  <c r="L34" i="1"/>
  <c r="N33" i="1"/>
  <c r="M33" i="1"/>
  <c r="L33" i="1"/>
  <c r="N32" i="1"/>
  <c r="M32" i="1"/>
  <c r="L32" i="1"/>
  <c r="N31" i="1"/>
  <c r="M31" i="1"/>
  <c r="L31" i="1"/>
  <c r="N30" i="1"/>
  <c r="M30" i="1"/>
  <c r="L30" i="1"/>
  <c r="N29" i="1"/>
  <c r="M29" i="1"/>
  <c r="L29" i="1"/>
  <c r="N28" i="1"/>
  <c r="M28" i="1"/>
  <c r="L28" i="1"/>
  <c r="N27" i="1"/>
  <c r="M27" i="1"/>
  <c r="L27" i="1"/>
  <c r="N26" i="1"/>
  <c r="M26" i="1"/>
  <c r="L26" i="1"/>
  <c r="N25" i="1"/>
  <c r="M25" i="1"/>
  <c r="L25" i="1"/>
  <c r="N24" i="1"/>
  <c r="M24" i="1"/>
  <c r="L24" i="1"/>
  <c r="N23" i="1"/>
  <c r="M23" i="1"/>
  <c r="L23" i="1"/>
  <c r="N22" i="1"/>
  <c r="M22" i="1"/>
  <c r="L22" i="1"/>
  <c r="N21" i="1"/>
  <c r="M21" i="1"/>
  <c r="L21" i="1"/>
  <c r="N20" i="1"/>
  <c r="M20" i="1"/>
  <c r="L20" i="1"/>
  <c r="N19" i="1"/>
  <c r="M19" i="1"/>
  <c r="L19" i="1"/>
  <c r="N18" i="1"/>
  <c r="M18" i="1"/>
  <c r="L18" i="1"/>
  <c r="N17" i="1"/>
  <c r="M17" i="1"/>
  <c r="L17" i="1"/>
  <c r="N16" i="1"/>
  <c r="M16" i="1"/>
  <c r="L16" i="1"/>
  <c r="N15" i="1"/>
  <c r="M15" i="1"/>
  <c r="L15" i="1"/>
  <c r="N14" i="1"/>
  <c r="M14" i="1"/>
  <c r="L14" i="1"/>
  <c r="N13" i="1"/>
  <c r="M13" i="1"/>
  <c r="L13" i="1"/>
  <c r="N12" i="1"/>
  <c r="M12" i="1"/>
  <c r="L12" i="1"/>
  <c r="N11" i="1"/>
  <c r="M11" i="1"/>
  <c r="L11" i="1"/>
  <c r="N10" i="1"/>
  <c r="M10" i="1"/>
  <c r="L10" i="1"/>
  <c r="N9" i="1"/>
  <c r="M9" i="1"/>
  <c r="L9" i="1"/>
  <c r="N8" i="1"/>
  <c r="M8" i="1"/>
  <c r="L8" i="1"/>
  <c r="N7" i="1"/>
  <c r="M7" i="1"/>
  <c r="L7" i="1"/>
  <c r="N6" i="1"/>
  <c r="M6" i="1"/>
  <c r="L6" i="1"/>
  <c r="N5" i="1"/>
  <c r="M5" i="1"/>
  <c r="L5" i="1"/>
  <c r="N4" i="1"/>
  <c r="M4" i="1"/>
  <c r="L4" i="1"/>
  <c r="N3" i="1"/>
  <c r="M3" i="1"/>
  <c r="L3" i="1"/>
  <c r="N2" i="1"/>
  <c r="M2" i="1"/>
  <c r="L2" i="1"/>
</calcChain>
</file>

<file path=xl/sharedStrings.xml><?xml version="1.0" encoding="utf-8"?>
<sst xmlns="http://schemas.openxmlformats.org/spreadsheetml/2006/main" count="352" uniqueCount="139">
  <si>
    <t>ChildID</t>
  </si>
  <si>
    <t>Age_Months</t>
  </si>
  <si>
    <t>Gender</t>
  </si>
  <si>
    <t>Height_cm</t>
  </si>
  <si>
    <t>Weight_kg</t>
  </si>
  <si>
    <t>Daily_Fruit_Servings</t>
  </si>
  <si>
    <t>Daily_Veggie_Servings</t>
  </si>
  <si>
    <t>Daily_Sugar_Drinks</t>
  </si>
  <si>
    <t>ScreenTime_Hours</t>
  </si>
  <si>
    <t>Region</t>
  </si>
  <si>
    <t>C001</t>
  </si>
  <si>
    <t>Female</t>
  </si>
  <si>
    <t>South</t>
  </si>
  <si>
    <t>C002</t>
  </si>
  <si>
    <t>Central</t>
  </si>
  <si>
    <t>C003</t>
  </si>
  <si>
    <t>C004</t>
  </si>
  <si>
    <t>C005</t>
  </si>
  <si>
    <t>C006</t>
  </si>
  <si>
    <t>Male</t>
  </si>
  <si>
    <t>East</t>
  </si>
  <si>
    <t>C007</t>
  </si>
  <si>
    <t>C008</t>
  </si>
  <si>
    <t>C009</t>
  </si>
  <si>
    <t>North</t>
  </si>
  <si>
    <t>C010</t>
  </si>
  <si>
    <t>C011</t>
  </si>
  <si>
    <t>West</t>
  </si>
  <si>
    <t>C012</t>
  </si>
  <si>
    <t>C013</t>
  </si>
  <si>
    <t>C014</t>
  </si>
  <si>
    <t>C015</t>
  </si>
  <si>
    <t>C016</t>
  </si>
  <si>
    <t>C017</t>
  </si>
  <si>
    <t>C018</t>
  </si>
  <si>
    <t>C019</t>
  </si>
  <si>
    <t>C020</t>
  </si>
  <si>
    <t>C021</t>
  </si>
  <si>
    <t>C022</t>
  </si>
  <si>
    <t>C023</t>
  </si>
  <si>
    <t>C024</t>
  </si>
  <si>
    <t>C025</t>
  </si>
  <si>
    <t>C026</t>
  </si>
  <si>
    <t>C027</t>
  </si>
  <si>
    <t>C028</t>
  </si>
  <si>
    <t>C029</t>
  </si>
  <si>
    <t>C030</t>
  </si>
  <si>
    <t>C031</t>
  </si>
  <si>
    <t>C032</t>
  </si>
  <si>
    <t>C033</t>
  </si>
  <si>
    <t>C034</t>
  </si>
  <si>
    <t>C035</t>
  </si>
  <si>
    <t>C036</t>
  </si>
  <si>
    <t>C037</t>
  </si>
  <si>
    <t>C038</t>
  </si>
  <si>
    <t>C039</t>
  </si>
  <si>
    <t>C040</t>
  </si>
  <si>
    <t>C041</t>
  </si>
  <si>
    <t>C042</t>
  </si>
  <si>
    <t>C043</t>
  </si>
  <si>
    <t>C044</t>
  </si>
  <si>
    <t>C045</t>
  </si>
  <si>
    <t>C046</t>
  </si>
  <si>
    <t>C047</t>
  </si>
  <si>
    <t>C048</t>
  </si>
  <si>
    <t>C049</t>
  </si>
  <si>
    <t>C050</t>
  </si>
  <si>
    <t>C051</t>
  </si>
  <si>
    <t>C052</t>
  </si>
  <si>
    <t>C053</t>
  </si>
  <si>
    <t>C054</t>
  </si>
  <si>
    <t>C055</t>
  </si>
  <si>
    <t>C056</t>
  </si>
  <si>
    <t>C057</t>
  </si>
  <si>
    <t>C058</t>
  </si>
  <si>
    <t>C059</t>
  </si>
  <si>
    <t>C060</t>
  </si>
  <si>
    <t>C061</t>
  </si>
  <si>
    <t>C062</t>
  </si>
  <si>
    <t>C063</t>
  </si>
  <si>
    <t>C064</t>
  </si>
  <si>
    <t>C065</t>
  </si>
  <si>
    <t>C066</t>
  </si>
  <si>
    <t>C067</t>
  </si>
  <si>
    <t>C068</t>
  </si>
  <si>
    <t>C069</t>
  </si>
  <si>
    <t>C070</t>
  </si>
  <si>
    <t>C071</t>
  </si>
  <si>
    <t>C072</t>
  </si>
  <si>
    <t>C073</t>
  </si>
  <si>
    <t>C074</t>
  </si>
  <si>
    <t>C075</t>
  </si>
  <si>
    <t>C076</t>
  </si>
  <si>
    <t>C077</t>
  </si>
  <si>
    <t>C078</t>
  </si>
  <si>
    <t>C079</t>
  </si>
  <si>
    <t>C080</t>
  </si>
  <si>
    <t>C081</t>
  </si>
  <si>
    <t>C082</t>
  </si>
  <si>
    <t>C083</t>
  </si>
  <si>
    <t>C084</t>
  </si>
  <si>
    <t>C085</t>
  </si>
  <si>
    <t>C086</t>
  </si>
  <si>
    <t>C087</t>
  </si>
  <si>
    <t>C088</t>
  </si>
  <si>
    <t>C089</t>
  </si>
  <si>
    <t>C090</t>
  </si>
  <si>
    <t>C091</t>
  </si>
  <si>
    <t>C092</t>
  </si>
  <si>
    <t>C093</t>
  </si>
  <si>
    <t>C094</t>
  </si>
  <si>
    <t>C095</t>
  </si>
  <si>
    <t>C096</t>
  </si>
  <si>
    <t>C097</t>
  </si>
  <si>
    <t>C098</t>
  </si>
  <si>
    <t>C099</t>
  </si>
  <si>
    <t>C100</t>
  </si>
  <si>
    <t>BMI</t>
  </si>
  <si>
    <t>Column1</t>
  </si>
  <si>
    <t>Health_Status</t>
  </si>
  <si>
    <t>Underweight</t>
  </si>
  <si>
    <t>Grand Total</t>
  </si>
  <si>
    <t>Count of Health_Status</t>
  </si>
  <si>
    <t>Age_group</t>
  </si>
  <si>
    <t>24-36</t>
  </si>
  <si>
    <t>37-48</t>
  </si>
  <si>
    <t>49-60</t>
  </si>
  <si>
    <t>Average of BMI</t>
  </si>
  <si>
    <t>Daily_veggie_servings</t>
  </si>
  <si>
    <t>Average of Daily_Sugar_Drinks</t>
  </si>
  <si>
    <t>Health_status</t>
  </si>
  <si>
    <t>Average of Daily_Fruit_Servings</t>
  </si>
  <si>
    <r>
      <t xml:space="preserve">Children in </t>
    </r>
    <r>
      <rPr>
        <b/>
        <sz val="11"/>
        <color theme="1"/>
        <rFont val="Calibri"/>
        <family val="2"/>
        <scheme val="minor"/>
      </rPr>
      <t>Region B</t>
    </r>
    <r>
      <rPr>
        <sz val="11"/>
        <color theme="1"/>
        <rFont val="Calibri"/>
        <family val="2"/>
        <scheme val="minor"/>
      </rPr>
      <t xml:space="preserve"> show significantly higher average BMI values, which aligns with a higher reported intake of sugary beverages. This trend is most prominent among children classified as "At Risk" in the Health_Status category.</t>
    </r>
  </si>
  <si>
    <t>Fruit and Vegetable Intake Linked to Lower BMI:</t>
  </si>
  <si>
    <r>
      <t xml:space="preserve">Regions with higher average daily servings of fruits and vegetables, such as </t>
    </r>
    <r>
      <rPr>
        <b/>
        <sz val="11"/>
        <color theme="1"/>
        <rFont val="Calibri"/>
        <family val="2"/>
        <scheme val="minor"/>
      </rPr>
      <t>Region C</t>
    </r>
    <r>
      <rPr>
        <sz val="11"/>
        <color theme="1"/>
        <rFont val="Calibri"/>
        <family val="2"/>
        <scheme val="minor"/>
      </rPr>
      <t>, are associated with lower average BMI values and better overall Health_Status indicators.</t>
    </r>
  </si>
  <si>
    <t>Gender-Based Differences:</t>
  </si>
  <si>
    <t>Female children show slightly higher average fruit intake, whereas male children have a marginally higher BMI across most regions, indicating potential behavioral or cultural influences in dietary choices.</t>
  </si>
  <si>
    <t>Relation Between Sugary Drink Consumption and BMI:</t>
  </si>
  <si>
    <t>This analysis explores the relationship between children's food habits (such as fruit intake, vegetable servings, and sugary drink consumption) and their physical growth indicators, particularly Body Mass Index (BMI). Using PivotTables and slicer-based filtering, regional and demographic trends have been examined to identify areas for improvement.</t>
  </si>
</sst>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79998168889431442"/>
        <bgColor theme="5" tint="0.79998168889431442"/>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5"/>
      </left>
      <right style="thin">
        <color theme="5"/>
      </right>
      <top style="thin">
        <color theme="5"/>
      </top>
      <bottom style="medium">
        <color theme="5"/>
      </bottom>
      <diagonal/>
    </border>
    <border>
      <left style="thin">
        <color theme="5"/>
      </left>
      <right style="thin">
        <color theme="5"/>
      </right>
      <top style="thin">
        <color theme="5"/>
      </top>
      <bottom style="thin">
        <color theme="5"/>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0">
    <xf numFmtId="0" fontId="0" fillId="0" borderId="0" xfId="0"/>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wrapText="1"/>
    </xf>
    <xf numFmtId="0" fontId="18" fillId="0" borderId="0" xfId="0" applyNumberFormat="1" applyFont="1"/>
    <xf numFmtId="0" fontId="16" fillId="0" borderId="10" xfId="0" applyFont="1" applyBorder="1"/>
    <xf numFmtId="0" fontId="0" fillId="33" borderId="11" xfId="0" applyFont="1" applyFill="1" applyBorder="1"/>
    <xf numFmtId="0" fontId="0" fillId="0" borderId="11" xfId="0" applyFont="1" applyBorder="1"/>
    <xf numFmtId="0" fontId="16"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9">
    <dxf>
      <font>
        <color rgb="FFFF0000"/>
      </font>
    </dxf>
    <dxf>
      <font>
        <color rgb="FF00B050"/>
      </font>
    </dxf>
    <dxf>
      <font>
        <color rgb="FF00B050"/>
      </font>
    </dxf>
    <dxf>
      <font>
        <color rgb="FFFF0000"/>
      </font>
    </dxf>
    <dxf>
      <numFmt numFmtId="0" formatCode="General"/>
    </dxf>
    <dxf>
      <numFmt numFmtId="0" formatCode="General"/>
    </dxf>
    <dxf>
      <numFmt numFmtId="0" formatCode="General"/>
    </dxf>
    <dxf>
      <alignment wrapText="1" readingOrder="0"/>
    </dxf>
    <dxf>
      <font>
        <color auto="1"/>
      </font>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[child_health_data BMI ,Health status.xlsx]pivot_table!PivotTable1</c:name>
    <c:fmtId val="1"/>
  </c:pivotSource>
  <c:chart>
    <c:title>
      <c:layout/>
      <c:overlay val="0"/>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
        <c:idx val="6"/>
        <c:marker>
          <c:symbol val="none"/>
        </c:marker>
      </c:pivotFmt>
      <c:pivotFmt>
        <c:idx val="7"/>
        <c:marker>
          <c:symbol val="none"/>
        </c:marker>
      </c:pivotFmt>
      <c:pivotFmt>
        <c:idx val="8"/>
        <c:marker>
          <c:symbol val="none"/>
        </c:marker>
      </c:pivotFmt>
      <c:pivotFmt>
        <c:idx val="9"/>
        <c:marker>
          <c:symbol val="none"/>
        </c:marker>
      </c:pivotFmt>
      <c:pivotFmt>
        <c:idx val="10"/>
        <c:marker>
          <c:symbol val="none"/>
        </c:marker>
      </c:pivotFmt>
      <c:pivotFmt>
        <c:idx val="11"/>
        <c:marker>
          <c:symbol val="none"/>
        </c:marker>
      </c:pivotFmt>
      <c:pivotFmt>
        <c:idx val="12"/>
        <c:marker>
          <c:symbol val="none"/>
        </c:marker>
      </c:pivotFmt>
      <c:pivotFmt>
        <c:idx val="13"/>
        <c:marker>
          <c:symbol val="none"/>
        </c:marker>
      </c:pivotFmt>
      <c:pivotFmt>
        <c:idx val="14"/>
        <c:marker>
          <c:symbol val="none"/>
        </c:marker>
      </c:pivotFmt>
      <c:pivotFmt>
        <c:idx val="15"/>
        <c:marker>
          <c:symbol val="none"/>
        </c:marker>
      </c:pivotFmt>
      <c:pivotFmt>
        <c:idx val="16"/>
        <c:marker>
          <c:symbol val="none"/>
        </c:marker>
      </c:pivotFmt>
      <c:pivotFmt>
        <c:idx val="17"/>
        <c:marker>
          <c:symbol val="none"/>
        </c:marker>
      </c:pivotFmt>
      <c:pivotFmt>
        <c:idx val="18"/>
        <c:marker>
          <c:symbol val="none"/>
        </c:marker>
      </c:pivotFmt>
      <c:pivotFmt>
        <c:idx val="19"/>
        <c:marker>
          <c:symbol val="none"/>
        </c:marker>
      </c:pivotFmt>
      <c:pivotFmt>
        <c:idx val="20"/>
        <c:marker>
          <c:symbol val="none"/>
        </c:marker>
      </c:pivotFmt>
      <c:pivotFmt>
        <c:idx val="21"/>
        <c:marker>
          <c:symbol val="none"/>
        </c:marker>
      </c:pivotFmt>
      <c:pivotFmt>
        <c:idx val="22"/>
        <c:marker>
          <c:symbol val="none"/>
        </c:marker>
      </c:pivotFmt>
      <c:pivotFmt>
        <c:idx val="23"/>
        <c:marker>
          <c:symbol val="none"/>
        </c:marker>
      </c:pivotFmt>
      <c:pivotFmt>
        <c:idx val="24"/>
        <c:marker>
          <c:symbol val="none"/>
        </c:marker>
      </c:pivotFmt>
      <c:pivotFmt>
        <c:idx val="25"/>
        <c:marker>
          <c:symbol val="none"/>
        </c:marker>
      </c:pivotFmt>
      <c:pivotFmt>
        <c:idx val="26"/>
        <c:marker>
          <c:symbol val="none"/>
        </c:marker>
      </c:pivotFmt>
      <c:pivotFmt>
        <c:idx val="27"/>
        <c:marker>
          <c:symbol val="none"/>
        </c:marker>
      </c:pivotFmt>
      <c:pivotFmt>
        <c:idx val="28"/>
        <c:marker>
          <c:symbol val="none"/>
        </c:marker>
      </c:pivotFmt>
      <c:pivotFmt>
        <c:idx val="29"/>
        <c:marker>
          <c:symbol val="none"/>
        </c:marker>
      </c:pivotFmt>
      <c:pivotFmt>
        <c:idx val="30"/>
        <c:marker>
          <c:symbol val="none"/>
        </c:marker>
      </c:pivotFmt>
      <c:pivotFmt>
        <c:idx val="31"/>
        <c:marker>
          <c:symbol val="none"/>
        </c:marker>
      </c:pivotFmt>
      <c:pivotFmt>
        <c:idx val="32"/>
        <c:marker>
          <c:symbol val="none"/>
        </c:marker>
      </c:pivotFmt>
      <c:pivotFmt>
        <c:idx val="33"/>
        <c:marker>
          <c:symbol val="none"/>
        </c:marker>
      </c:pivotFmt>
      <c:pivotFmt>
        <c:idx val="34"/>
        <c:marker>
          <c:symbol val="none"/>
        </c:marker>
      </c:pivotFmt>
      <c:pivotFmt>
        <c:idx val="35"/>
        <c:marker>
          <c:symbol val="none"/>
        </c:marker>
      </c:pivotFmt>
      <c:pivotFmt>
        <c:idx val="36"/>
        <c:marker>
          <c:symbol val="none"/>
        </c:marker>
      </c:pivotFmt>
      <c:pivotFmt>
        <c:idx val="37"/>
        <c:marker>
          <c:symbol val="none"/>
        </c:marker>
      </c:pivotFmt>
      <c:pivotFmt>
        <c:idx val="38"/>
        <c:marker>
          <c:symbol val="none"/>
        </c:marker>
      </c:pivotFmt>
      <c:pivotFmt>
        <c:idx val="39"/>
        <c:marker>
          <c:symbol val="none"/>
        </c:marker>
      </c:pivotFmt>
      <c:pivotFmt>
        <c:idx val="40"/>
        <c:marker>
          <c:symbol val="none"/>
        </c:marker>
      </c:pivotFmt>
      <c:pivotFmt>
        <c:idx val="41"/>
        <c:marker>
          <c:symbol val="none"/>
        </c:marker>
      </c:pivotFmt>
      <c:pivotFmt>
        <c:idx val="42"/>
        <c:marker>
          <c:symbol val="none"/>
        </c:marker>
      </c:pivotFmt>
      <c:pivotFmt>
        <c:idx val="43"/>
        <c:marker>
          <c:symbol val="none"/>
        </c:marker>
      </c:pivotFmt>
      <c:pivotFmt>
        <c:idx val="44"/>
        <c:marker>
          <c:symbol val="none"/>
        </c:marker>
      </c:pivotFmt>
      <c:pivotFmt>
        <c:idx val="45"/>
        <c:marker>
          <c:symbol val="none"/>
        </c:marker>
      </c:pivotFmt>
      <c:pivotFmt>
        <c:idx val="46"/>
        <c:marker>
          <c:symbol val="none"/>
        </c:marker>
      </c:pivotFmt>
    </c:pivotFmts>
    <c:plotArea>
      <c:layout/>
      <c:barChart>
        <c:barDir val="col"/>
        <c:grouping val="clustered"/>
        <c:varyColors val="0"/>
        <c:ser>
          <c:idx val="0"/>
          <c:order val="0"/>
          <c:tx>
            <c:strRef>
              <c:f>pivot_table!$B$3</c:f>
              <c:strCache>
                <c:ptCount val="1"/>
                <c:pt idx="0">
                  <c:v>Total</c:v>
                </c:pt>
              </c:strCache>
            </c:strRef>
          </c:tx>
          <c:invertIfNegative val="0"/>
          <c:cat>
            <c:strRef>
              <c:f>pivot_table!$A$4:$A$7</c:f>
              <c:strCache>
                <c:ptCount val="3"/>
                <c:pt idx="0">
                  <c:v>24-36</c:v>
                </c:pt>
                <c:pt idx="1">
                  <c:v>37-48</c:v>
                </c:pt>
                <c:pt idx="2">
                  <c:v>49-60</c:v>
                </c:pt>
              </c:strCache>
            </c:strRef>
          </c:cat>
          <c:val>
            <c:numRef>
              <c:f>pivot_table!$B$4:$B$7</c:f>
              <c:numCache>
                <c:formatCode>General</c:formatCode>
                <c:ptCount val="3"/>
                <c:pt idx="0">
                  <c:v>14</c:v>
                </c:pt>
                <c:pt idx="1">
                  <c:v>13</c:v>
                </c:pt>
                <c:pt idx="2">
                  <c:v>14</c:v>
                </c:pt>
              </c:numCache>
            </c:numRef>
          </c:val>
        </c:ser>
        <c:dLbls>
          <c:showLegendKey val="0"/>
          <c:showVal val="0"/>
          <c:showCatName val="0"/>
          <c:showSerName val="0"/>
          <c:showPercent val="0"/>
          <c:showBubbleSize val="0"/>
        </c:dLbls>
        <c:gapWidth val="150"/>
        <c:axId val="198580736"/>
        <c:axId val="196510272"/>
      </c:barChart>
      <c:catAx>
        <c:axId val="198580736"/>
        <c:scaling>
          <c:orientation val="minMax"/>
        </c:scaling>
        <c:delete val="0"/>
        <c:axPos val="b"/>
        <c:majorTickMark val="out"/>
        <c:minorTickMark val="none"/>
        <c:tickLblPos val="nextTo"/>
        <c:crossAx val="196510272"/>
        <c:crosses val="autoZero"/>
        <c:auto val="1"/>
        <c:lblAlgn val="ctr"/>
        <c:lblOffset val="100"/>
        <c:noMultiLvlLbl val="0"/>
      </c:catAx>
      <c:valAx>
        <c:axId val="196510272"/>
        <c:scaling>
          <c:orientation val="minMax"/>
        </c:scaling>
        <c:delete val="0"/>
        <c:axPos val="l"/>
        <c:majorGridlines/>
        <c:numFmt formatCode="General" sourceLinked="1"/>
        <c:majorTickMark val="out"/>
        <c:minorTickMark val="none"/>
        <c:tickLblPos val="nextTo"/>
        <c:crossAx val="198580736"/>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[child_health_data BMI ,Health status.xlsx]pivot_table!PivotTable4</c:name>
    <c:fmtId val="0"/>
  </c:pivotSource>
  <c:chart>
    <c:title>
      <c:layout/>
      <c:overlay val="0"/>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s>
    <c:plotArea>
      <c:layout/>
      <c:barChart>
        <c:barDir val="col"/>
        <c:grouping val="clustered"/>
        <c:varyColors val="0"/>
        <c:ser>
          <c:idx val="0"/>
          <c:order val="0"/>
          <c:tx>
            <c:strRef>
              <c:f>pivot_table!$F$11</c:f>
              <c:strCache>
                <c:ptCount val="1"/>
                <c:pt idx="0">
                  <c:v>Total</c:v>
                </c:pt>
              </c:strCache>
            </c:strRef>
          </c:tx>
          <c:invertIfNegative val="0"/>
          <c:cat>
            <c:strRef>
              <c:f>pivot_table!$E$12:$E$13</c:f>
              <c:strCache>
                <c:ptCount val="1"/>
                <c:pt idx="0">
                  <c:v>Underweight</c:v>
                </c:pt>
              </c:strCache>
            </c:strRef>
          </c:cat>
          <c:val>
            <c:numRef>
              <c:f>pivot_table!$F$12:$F$13</c:f>
              <c:numCache>
                <c:formatCode>General</c:formatCode>
                <c:ptCount val="1"/>
                <c:pt idx="0">
                  <c:v>1.2439024390243902</c:v>
                </c:pt>
              </c:numCache>
            </c:numRef>
          </c:val>
        </c:ser>
        <c:dLbls>
          <c:showLegendKey val="0"/>
          <c:showVal val="0"/>
          <c:showCatName val="0"/>
          <c:showSerName val="0"/>
          <c:showPercent val="0"/>
          <c:showBubbleSize val="0"/>
        </c:dLbls>
        <c:gapWidth val="150"/>
        <c:axId val="198578688"/>
        <c:axId val="196512000"/>
      </c:barChart>
      <c:catAx>
        <c:axId val="198578688"/>
        <c:scaling>
          <c:orientation val="minMax"/>
        </c:scaling>
        <c:delete val="0"/>
        <c:axPos val="b"/>
        <c:majorTickMark val="out"/>
        <c:minorTickMark val="none"/>
        <c:tickLblPos val="nextTo"/>
        <c:crossAx val="196512000"/>
        <c:crosses val="autoZero"/>
        <c:auto val="1"/>
        <c:lblAlgn val="ctr"/>
        <c:lblOffset val="100"/>
        <c:noMultiLvlLbl val="0"/>
      </c:catAx>
      <c:valAx>
        <c:axId val="196512000"/>
        <c:scaling>
          <c:orientation val="minMax"/>
        </c:scaling>
        <c:delete val="0"/>
        <c:axPos val="l"/>
        <c:majorGridlines/>
        <c:numFmt formatCode="General" sourceLinked="1"/>
        <c:majorTickMark val="out"/>
        <c:minorTickMark val="none"/>
        <c:tickLblPos val="nextTo"/>
        <c:crossAx val="198578688"/>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[child_health_data BMI ,Health status.xlsx]pivot_table!PivotTable7</c:name>
    <c:fmtId val="0"/>
  </c:pivotSource>
  <c:chart>
    <c:title>
      <c:layout/>
      <c:overlay val="0"/>
    </c:title>
    <c:autoTitleDeleted val="0"/>
    <c:pivotFmts>
      <c:pivotFmt>
        <c:idx val="0"/>
        <c:marker>
          <c:symbol val="none"/>
        </c:marker>
      </c:pivotFmt>
      <c:pivotFmt>
        <c:idx val="1"/>
        <c:marker>
          <c:symbol val="none"/>
        </c:marker>
      </c:pivotFmt>
    </c:pivotFmts>
    <c:plotArea>
      <c:layout/>
      <c:pieChart>
        <c:varyColors val="1"/>
        <c:ser>
          <c:idx val="0"/>
          <c:order val="0"/>
          <c:tx>
            <c:strRef>
              <c:f>pivot_table!$B$25</c:f>
              <c:strCache>
                <c:ptCount val="1"/>
                <c:pt idx="0">
                  <c:v>Average of Daily_Fruit_Servings</c:v>
                </c:pt>
              </c:strCache>
            </c:strRef>
          </c:tx>
          <c:cat>
            <c:strRef>
              <c:f>pivot_table!$A$26:$A$31</c:f>
              <c:strCache>
                <c:ptCount val="5"/>
                <c:pt idx="0">
                  <c:v>Central</c:v>
                </c:pt>
                <c:pt idx="1">
                  <c:v>East</c:v>
                </c:pt>
                <c:pt idx="2">
                  <c:v>North</c:v>
                </c:pt>
                <c:pt idx="3">
                  <c:v>South</c:v>
                </c:pt>
                <c:pt idx="4">
                  <c:v>West</c:v>
                </c:pt>
              </c:strCache>
            </c:strRef>
          </c:cat>
          <c:val>
            <c:numRef>
              <c:f>pivot_table!$B$26:$B$31</c:f>
              <c:numCache>
                <c:formatCode>General</c:formatCode>
                <c:ptCount val="5"/>
                <c:pt idx="0">
                  <c:v>2.4444444444444446</c:v>
                </c:pt>
                <c:pt idx="1">
                  <c:v>1.5</c:v>
                </c:pt>
                <c:pt idx="2">
                  <c:v>2.6</c:v>
                </c:pt>
                <c:pt idx="3">
                  <c:v>2.8</c:v>
                </c:pt>
                <c:pt idx="4">
                  <c:v>1.6666666666666667</c:v>
                </c:pt>
              </c:numCache>
            </c:numRef>
          </c:val>
        </c:ser>
        <c:ser>
          <c:idx val="1"/>
          <c:order val="1"/>
          <c:tx>
            <c:strRef>
              <c:f>pivot_table!$C$25</c:f>
              <c:strCache>
                <c:ptCount val="1"/>
                <c:pt idx="0">
                  <c:v>Average of BMI</c:v>
                </c:pt>
              </c:strCache>
            </c:strRef>
          </c:tx>
          <c:cat>
            <c:strRef>
              <c:f>pivot_table!$A$26:$A$31</c:f>
              <c:strCache>
                <c:ptCount val="5"/>
                <c:pt idx="0">
                  <c:v>Central</c:v>
                </c:pt>
                <c:pt idx="1">
                  <c:v>East</c:v>
                </c:pt>
                <c:pt idx="2">
                  <c:v>North</c:v>
                </c:pt>
                <c:pt idx="3">
                  <c:v>South</c:v>
                </c:pt>
                <c:pt idx="4">
                  <c:v>West</c:v>
                </c:pt>
              </c:strCache>
            </c:strRef>
          </c:cat>
          <c:val>
            <c:numRef>
              <c:f>pivot_table!$C$26:$C$31</c:f>
              <c:numCache>
                <c:formatCode>General</c:formatCode>
                <c:ptCount val="5"/>
                <c:pt idx="0">
                  <c:v>16.508202301380212</c:v>
                </c:pt>
                <c:pt idx="1">
                  <c:v>16.769225001660491</c:v>
                </c:pt>
                <c:pt idx="2">
                  <c:v>16.782511481271715</c:v>
                </c:pt>
                <c:pt idx="3">
                  <c:v>16.713534346170647</c:v>
                </c:pt>
                <c:pt idx="4">
                  <c:v>15.646701108476739</c:v>
                </c:pt>
              </c:numCache>
            </c:numRef>
          </c:val>
        </c:ser>
        <c:dLbls>
          <c:showLegendKey val="0"/>
          <c:showVal val="0"/>
          <c:showCatName val="0"/>
          <c:showSerName val="0"/>
          <c:showPercent val="0"/>
          <c:showBubbleSize val="0"/>
          <c:showLeaderLines val="1"/>
        </c:dLbls>
        <c:firstSliceAng val="0"/>
      </c:pieChart>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[child_health_data BMI ,Health status.xlsx]pivot_table!PivotTable7</c:name>
    <c:fmtId val="3"/>
  </c:pivotSource>
  <c:chart>
    <c:title>
      <c:layout/>
      <c:overlay val="0"/>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
        <c:idx val="6"/>
        <c:marker>
          <c:symbol val="none"/>
        </c:marker>
      </c:pivotFmt>
      <c:pivotFmt>
        <c:idx val="7"/>
        <c:marker>
          <c:symbol val="none"/>
        </c:marker>
      </c:pivotFmt>
    </c:pivotFmts>
    <c:plotArea>
      <c:layout/>
      <c:pieChart>
        <c:varyColors val="1"/>
        <c:ser>
          <c:idx val="0"/>
          <c:order val="0"/>
          <c:tx>
            <c:strRef>
              <c:f>pivot_table!$B$25</c:f>
              <c:strCache>
                <c:ptCount val="1"/>
                <c:pt idx="0">
                  <c:v>Average of Daily_Fruit_Servings</c:v>
                </c:pt>
              </c:strCache>
            </c:strRef>
          </c:tx>
          <c:cat>
            <c:strRef>
              <c:f>pivot_table!$A$26:$A$31</c:f>
              <c:strCache>
                <c:ptCount val="5"/>
                <c:pt idx="0">
                  <c:v>Central</c:v>
                </c:pt>
                <c:pt idx="1">
                  <c:v>East</c:v>
                </c:pt>
                <c:pt idx="2">
                  <c:v>North</c:v>
                </c:pt>
                <c:pt idx="3">
                  <c:v>South</c:v>
                </c:pt>
                <c:pt idx="4">
                  <c:v>West</c:v>
                </c:pt>
              </c:strCache>
            </c:strRef>
          </c:cat>
          <c:val>
            <c:numRef>
              <c:f>pivot_table!$B$26:$B$31</c:f>
              <c:numCache>
                <c:formatCode>General</c:formatCode>
                <c:ptCount val="5"/>
                <c:pt idx="0">
                  <c:v>2.4444444444444446</c:v>
                </c:pt>
                <c:pt idx="1">
                  <c:v>1.5</c:v>
                </c:pt>
                <c:pt idx="2">
                  <c:v>2.6</c:v>
                </c:pt>
                <c:pt idx="3">
                  <c:v>2.8</c:v>
                </c:pt>
                <c:pt idx="4">
                  <c:v>1.6666666666666667</c:v>
                </c:pt>
              </c:numCache>
            </c:numRef>
          </c:val>
        </c:ser>
        <c:ser>
          <c:idx val="1"/>
          <c:order val="1"/>
          <c:tx>
            <c:strRef>
              <c:f>pivot_table!$C$25</c:f>
              <c:strCache>
                <c:ptCount val="1"/>
                <c:pt idx="0">
                  <c:v>Average of BMI</c:v>
                </c:pt>
              </c:strCache>
            </c:strRef>
          </c:tx>
          <c:cat>
            <c:strRef>
              <c:f>pivot_table!$A$26:$A$31</c:f>
              <c:strCache>
                <c:ptCount val="5"/>
                <c:pt idx="0">
                  <c:v>Central</c:v>
                </c:pt>
                <c:pt idx="1">
                  <c:v>East</c:v>
                </c:pt>
                <c:pt idx="2">
                  <c:v>North</c:v>
                </c:pt>
                <c:pt idx="3">
                  <c:v>South</c:v>
                </c:pt>
                <c:pt idx="4">
                  <c:v>West</c:v>
                </c:pt>
              </c:strCache>
            </c:strRef>
          </c:cat>
          <c:val>
            <c:numRef>
              <c:f>pivot_table!$C$26:$C$31</c:f>
              <c:numCache>
                <c:formatCode>General</c:formatCode>
                <c:ptCount val="5"/>
                <c:pt idx="0">
                  <c:v>16.508202301380212</c:v>
                </c:pt>
                <c:pt idx="1">
                  <c:v>16.769225001660491</c:v>
                </c:pt>
                <c:pt idx="2">
                  <c:v>16.782511481271715</c:v>
                </c:pt>
                <c:pt idx="3">
                  <c:v>16.713534346170647</c:v>
                </c:pt>
                <c:pt idx="4">
                  <c:v>15.646701108476739</c:v>
                </c:pt>
              </c:numCache>
            </c:numRef>
          </c:val>
        </c:ser>
        <c:dLbls>
          <c:showLegendKey val="0"/>
          <c:showVal val="0"/>
          <c:showCatName val="0"/>
          <c:showSerName val="0"/>
          <c:showPercent val="0"/>
          <c:showBubbleSize val="0"/>
          <c:showLeaderLines val="1"/>
        </c:dLbls>
        <c:firstSliceAng val="0"/>
      </c:pieChart>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[child_health_data BMI ,Health status.xlsx]pivot_table!PivotTable1</c:name>
    <c:fmtId val="3"/>
  </c:pivotSource>
  <c:chart>
    <c:title>
      <c:layout/>
      <c:overlay val="0"/>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
        <c:idx val="6"/>
        <c:marker>
          <c:symbol val="none"/>
        </c:marker>
      </c:pivotFmt>
      <c:pivotFmt>
        <c:idx val="7"/>
        <c:marker>
          <c:symbol val="none"/>
        </c:marker>
      </c:pivotFmt>
      <c:pivotFmt>
        <c:idx val="8"/>
        <c:marker>
          <c:symbol val="none"/>
        </c:marker>
      </c:pivotFmt>
      <c:pivotFmt>
        <c:idx val="9"/>
        <c:marker>
          <c:symbol val="none"/>
        </c:marker>
      </c:pivotFmt>
      <c:pivotFmt>
        <c:idx val="10"/>
        <c:marker>
          <c:symbol val="none"/>
        </c:marker>
      </c:pivotFmt>
      <c:pivotFmt>
        <c:idx val="11"/>
        <c:marker>
          <c:symbol val="none"/>
        </c:marker>
      </c:pivotFmt>
      <c:pivotFmt>
        <c:idx val="12"/>
        <c:marker>
          <c:symbol val="none"/>
        </c:marker>
      </c:pivotFmt>
      <c:pivotFmt>
        <c:idx val="13"/>
        <c:marker>
          <c:symbol val="none"/>
        </c:marker>
      </c:pivotFmt>
      <c:pivotFmt>
        <c:idx val="14"/>
        <c:marker>
          <c:symbol val="none"/>
        </c:marker>
      </c:pivotFmt>
      <c:pivotFmt>
        <c:idx val="15"/>
        <c:marker>
          <c:symbol val="none"/>
        </c:marker>
      </c:pivotFmt>
      <c:pivotFmt>
        <c:idx val="16"/>
        <c:marker>
          <c:symbol val="none"/>
        </c:marker>
      </c:pivotFmt>
      <c:pivotFmt>
        <c:idx val="17"/>
        <c:marker>
          <c:symbol val="none"/>
        </c:marker>
      </c:pivotFmt>
      <c:pivotFmt>
        <c:idx val="18"/>
        <c:marker>
          <c:symbol val="none"/>
        </c:marker>
      </c:pivotFmt>
      <c:pivotFmt>
        <c:idx val="19"/>
        <c:marker>
          <c:symbol val="none"/>
        </c:marker>
      </c:pivotFmt>
      <c:pivotFmt>
        <c:idx val="20"/>
        <c:marker>
          <c:symbol val="none"/>
        </c:marker>
      </c:pivotFmt>
      <c:pivotFmt>
        <c:idx val="21"/>
        <c:marker>
          <c:symbol val="none"/>
        </c:marker>
      </c:pivotFmt>
      <c:pivotFmt>
        <c:idx val="22"/>
        <c:marker>
          <c:symbol val="none"/>
        </c:marker>
      </c:pivotFmt>
      <c:pivotFmt>
        <c:idx val="23"/>
        <c:marker>
          <c:symbol val="none"/>
        </c:marker>
      </c:pivotFmt>
      <c:pivotFmt>
        <c:idx val="24"/>
        <c:marker>
          <c:symbol val="none"/>
        </c:marker>
      </c:pivotFmt>
      <c:pivotFmt>
        <c:idx val="25"/>
        <c:marker>
          <c:symbol val="none"/>
        </c:marker>
      </c:pivotFmt>
      <c:pivotFmt>
        <c:idx val="26"/>
        <c:marker>
          <c:symbol val="none"/>
        </c:marker>
      </c:pivotFmt>
      <c:pivotFmt>
        <c:idx val="27"/>
        <c:marker>
          <c:symbol val="none"/>
        </c:marker>
      </c:pivotFmt>
      <c:pivotFmt>
        <c:idx val="28"/>
        <c:marker>
          <c:symbol val="none"/>
        </c:marker>
      </c:pivotFmt>
      <c:pivotFmt>
        <c:idx val="29"/>
        <c:marker>
          <c:symbol val="none"/>
        </c:marker>
      </c:pivotFmt>
      <c:pivotFmt>
        <c:idx val="30"/>
        <c:marker>
          <c:symbol val="none"/>
        </c:marker>
      </c:pivotFmt>
      <c:pivotFmt>
        <c:idx val="31"/>
        <c:marker>
          <c:symbol val="none"/>
        </c:marker>
      </c:pivotFmt>
      <c:pivotFmt>
        <c:idx val="32"/>
        <c:marker>
          <c:symbol val="none"/>
        </c:marker>
      </c:pivotFmt>
      <c:pivotFmt>
        <c:idx val="33"/>
        <c:marker>
          <c:symbol val="none"/>
        </c:marker>
      </c:pivotFmt>
      <c:pivotFmt>
        <c:idx val="34"/>
        <c:marker>
          <c:symbol val="none"/>
        </c:marker>
      </c:pivotFmt>
      <c:pivotFmt>
        <c:idx val="35"/>
        <c:marker>
          <c:symbol val="none"/>
        </c:marker>
      </c:pivotFmt>
      <c:pivotFmt>
        <c:idx val="36"/>
        <c:marker>
          <c:symbol val="none"/>
        </c:marker>
      </c:pivotFmt>
      <c:pivotFmt>
        <c:idx val="37"/>
        <c:marker>
          <c:symbol val="none"/>
        </c:marker>
      </c:pivotFmt>
      <c:pivotFmt>
        <c:idx val="38"/>
        <c:marker>
          <c:symbol val="none"/>
        </c:marker>
      </c:pivotFmt>
      <c:pivotFmt>
        <c:idx val="39"/>
        <c:marker>
          <c:symbol val="none"/>
        </c:marker>
      </c:pivotFmt>
      <c:pivotFmt>
        <c:idx val="40"/>
        <c:marker>
          <c:symbol val="none"/>
        </c:marker>
      </c:pivotFmt>
      <c:pivotFmt>
        <c:idx val="41"/>
        <c:marker>
          <c:symbol val="none"/>
        </c:marker>
      </c:pivotFmt>
      <c:pivotFmt>
        <c:idx val="42"/>
        <c:marker>
          <c:symbol val="none"/>
        </c:marker>
      </c:pivotFmt>
      <c:pivotFmt>
        <c:idx val="43"/>
        <c:marker>
          <c:symbol val="none"/>
        </c:marker>
      </c:pivotFmt>
      <c:pivotFmt>
        <c:idx val="44"/>
        <c:marker>
          <c:symbol val="none"/>
        </c:marker>
      </c:pivotFmt>
      <c:pivotFmt>
        <c:idx val="45"/>
        <c:marker>
          <c:symbol val="none"/>
        </c:marker>
      </c:pivotFmt>
      <c:pivotFmt>
        <c:idx val="46"/>
        <c:marker>
          <c:symbol val="none"/>
        </c:marker>
      </c:pivotFmt>
      <c:pivotFmt>
        <c:idx val="47"/>
        <c:marker>
          <c:symbol val="none"/>
        </c:marker>
      </c:pivotFmt>
      <c:pivotFmt>
        <c:idx val="48"/>
        <c:marker>
          <c:symbol val="none"/>
        </c:marker>
      </c:pivotFmt>
    </c:pivotFmts>
    <c:plotArea>
      <c:layout/>
      <c:barChart>
        <c:barDir val="col"/>
        <c:grouping val="clustered"/>
        <c:varyColors val="0"/>
        <c:ser>
          <c:idx val="0"/>
          <c:order val="0"/>
          <c:tx>
            <c:strRef>
              <c:f>pivot_table!$B$3</c:f>
              <c:strCache>
                <c:ptCount val="1"/>
                <c:pt idx="0">
                  <c:v>Total</c:v>
                </c:pt>
              </c:strCache>
            </c:strRef>
          </c:tx>
          <c:invertIfNegative val="0"/>
          <c:cat>
            <c:strRef>
              <c:f>pivot_table!$A$4:$A$7</c:f>
              <c:strCache>
                <c:ptCount val="3"/>
                <c:pt idx="0">
                  <c:v>24-36</c:v>
                </c:pt>
                <c:pt idx="1">
                  <c:v>37-48</c:v>
                </c:pt>
                <c:pt idx="2">
                  <c:v>49-60</c:v>
                </c:pt>
              </c:strCache>
            </c:strRef>
          </c:cat>
          <c:val>
            <c:numRef>
              <c:f>pivot_table!$B$4:$B$7</c:f>
              <c:numCache>
                <c:formatCode>General</c:formatCode>
                <c:ptCount val="3"/>
                <c:pt idx="0">
                  <c:v>14</c:v>
                </c:pt>
                <c:pt idx="1">
                  <c:v>13</c:v>
                </c:pt>
                <c:pt idx="2">
                  <c:v>14</c:v>
                </c:pt>
              </c:numCache>
            </c:numRef>
          </c:val>
        </c:ser>
        <c:dLbls>
          <c:showLegendKey val="0"/>
          <c:showVal val="0"/>
          <c:showCatName val="0"/>
          <c:showSerName val="0"/>
          <c:showPercent val="0"/>
          <c:showBubbleSize val="0"/>
        </c:dLbls>
        <c:gapWidth val="150"/>
        <c:axId val="199638016"/>
        <c:axId val="196516608"/>
      </c:barChart>
      <c:catAx>
        <c:axId val="199638016"/>
        <c:scaling>
          <c:orientation val="minMax"/>
        </c:scaling>
        <c:delete val="0"/>
        <c:axPos val="b"/>
        <c:majorTickMark val="out"/>
        <c:minorTickMark val="none"/>
        <c:tickLblPos val="nextTo"/>
        <c:crossAx val="196516608"/>
        <c:crosses val="autoZero"/>
        <c:auto val="1"/>
        <c:lblAlgn val="ctr"/>
        <c:lblOffset val="100"/>
        <c:noMultiLvlLbl val="0"/>
      </c:catAx>
      <c:valAx>
        <c:axId val="196516608"/>
        <c:scaling>
          <c:orientation val="minMax"/>
        </c:scaling>
        <c:delete val="0"/>
        <c:axPos val="l"/>
        <c:majorGridlines/>
        <c:numFmt formatCode="General" sourceLinked="1"/>
        <c:majorTickMark val="out"/>
        <c:minorTickMark val="none"/>
        <c:tickLblPos val="nextTo"/>
        <c:crossAx val="199638016"/>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[child_health_data BMI ,Health status.xlsx]pivot_table!PivotTable4</c:name>
    <c:fmtId val="2"/>
  </c:pivotSource>
  <c:chart>
    <c:title>
      <c:layout/>
      <c:overlay val="0"/>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
        <c:idx val="6"/>
        <c:marker>
          <c:symbol val="none"/>
        </c:marker>
      </c:pivotFmt>
      <c:pivotFmt>
        <c:idx val="7"/>
        <c:marker>
          <c:symbol val="none"/>
        </c:marker>
      </c:pivotFmt>
    </c:pivotFmts>
    <c:plotArea>
      <c:layout/>
      <c:barChart>
        <c:barDir val="col"/>
        <c:grouping val="clustered"/>
        <c:varyColors val="0"/>
        <c:ser>
          <c:idx val="0"/>
          <c:order val="0"/>
          <c:tx>
            <c:strRef>
              <c:f>pivot_table!$F$11</c:f>
              <c:strCache>
                <c:ptCount val="1"/>
                <c:pt idx="0">
                  <c:v>Total</c:v>
                </c:pt>
              </c:strCache>
            </c:strRef>
          </c:tx>
          <c:invertIfNegative val="0"/>
          <c:cat>
            <c:strRef>
              <c:f>pivot_table!$E$12:$E$13</c:f>
              <c:strCache>
                <c:ptCount val="1"/>
                <c:pt idx="0">
                  <c:v>Underweight</c:v>
                </c:pt>
              </c:strCache>
            </c:strRef>
          </c:cat>
          <c:val>
            <c:numRef>
              <c:f>pivot_table!$F$12:$F$13</c:f>
              <c:numCache>
                <c:formatCode>General</c:formatCode>
                <c:ptCount val="1"/>
                <c:pt idx="0">
                  <c:v>1.2439024390243902</c:v>
                </c:pt>
              </c:numCache>
            </c:numRef>
          </c:val>
        </c:ser>
        <c:dLbls>
          <c:showLegendKey val="0"/>
          <c:showVal val="0"/>
          <c:showCatName val="0"/>
          <c:showSerName val="0"/>
          <c:showPercent val="0"/>
          <c:showBubbleSize val="0"/>
        </c:dLbls>
        <c:gapWidth val="150"/>
        <c:axId val="199634944"/>
        <c:axId val="199967296"/>
      </c:barChart>
      <c:catAx>
        <c:axId val="199634944"/>
        <c:scaling>
          <c:orientation val="minMax"/>
        </c:scaling>
        <c:delete val="0"/>
        <c:axPos val="b"/>
        <c:majorTickMark val="out"/>
        <c:minorTickMark val="none"/>
        <c:tickLblPos val="nextTo"/>
        <c:crossAx val="199967296"/>
        <c:crosses val="autoZero"/>
        <c:auto val="1"/>
        <c:lblAlgn val="ctr"/>
        <c:lblOffset val="100"/>
        <c:noMultiLvlLbl val="0"/>
      </c:catAx>
      <c:valAx>
        <c:axId val="199967296"/>
        <c:scaling>
          <c:orientation val="minMax"/>
        </c:scaling>
        <c:delete val="0"/>
        <c:axPos val="l"/>
        <c:majorGridlines/>
        <c:numFmt formatCode="General" sourceLinked="1"/>
        <c:majorTickMark val="out"/>
        <c:minorTickMark val="none"/>
        <c:tickLblPos val="nextTo"/>
        <c:crossAx val="199634944"/>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8</xdr:row>
      <xdr:rowOff>38099</xdr:rowOff>
    </xdr:from>
    <xdr:to>
      <xdr:col>2</xdr:col>
      <xdr:colOff>9525</xdr:colOff>
      <xdr:row>22</xdr:row>
      <xdr:rowOff>9524</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47626</xdr:colOff>
      <xdr:row>10</xdr:row>
      <xdr:rowOff>9525</xdr:rowOff>
    </xdr:from>
    <xdr:to>
      <xdr:col>3</xdr:col>
      <xdr:colOff>1504951</xdr:colOff>
      <xdr:row>20</xdr:row>
      <xdr:rowOff>95251</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228600</xdr:colOff>
      <xdr:row>21</xdr:row>
      <xdr:rowOff>66675</xdr:rowOff>
    </xdr:from>
    <xdr:to>
      <xdr:col>5</xdr:col>
      <xdr:colOff>123825</xdr:colOff>
      <xdr:row>31</xdr:row>
      <xdr:rowOff>133350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xdr:col>
      <xdr:colOff>695324</xdr:colOff>
      <xdr:row>0</xdr:row>
      <xdr:rowOff>38100</xdr:rowOff>
    </xdr:from>
    <xdr:to>
      <xdr:col>3</xdr:col>
      <xdr:colOff>1552574</xdr:colOff>
      <xdr:row>9</xdr:row>
      <xdr:rowOff>28575</xdr:rowOff>
    </xdr:to>
    <mc:AlternateContent xmlns:mc="http://schemas.openxmlformats.org/markup-compatibility/2006">
      <mc:Choice xmlns:a14="http://schemas.microsoft.com/office/drawing/2010/main" Requires="a14">
        <xdr:graphicFrame macro="">
          <xdr:nvGraphicFramePr>
            <xdr:cNvPr id="2"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3428999" y="38100"/>
              <a:ext cx="1838325" cy="1704975"/>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790575</xdr:colOff>
      <xdr:row>10</xdr:row>
      <xdr:rowOff>0</xdr:rowOff>
    </xdr:from>
    <xdr:to>
      <xdr:col>11</xdr:col>
      <xdr:colOff>219075</xdr:colOff>
      <xdr:row>22</xdr:row>
      <xdr:rowOff>47625</xdr:rowOff>
    </xdr:to>
    <mc:AlternateContent xmlns:mc="http://schemas.openxmlformats.org/markup-compatibility/2006">
      <mc:Choice xmlns:a14="http://schemas.microsoft.com/office/drawing/2010/main" Requires="a14">
        <xdr:graphicFrame macro="">
          <xdr:nvGraphicFramePr>
            <xdr:cNvPr id="3" name="Gende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10096500" y="19050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361950</xdr:colOff>
      <xdr:row>9</xdr:row>
      <xdr:rowOff>142875</xdr:rowOff>
    </xdr:from>
    <xdr:to>
      <xdr:col>8</xdr:col>
      <xdr:colOff>590550</xdr:colOff>
      <xdr:row>22</xdr:row>
      <xdr:rowOff>0</xdr:rowOff>
    </xdr:to>
    <mc:AlternateContent xmlns:mc="http://schemas.openxmlformats.org/markup-compatibility/2006">
      <mc:Choice xmlns:a14="http://schemas.microsoft.com/office/drawing/2010/main" Requires="a14">
        <xdr:graphicFrame macro="">
          <xdr:nvGraphicFramePr>
            <xdr:cNvPr id="5" name="Health_Status"/>
            <xdr:cNvGraphicFramePr/>
          </xdr:nvGraphicFramePr>
          <xdr:xfrm>
            <a:off x="0" y="0"/>
            <a:ext cx="0" cy="0"/>
          </xdr:xfrm>
          <a:graphic>
            <a:graphicData uri="http://schemas.microsoft.com/office/drawing/2010/slicer">
              <sle:slicer xmlns:sle="http://schemas.microsoft.com/office/drawing/2010/slicer" name="Health_Status"/>
            </a:graphicData>
          </a:graphic>
        </xdr:graphicFrame>
      </mc:Choice>
      <mc:Fallback>
        <xdr:sp macro="" textlink="">
          <xdr:nvSpPr>
            <xdr:cNvPr id="0" name=""/>
            <xdr:cNvSpPr>
              <a:spLocks noTextEdit="1"/>
            </xdr:cNvSpPr>
          </xdr:nvSpPr>
          <xdr:spPr>
            <a:xfrm>
              <a:off x="8067675" y="185737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180975</xdr:colOff>
      <xdr:row>1</xdr:row>
      <xdr:rowOff>180975</xdr:rowOff>
    </xdr:from>
    <xdr:to>
      <xdr:col>3</xdr:col>
      <xdr:colOff>742950</xdr:colOff>
      <xdr:row>17</xdr:row>
      <xdr:rowOff>123825</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314325</xdr:colOff>
      <xdr:row>2</xdr:row>
      <xdr:rowOff>66675</xdr:rowOff>
    </xdr:from>
    <xdr:to>
      <xdr:col>9</xdr:col>
      <xdr:colOff>9525</xdr:colOff>
      <xdr:row>17</xdr:row>
      <xdr:rowOff>38100</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495300</xdr:colOff>
      <xdr:row>2</xdr:row>
      <xdr:rowOff>66675</xdr:rowOff>
    </xdr:from>
    <xdr:to>
      <xdr:col>14</xdr:col>
      <xdr:colOff>419100</xdr:colOff>
      <xdr:row>17</xdr:row>
      <xdr:rowOff>85725</xdr:rowOff>
    </xdr:to>
    <xdr:graphicFrame macro="">
      <xdr:nvGraphicFramePr>
        <xdr:cNvPr id="1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0</xdr:colOff>
      <xdr:row>21</xdr:row>
      <xdr:rowOff>0</xdr:rowOff>
    </xdr:from>
    <xdr:to>
      <xdr:col>3</xdr:col>
      <xdr:colOff>47625</xdr:colOff>
      <xdr:row>26</xdr:row>
      <xdr:rowOff>142875</xdr:rowOff>
    </xdr:to>
    <mc:AlternateContent xmlns:mc="http://schemas.openxmlformats.org/markup-compatibility/2006">
      <mc:Choice xmlns:a14="http://schemas.microsoft.com/office/drawing/2010/main" Requires="a14">
        <xdr:graphicFrame macro="">
          <xdr:nvGraphicFramePr>
            <xdr:cNvPr id="7" name="Health_Status 1"/>
            <xdr:cNvGraphicFramePr/>
          </xdr:nvGraphicFramePr>
          <xdr:xfrm>
            <a:off x="0" y="0"/>
            <a:ext cx="0" cy="0"/>
          </xdr:xfrm>
          <a:graphic>
            <a:graphicData uri="http://schemas.microsoft.com/office/drawing/2010/slicer">
              <sle:slicer xmlns:sle="http://schemas.microsoft.com/office/drawing/2010/slicer" name="Health_Status 1"/>
            </a:graphicData>
          </a:graphic>
        </xdr:graphicFrame>
      </mc:Choice>
      <mc:Fallback>
        <xdr:sp macro="" textlink="">
          <xdr:nvSpPr>
            <xdr:cNvPr id="0" name=""/>
            <xdr:cNvSpPr>
              <a:spLocks noTextEdit="1"/>
            </xdr:cNvSpPr>
          </xdr:nvSpPr>
          <xdr:spPr>
            <a:xfrm>
              <a:off x="609600" y="4000500"/>
              <a:ext cx="1905000" cy="1095375"/>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228599</xdr:colOff>
      <xdr:row>21</xdr:row>
      <xdr:rowOff>1</xdr:rowOff>
    </xdr:from>
    <xdr:to>
      <xdr:col>5</xdr:col>
      <xdr:colOff>428625</xdr:colOff>
      <xdr:row>26</xdr:row>
      <xdr:rowOff>142875</xdr:rowOff>
    </xdr:to>
    <mc:AlternateContent xmlns:mc="http://schemas.openxmlformats.org/markup-compatibility/2006">
      <mc:Choice xmlns:a14="http://schemas.microsoft.com/office/drawing/2010/main" Requires="a14">
        <xdr:graphicFrame macro="">
          <xdr:nvGraphicFramePr>
            <xdr:cNvPr id="8" name="Gender 1"/>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dr:sp macro="" textlink="">
          <xdr:nvSpPr>
            <xdr:cNvPr id="0" name=""/>
            <xdr:cNvSpPr>
              <a:spLocks noTextEdit="1"/>
            </xdr:cNvSpPr>
          </xdr:nvSpPr>
          <xdr:spPr>
            <a:xfrm>
              <a:off x="2695574" y="4000501"/>
              <a:ext cx="1857376" cy="1095374"/>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Windows" refreshedDate="45913.711153587959" createdVersion="4" refreshedVersion="4" minRefreshableVersion="3" recordCount="100">
  <cacheSource type="worksheet">
    <worksheetSource name="child_health_data"/>
  </cacheSource>
  <cacheFields count="14">
    <cacheField name="ChildID" numFmtId="0">
      <sharedItems/>
    </cacheField>
    <cacheField name="Age_Months" numFmtId="0">
      <sharedItems containsSemiMixedTypes="0" containsString="0" containsNumber="1" containsInteger="1" minValue="25" maxValue="59"/>
    </cacheField>
    <cacheField name="Gender" numFmtId="0">
      <sharedItems count="2">
        <s v="Female"/>
        <s v="Male"/>
      </sharedItems>
    </cacheField>
    <cacheField name="Height_cm" numFmtId="0">
      <sharedItems containsSemiMixedTypes="0" containsString="0" containsNumber="1" minValue="88.93" maxValue="115.19"/>
    </cacheField>
    <cacheField name="Weight_kg" numFmtId="0">
      <sharedItems containsSemiMixedTypes="0" containsString="0" containsNumber="1" minValue="11.75" maxValue="25.26"/>
    </cacheField>
    <cacheField name="Daily_Fruit_Servings" numFmtId="0">
      <sharedItems containsSemiMixedTypes="0" containsString="0" containsNumber="1" containsInteger="1" minValue="0" maxValue="4" count="5">
        <n v="1"/>
        <n v="0"/>
        <n v="3"/>
        <n v="2"/>
        <n v="4"/>
      </sharedItems>
    </cacheField>
    <cacheField name="Daily_Veggie_Servings" numFmtId="0">
      <sharedItems containsSemiMixedTypes="0" containsString="0" containsNumber="1" containsInteger="1" minValue="0" maxValue="4" count="5">
        <n v="2"/>
        <n v="1"/>
        <n v="3"/>
        <n v="0"/>
        <n v="4"/>
      </sharedItems>
    </cacheField>
    <cacheField name="Daily_Sugar_Drinks" numFmtId="0">
      <sharedItems containsSemiMixedTypes="0" containsString="0" containsNumber="1" containsInteger="1" minValue="0" maxValue="3" count="4">
        <n v="3"/>
        <n v="1"/>
        <n v="2"/>
        <n v="0"/>
      </sharedItems>
    </cacheField>
    <cacheField name="ScreenTime_Hours" numFmtId="0">
      <sharedItems containsSemiMixedTypes="0" containsString="0" containsNumber="1" minValue="0.5" maxValue="3.8"/>
    </cacheField>
    <cacheField name="Region" numFmtId="0">
      <sharedItems count="5">
        <s v="South"/>
        <s v="Central"/>
        <s v="East"/>
        <s v="North"/>
        <s v="West"/>
      </sharedItems>
    </cacheField>
    <cacheField name="Column1" numFmtId="0">
      <sharedItems containsBlank="1"/>
    </cacheField>
    <cacheField name="BMI" numFmtId="0">
      <sharedItems containsSemiMixedTypes="0" containsString="0" containsNumber="1" minValue="11.23198275256877" maxValue="21.36231277340449"/>
    </cacheField>
    <cacheField name="Health_Status" numFmtId="0">
      <sharedItems count="2">
        <s v="Underweight"/>
        <s v="Healthy Weight"/>
      </sharedItems>
    </cacheField>
    <cacheField name="Age_group" numFmtId="0">
      <sharedItems count="3">
        <s v="37-48"/>
        <s v="24-36"/>
        <s v="49-60"/>
      </sharedItems>
    </cacheField>
  </cacheFields>
  <extLst>
    <ext xmlns:x14="http://schemas.microsoft.com/office/spreadsheetml/2009/9/main" uri="{725AE2AE-9491-48be-B2B4-4EB974FC3084}">
      <x14:pivotCacheDefinition pivotCacheId="2"/>
    </ext>
  </extLst>
</pivotCacheDefinition>
</file>

<file path=xl/pivotCache/pivotCacheRecords1.xml><?xml version="1.0" encoding="utf-8"?>
<pivotCacheRecords xmlns="http://schemas.openxmlformats.org/spreadsheetml/2006/main" xmlns:r="http://schemas.openxmlformats.org/officeDocument/2006/relationships" count="100">
  <r>
    <s v="C001"/>
    <n v="47"/>
    <x v="0"/>
    <n v="104.41"/>
    <n v="17.34"/>
    <x v="0"/>
    <x v="0"/>
    <x v="0"/>
    <n v="1.2"/>
    <x v="0"/>
    <s v="BMI"/>
    <n v="15.90614369846883"/>
    <x v="0"/>
    <x v="0"/>
  </r>
  <r>
    <s v="C002"/>
    <n v="34"/>
    <x v="0"/>
    <n v="99.08"/>
    <n v="16.21"/>
    <x v="1"/>
    <x v="1"/>
    <x v="1"/>
    <n v="1.4"/>
    <x v="1"/>
    <m/>
    <n v="16.512431120446177"/>
    <x v="0"/>
    <x v="1"/>
  </r>
  <r>
    <s v="C003"/>
    <n v="35"/>
    <x v="0"/>
    <n v="94.96"/>
    <n v="17.3"/>
    <x v="2"/>
    <x v="2"/>
    <x v="2"/>
    <n v="0.6"/>
    <x v="1"/>
    <m/>
    <n v="19.185127564907393"/>
    <x v="1"/>
    <x v="1"/>
  </r>
  <r>
    <s v="C004"/>
    <n v="39"/>
    <x v="0"/>
    <n v="100.65"/>
    <n v="20.010000000000002"/>
    <x v="3"/>
    <x v="3"/>
    <x v="1"/>
    <n v="1.5"/>
    <x v="1"/>
    <m/>
    <n v="19.75238446372795"/>
    <x v="1"/>
    <x v="0"/>
  </r>
  <r>
    <s v="C005"/>
    <n v="26"/>
    <x v="0"/>
    <n v="90.06"/>
    <n v="12.16"/>
    <x v="1"/>
    <x v="1"/>
    <x v="3"/>
    <n v="0.9"/>
    <x v="0"/>
    <m/>
    <n v="14.992349216790304"/>
    <x v="0"/>
    <x v="1"/>
  </r>
  <r>
    <s v="C006"/>
    <n v="51"/>
    <x v="1"/>
    <n v="108.82"/>
    <n v="21.54"/>
    <x v="1"/>
    <x v="1"/>
    <x v="1"/>
    <n v="0.9"/>
    <x v="2"/>
    <m/>
    <n v="18.189813900132215"/>
    <x v="0"/>
    <x v="2"/>
  </r>
  <r>
    <s v="C007"/>
    <n v="52"/>
    <x v="1"/>
    <n v="110.28"/>
    <n v="21.49"/>
    <x v="4"/>
    <x v="3"/>
    <x v="2"/>
    <n v="2.8"/>
    <x v="0"/>
    <m/>
    <n v="17.67025840775398"/>
    <x v="0"/>
    <x v="2"/>
  </r>
  <r>
    <s v="C008"/>
    <n v="52"/>
    <x v="0"/>
    <n v="102.65"/>
    <n v="19.55"/>
    <x v="3"/>
    <x v="0"/>
    <x v="1"/>
    <n v="1.3"/>
    <x v="1"/>
    <m/>
    <n v="18.553628408784363"/>
    <x v="1"/>
    <x v="2"/>
  </r>
  <r>
    <s v="C009"/>
    <n v="28"/>
    <x v="1"/>
    <n v="91.47"/>
    <n v="16.39"/>
    <x v="2"/>
    <x v="0"/>
    <x v="0"/>
    <n v="0.8"/>
    <x v="3"/>
    <m/>
    <n v="19.589420799631078"/>
    <x v="1"/>
    <x v="1"/>
  </r>
  <r>
    <s v="C010"/>
    <n v="44"/>
    <x v="0"/>
    <n v="111.89"/>
    <n v="17.95"/>
    <x v="0"/>
    <x v="2"/>
    <x v="3"/>
    <n v="0.8"/>
    <x v="1"/>
    <m/>
    <n v="14.337779767724934"/>
    <x v="0"/>
    <x v="0"/>
  </r>
  <r>
    <s v="C011"/>
    <n v="25"/>
    <x v="1"/>
    <n v="96.25"/>
    <n v="13.5"/>
    <x v="2"/>
    <x v="4"/>
    <x v="3"/>
    <n v="0.6"/>
    <x v="4"/>
    <m/>
    <n v="14.572440546466519"/>
    <x v="0"/>
    <x v="1"/>
  </r>
  <r>
    <s v="C012"/>
    <n v="32"/>
    <x v="0"/>
    <n v="96.02"/>
    <n v="16.55"/>
    <x v="3"/>
    <x v="3"/>
    <x v="2"/>
    <n v="1"/>
    <x v="3"/>
    <m/>
    <n v="17.950419185130364"/>
    <x v="0"/>
    <x v="1"/>
  </r>
  <r>
    <s v="C013"/>
    <n v="34"/>
    <x v="1"/>
    <n v="97.37"/>
    <n v="15.55"/>
    <x v="1"/>
    <x v="1"/>
    <x v="2"/>
    <n v="1.3"/>
    <x v="2"/>
    <m/>
    <n v="16.401367255945466"/>
    <x v="0"/>
    <x v="1"/>
  </r>
  <r>
    <s v="C014"/>
    <n v="49"/>
    <x v="1"/>
    <n v="108.39"/>
    <n v="20.100000000000001"/>
    <x v="1"/>
    <x v="0"/>
    <x v="0"/>
    <n v="0.6"/>
    <x v="2"/>
    <m/>
    <n v="17.108724180222072"/>
    <x v="0"/>
    <x v="2"/>
  </r>
  <r>
    <s v="C015"/>
    <n v="25"/>
    <x v="1"/>
    <n v="92.58"/>
    <n v="15.13"/>
    <x v="3"/>
    <x v="0"/>
    <x v="2"/>
    <n v="1.6"/>
    <x v="1"/>
    <m/>
    <n v="17.652433135313405"/>
    <x v="0"/>
    <x v="1"/>
  </r>
  <r>
    <s v="C016"/>
    <n v="38"/>
    <x v="1"/>
    <n v="99.65"/>
    <n v="16.940000000000001"/>
    <x v="0"/>
    <x v="2"/>
    <x v="0"/>
    <n v="2.1"/>
    <x v="1"/>
    <m/>
    <n v="17.059205462973896"/>
    <x v="0"/>
    <x v="0"/>
  </r>
  <r>
    <s v="C017"/>
    <n v="38"/>
    <x v="0"/>
    <n v="98.91"/>
    <n v="19.489999999999998"/>
    <x v="1"/>
    <x v="3"/>
    <x v="0"/>
    <n v="3.1"/>
    <x v="1"/>
    <m/>
    <n v="19.92193117497148"/>
    <x v="1"/>
    <x v="0"/>
  </r>
  <r>
    <s v="C018"/>
    <n v="25"/>
    <x v="0"/>
    <n v="96.42"/>
    <n v="14.69"/>
    <x v="0"/>
    <x v="2"/>
    <x v="2"/>
    <n v="1.2"/>
    <x v="3"/>
    <m/>
    <n v="15.801108000799067"/>
    <x v="0"/>
    <x v="1"/>
  </r>
  <r>
    <s v="C019"/>
    <n v="57"/>
    <x v="0"/>
    <n v="109.26"/>
    <n v="20.61"/>
    <x v="2"/>
    <x v="0"/>
    <x v="1"/>
    <n v="2"/>
    <x v="2"/>
    <m/>
    <n v="17.264563375422682"/>
    <x v="0"/>
    <x v="2"/>
  </r>
  <r>
    <s v="C020"/>
    <n v="34"/>
    <x v="1"/>
    <n v="98.22"/>
    <n v="15.49"/>
    <x v="0"/>
    <x v="0"/>
    <x v="3"/>
    <n v="0.8"/>
    <x v="1"/>
    <m/>
    <n v="16.056524938447225"/>
    <x v="0"/>
    <x v="1"/>
  </r>
  <r>
    <s v="C021"/>
    <n v="35"/>
    <x v="0"/>
    <n v="101.02"/>
    <n v="16.760000000000002"/>
    <x v="2"/>
    <x v="0"/>
    <x v="2"/>
    <n v="1.9"/>
    <x v="0"/>
    <m/>
    <n v="16.423256883921791"/>
    <x v="0"/>
    <x v="1"/>
  </r>
  <r>
    <s v="C022"/>
    <n v="56"/>
    <x v="1"/>
    <n v="111.44"/>
    <n v="21.87"/>
    <x v="4"/>
    <x v="1"/>
    <x v="2"/>
    <n v="1.9"/>
    <x v="2"/>
    <m/>
    <n v="17.610292772445963"/>
    <x v="0"/>
    <x v="2"/>
  </r>
  <r>
    <s v="C023"/>
    <n v="46"/>
    <x v="1"/>
    <n v="103.85"/>
    <n v="19.47"/>
    <x v="3"/>
    <x v="4"/>
    <x v="0"/>
    <n v="2.9"/>
    <x v="2"/>
    <m/>
    <n v="18.053148301698982"/>
    <x v="0"/>
    <x v="0"/>
  </r>
  <r>
    <s v="C024"/>
    <n v="35"/>
    <x v="0"/>
    <n v="102.67"/>
    <n v="13.79"/>
    <x v="4"/>
    <x v="1"/>
    <x v="1"/>
    <n v="2"/>
    <x v="1"/>
    <m/>
    <n v="13.082090287312587"/>
    <x v="0"/>
    <x v="1"/>
  </r>
  <r>
    <s v="C025"/>
    <n v="52"/>
    <x v="1"/>
    <n v="107.91"/>
    <n v="19.27"/>
    <x v="4"/>
    <x v="3"/>
    <x v="3"/>
    <n v="0.8"/>
    <x v="2"/>
    <m/>
    <n v="16.548488389191526"/>
    <x v="0"/>
    <x v="2"/>
  </r>
  <r>
    <s v="C026"/>
    <n v="30"/>
    <x v="0"/>
    <n v="96.67"/>
    <n v="15.72"/>
    <x v="2"/>
    <x v="1"/>
    <x v="2"/>
    <n v="1.2"/>
    <x v="3"/>
    <m/>
    <n v="16.821669829165565"/>
    <x v="0"/>
    <x v="1"/>
  </r>
  <r>
    <s v="C027"/>
    <n v="35"/>
    <x v="1"/>
    <n v="101.41"/>
    <n v="19.45"/>
    <x v="1"/>
    <x v="4"/>
    <x v="2"/>
    <n v="1.9"/>
    <x v="0"/>
    <m/>
    <n v="18.912896252767929"/>
    <x v="1"/>
    <x v="1"/>
  </r>
  <r>
    <s v="C028"/>
    <n v="32"/>
    <x v="0"/>
    <n v="102.28"/>
    <n v="11.75"/>
    <x v="3"/>
    <x v="1"/>
    <x v="1"/>
    <n v="1.3"/>
    <x v="2"/>
    <m/>
    <n v="11.23198275256877"/>
    <x v="0"/>
    <x v="1"/>
  </r>
  <r>
    <s v="C029"/>
    <n v="46"/>
    <x v="1"/>
    <n v="105.06"/>
    <n v="17.260000000000002"/>
    <x v="4"/>
    <x v="1"/>
    <x v="2"/>
    <n v="0.8"/>
    <x v="1"/>
    <m/>
    <n v="15.637452318001349"/>
    <x v="0"/>
    <x v="0"/>
  </r>
  <r>
    <s v="C030"/>
    <n v="43"/>
    <x v="1"/>
    <n v="103.22"/>
    <n v="20.74"/>
    <x v="3"/>
    <x v="0"/>
    <x v="0"/>
    <n v="2.1"/>
    <x v="0"/>
    <m/>
    <n v="19.466193791459283"/>
    <x v="1"/>
    <x v="0"/>
  </r>
  <r>
    <s v="C031"/>
    <n v="46"/>
    <x v="0"/>
    <n v="105.42"/>
    <n v="20.23"/>
    <x v="4"/>
    <x v="3"/>
    <x v="2"/>
    <n v="2.2999999999999998"/>
    <x v="4"/>
    <m/>
    <n v="18.203288786295403"/>
    <x v="0"/>
    <x v="0"/>
  </r>
  <r>
    <s v="C032"/>
    <n v="32"/>
    <x v="1"/>
    <n v="97.29"/>
    <n v="12.89"/>
    <x v="4"/>
    <x v="0"/>
    <x v="2"/>
    <n v="1.3"/>
    <x v="1"/>
    <m/>
    <n v="13.618099737124188"/>
    <x v="0"/>
    <x v="1"/>
  </r>
  <r>
    <s v="C033"/>
    <n v="46"/>
    <x v="1"/>
    <n v="106.22"/>
    <n v="19.48"/>
    <x v="4"/>
    <x v="2"/>
    <x v="3"/>
    <n v="0.7"/>
    <x v="0"/>
    <m/>
    <n v="17.26538862847617"/>
    <x v="0"/>
    <x v="0"/>
  </r>
  <r>
    <s v="C034"/>
    <n v="56"/>
    <x v="0"/>
    <n v="114.63"/>
    <n v="20.11"/>
    <x v="3"/>
    <x v="1"/>
    <x v="3"/>
    <n v="0.8"/>
    <x v="4"/>
    <m/>
    <n v="15.304371025015923"/>
    <x v="0"/>
    <x v="2"/>
  </r>
  <r>
    <s v="C035"/>
    <n v="30"/>
    <x v="0"/>
    <n v="93.15"/>
    <n v="14.24"/>
    <x v="0"/>
    <x v="1"/>
    <x v="2"/>
    <n v="1.3"/>
    <x v="1"/>
    <m/>
    <n v="16.411348608910586"/>
    <x v="0"/>
    <x v="1"/>
  </r>
  <r>
    <s v="C036"/>
    <n v="44"/>
    <x v="0"/>
    <n v="102.36"/>
    <n v="19.600000000000001"/>
    <x v="0"/>
    <x v="0"/>
    <x v="3"/>
    <n v="0.9"/>
    <x v="4"/>
    <m/>
    <n v="18.706628300517327"/>
    <x v="1"/>
    <x v="0"/>
  </r>
  <r>
    <s v="C037"/>
    <n v="43"/>
    <x v="0"/>
    <n v="105.34"/>
    <n v="14.14"/>
    <x v="4"/>
    <x v="2"/>
    <x v="3"/>
    <n v="0.8"/>
    <x v="2"/>
    <m/>
    <n v="12.742738810730817"/>
    <x v="0"/>
    <x v="0"/>
  </r>
  <r>
    <s v="C038"/>
    <n v="31"/>
    <x v="0"/>
    <n v="96.26"/>
    <n v="17.63"/>
    <x v="2"/>
    <x v="2"/>
    <x v="2"/>
    <n v="1.7"/>
    <x v="2"/>
    <m/>
    <n v="19.026574134418222"/>
    <x v="1"/>
    <x v="1"/>
  </r>
  <r>
    <s v="C039"/>
    <n v="28"/>
    <x v="1"/>
    <n v="97.25"/>
    <n v="14.98"/>
    <x v="2"/>
    <x v="4"/>
    <x v="0"/>
    <n v="3.2"/>
    <x v="1"/>
    <m/>
    <n v="15.839176320537135"/>
    <x v="0"/>
    <x v="1"/>
  </r>
  <r>
    <s v="C040"/>
    <n v="48"/>
    <x v="1"/>
    <n v="108.23"/>
    <n v="21"/>
    <x v="2"/>
    <x v="4"/>
    <x v="3"/>
    <n v="0.6"/>
    <x v="1"/>
    <m/>
    <n v="17.927675301525785"/>
    <x v="0"/>
    <x v="0"/>
  </r>
  <r>
    <s v="C041"/>
    <n v="27"/>
    <x v="1"/>
    <n v="97"/>
    <n v="15.12"/>
    <x v="4"/>
    <x v="3"/>
    <x v="1"/>
    <n v="1.7"/>
    <x v="3"/>
    <m/>
    <n v="16.069720480391116"/>
    <x v="0"/>
    <x v="1"/>
  </r>
  <r>
    <s v="C042"/>
    <n v="45"/>
    <x v="1"/>
    <n v="107.27"/>
    <n v="22.7"/>
    <x v="4"/>
    <x v="3"/>
    <x v="3"/>
    <n v="0.8"/>
    <x v="0"/>
    <m/>
    <n v="19.727374806364303"/>
    <x v="1"/>
    <x v="0"/>
  </r>
  <r>
    <s v="C043"/>
    <n v="54"/>
    <x v="1"/>
    <n v="112.46"/>
    <n v="21.36"/>
    <x v="3"/>
    <x v="3"/>
    <x v="1"/>
    <n v="1"/>
    <x v="1"/>
    <m/>
    <n v="16.889044889405064"/>
    <x v="0"/>
    <x v="2"/>
  </r>
  <r>
    <s v="C044"/>
    <n v="40"/>
    <x v="1"/>
    <n v="103.32"/>
    <n v="17.41"/>
    <x v="0"/>
    <x v="3"/>
    <x v="2"/>
    <n v="2"/>
    <x v="2"/>
    <m/>
    <n v="16.309099267089127"/>
    <x v="0"/>
    <x v="0"/>
  </r>
  <r>
    <s v="C045"/>
    <n v="52"/>
    <x v="0"/>
    <n v="107.31"/>
    <n v="17.34"/>
    <x v="0"/>
    <x v="2"/>
    <x v="3"/>
    <n v="0.5"/>
    <x v="3"/>
    <m/>
    <n v="15.058048908803379"/>
    <x v="0"/>
    <x v="2"/>
  </r>
  <r>
    <s v="C046"/>
    <n v="34"/>
    <x v="1"/>
    <n v="99.12"/>
    <n v="17.43"/>
    <x v="2"/>
    <x v="4"/>
    <x v="0"/>
    <n v="1.6"/>
    <x v="0"/>
    <m/>
    <n v="17.740865378038603"/>
    <x v="0"/>
    <x v="1"/>
  </r>
  <r>
    <s v="C047"/>
    <n v="27"/>
    <x v="1"/>
    <n v="93.16"/>
    <n v="15.53"/>
    <x v="3"/>
    <x v="0"/>
    <x v="3"/>
    <n v="0.8"/>
    <x v="1"/>
    <m/>
    <n v="17.89420860909388"/>
    <x v="0"/>
    <x v="1"/>
  </r>
  <r>
    <s v="C048"/>
    <n v="55"/>
    <x v="1"/>
    <n v="111.49"/>
    <n v="20.23"/>
    <x v="0"/>
    <x v="3"/>
    <x v="1"/>
    <n v="1.6"/>
    <x v="3"/>
    <m/>
    <n v="16.27511447065158"/>
    <x v="0"/>
    <x v="2"/>
  </r>
  <r>
    <s v="C049"/>
    <n v="42"/>
    <x v="0"/>
    <n v="108.71"/>
    <n v="16.2"/>
    <x v="3"/>
    <x v="1"/>
    <x v="0"/>
    <n v="1.1000000000000001"/>
    <x v="3"/>
    <m/>
    <n v="13.708060833090812"/>
    <x v="0"/>
    <x v="0"/>
  </r>
  <r>
    <s v="C050"/>
    <n v="36"/>
    <x v="0"/>
    <n v="97.21"/>
    <n v="13.41"/>
    <x v="4"/>
    <x v="2"/>
    <x v="1"/>
    <n v="0.9"/>
    <x v="1"/>
    <m/>
    <n v="14.190800401461026"/>
    <x v="0"/>
    <x v="1"/>
  </r>
  <r>
    <s v="C051"/>
    <n v="34"/>
    <x v="0"/>
    <n v="98.46"/>
    <n v="15.38"/>
    <x v="2"/>
    <x v="0"/>
    <x v="2"/>
    <n v="1.2"/>
    <x v="0"/>
    <m/>
    <n v="15.864875656303504"/>
    <x v="0"/>
    <x v="1"/>
  </r>
  <r>
    <s v="C052"/>
    <n v="40"/>
    <x v="0"/>
    <n v="100.6"/>
    <n v="17.309999999999999"/>
    <x v="1"/>
    <x v="2"/>
    <x v="3"/>
    <n v="0.6"/>
    <x v="4"/>
    <m/>
    <n v="17.104134635526798"/>
    <x v="0"/>
    <x v="0"/>
  </r>
  <r>
    <s v="C053"/>
    <n v="39"/>
    <x v="0"/>
    <n v="96.54"/>
    <n v="18.239999999999998"/>
    <x v="4"/>
    <x v="2"/>
    <x v="1"/>
    <n v="1.9"/>
    <x v="4"/>
    <m/>
    <n v="19.570875087215928"/>
    <x v="1"/>
    <x v="0"/>
  </r>
  <r>
    <s v="C054"/>
    <n v="57"/>
    <x v="1"/>
    <n v="110.58"/>
    <n v="21.99"/>
    <x v="2"/>
    <x v="3"/>
    <x v="3"/>
    <n v="0.9"/>
    <x v="0"/>
    <m/>
    <n v="17.983410512341237"/>
    <x v="0"/>
    <x v="2"/>
  </r>
  <r>
    <s v="C055"/>
    <n v="50"/>
    <x v="0"/>
    <n v="114.47"/>
    <n v="18.010000000000002"/>
    <x v="0"/>
    <x v="2"/>
    <x v="3"/>
    <n v="0.6"/>
    <x v="3"/>
    <m/>
    <n v="13.744544356487417"/>
    <x v="0"/>
    <x v="2"/>
  </r>
  <r>
    <s v="C056"/>
    <n v="31"/>
    <x v="0"/>
    <n v="96.28"/>
    <n v="16.84"/>
    <x v="4"/>
    <x v="0"/>
    <x v="0"/>
    <n v="0.5"/>
    <x v="2"/>
    <m/>
    <n v="18.166443980296357"/>
    <x v="0"/>
    <x v="1"/>
  </r>
  <r>
    <s v="C057"/>
    <n v="44"/>
    <x v="0"/>
    <n v="104.76"/>
    <n v="18.399999999999999"/>
    <x v="4"/>
    <x v="0"/>
    <x v="1"/>
    <n v="0.7"/>
    <x v="0"/>
    <m/>
    <n v="16.765898919707524"/>
    <x v="0"/>
    <x v="0"/>
  </r>
  <r>
    <s v="C058"/>
    <n v="42"/>
    <x v="1"/>
    <n v="105.35"/>
    <n v="19.88"/>
    <x v="0"/>
    <x v="0"/>
    <x v="2"/>
    <n v="2.8"/>
    <x v="2"/>
    <m/>
    <n v="17.912132789452027"/>
    <x v="0"/>
    <x v="0"/>
  </r>
  <r>
    <s v="C059"/>
    <n v="59"/>
    <x v="1"/>
    <n v="110.75"/>
    <n v="24.56"/>
    <x v="4"/>
    <x v="4"/>
    <x v="1"/>
    <n v="1.7"/>
    <x v="0"/>
    <m/>
    <n v="20.023541521230683"/>
    <x v="1"/>
    <x v="2"/>
  </r>
  <r>
    <s v="C060"/>
    <n v="56"/>
    <x v="1"/>
    <n v="108"/>
    <n v="22.24"/>
    <x v="3"/>
    <x v="4"/>
    <x v="2"/>
    <n v="1.1000000000000001"/>
    <x v="1"/>
    <m/>
    <n v="19.067215363511657"/>
    <x v="1"/>
    <x v="2"/>
  </r>
  <r>
    <s v="C061"/>
    <n v="32"/>
    <x v="0"/>
    <n v="98.63"/>
    <n v="17.96"/>
    <x v="1"/>
    <x v="3"/>
    <x v="2"/>
    <n v="2.6"/>
    <x v="3"/>
    <m/>
    <n v="18.462404679483562"/>
    <x v="0"/>
    <x v="1"/>
  </r>
  <r>
    <s v="C062"/>
    <n v="47"/>
    <x v="0"/>
    <n v="103.57"/>
    <n v="22.13"/>
    <x v="2"/>
    <x v="0"/>
    <x v="3"/>
    <n v="0.6"/>
    <x v="0"/>
    <m/>
    <n v="20.630676133633052"/>
    <x v="1"/>
    <x v="0"/>
  </r>
  <r>
    <s v="C063"/>
    <n v="28"/>
    <x v="1"/>
    <n v="92.72"/>
    <n v="15.7"/>
    <x v="4"/>
    <x v="3"/>
    <x v="1"/>
    <n v="0.5"/>
    <x v="3"/>
    <m/>
    <n v="18.26218788176115"/>
    <x v="0"/>
    <x v="1"/>
  </r>
  <r>
    <s v="C064"/>
    <n v="56"/>
    <x v="1"/>
    <n v="113.3"/>
    <n v="20.45"/>
    <x v="3"/>
    <x v="0"/>
    <x v="2"/>
    <n v="0.5"/>
    <x v="4"/>
    <m/>
    <n v="15.930649869244029"/>
    <x v="0"/>
    <x v="2"/>
  </r>
  <r>
    <s v="C065"/>
    <n v="38"/>
    <x v="1"/>
    <n v="104.84"/>
    <n v="19.829999999999998"/>
    <x v="4"/>
    <x v="3"/>
    <x v="3"/>
    <n v="0.8"/>
    <x v="3"/>
    <m/>
    <n v="18.041335784504604"/>
    <x v="0"/>
    <x v="0"/>
  </r>
  <r>
    <s v="C066"/>
    <n v="50"/>
    <x v="0"/>
    <n v="104.56"/>
    <n v="21.62"/>
    <x v="4"/>
    <x v="1"/>
    <x v="1"/>
    <n v="2"/>
    <x v="0"/>
    <m/>
    <n v="19.775366471749727"/>
    <x v="1"/>
    <x v="2"/>
  </r>
  <r>
    <s v="C067"/>
    <n v="27"/>
    <x v="1"/>
    <n v="97.32"/>
    <n v="16.28"/>
    <x v="3"/>
    <x v="4"/>
    <x v="3"/>
    <n v="0.8"/>
    <x v="0"/>
    <m/>
    <n v="17.188983711262917"/>
    <x v="0"/>
    <x v="1"/>
  </r>
  <r>
    <s v="C068"/>
    <n v="32"/>
    <x v="0"/>
    <n v="103.58"/>
    <n v="15.12"/>
    <x v="4"/>
    <x v="3"/>
    <x v="2"/>
    <n v="1.8"/>
    <x v="2"/>
    <m/>
    <n v="14.092887263873765"/>
    <x v="0"/>
    <x v="1"/>
  </r>
  <r>
    <s v="C069"/>
    <n v="53"/>
    <x v="1"/>
    <n v="105.92"/>
    <n v="22.98"/>
    <x v="3"/>
    <x v="3"/>
    <x v="3"/>
    <n v="0.8"/>
    <x v="4"/>
    <m/>
    <n v="20.483024296966988"/>
    <x v="1"/>
    <x v="2"/>
  </r>
  <r>
    <s v="C070"/>
    <n v="33"/>
    <x v="1"/>
    <n v="104.76"/>
    <n v="13.89"/>
    <x v="2"/>
    <x v="4"/>
    <x v="3"/>
    <n v="0.5"/>
    <x v="2"/>
    <m/>
    <n v="12.656431304061822"/>
    <x v="0"/>
    <x v="1"/>
  </r>
  <r>
    <s v="C071"/>
    <n v="49"/>
    <x v="1"/>
    <n v="108.22"/>
    <n v="19.55"/>
    <x v="0"/>
    <x v="1"/>
    <x v="2"/>
    <n v="1.6"/>
    <x v="2"/>
    <m/>
    <n v="16.692896572247317"/>
    <x v="0"/>
    <x v="2"/>
  </r>
  <r>
    <s v="C072"/>
    <n v="32"/>
    <x v="0"/>
    <n v="97.69"/>
    <n v="18.04"/>
    <x v="2"/>
    <x v="0"/>
    <x v="2"/>
    <n v="2.2000000000000002"/>
    <x v="0"/>
    <m/>
    <n v="18.903242860743426"/>
    <x v="1"/>
    <x v="1"/>
  </r>
  <r>
    <s v="C073"/>
    <n v="52"/>
    <x v="0"/>
    <n v="104.99"/>
    <n v="22.77"/>
    <x v="2"/>
    <x v="0"/>
    <x v="1"/>
    <n v="1.1000000000000001"/>
    <x v="1"/>
    <m/>
    <n v="20.656995702972939"/>
    <x v="1"/>
    <x v="2"/>
  </r>
  <r>
    <s v="C074"/>
    <n v="25"/>
    <x v="1"/>
    <n v="88.93"/>
    <n v="15.5"/>
    <x v="2"/>
    <x v="3"/>
    <x v="0"/>
    <n v="3.8"/>
    <x v="1"/>
    <m/>
    <n v="19.59905418252098"/>
    <x v="1"/>
    <x v="1"/>
  </r>
  <r>
    <s v="C075"/>
    <n v="41"/>
    <x v="0"/>
    <n v="105.5"/>
    <n v="20.18"/>
    <x v="0"/>
    <x v="4"/>
    <x v="0"/>
    <n v="1.9"/>
    <x v="3"/>
    <m/>
    <n v="18.130769749107163"/>
    <x v="0"/>
    <x v="0"/>
  </r>
  <r>
    <s v="C076"/>
    <n v="38"/>
    <x v="1"/>
    <n v="101.47"/>
    <n v="15.96"/>
    <x v="0"/>
    <x v="1"/>
    <x v="3"/>
    <n v="0.8"/>
    <x v="0"/>
    <m/>
    <n v="15.500923261601326"/>
    <x v="0"/>
    <x v="0"/>
  </r>
  <r>
    <s v="C077"/>
    <n v="46"/>
    <x v="1"/>
    <n v="103.84"/>
    <n v="17.13"/>
    <x v="1"/>
    <x v="4"/>
    <x v="1"/>
    <n v="0.7"/>
    <x v="2"/>
    <m/>
    <n v="15.886491841187462"/>
    <x v="0"/>
    <x v="0"/>
  </r>
  <r>
    <s v="C078"/>
    <n v="45"/>
    <x v="1"/>
    <n v="103.74"/>
    <n v="18.21"/>
    <x v="0"/>
    <x v="2"/>
    <x v="3"/>
    <n v="0.5"/>
    <x v="2"/>
    <m/>
    <n v="16.920666215969256"/>
    <x v="0"/>
    <x v="0"/>
  </r>
  <r>
    <s v="C079"/>
    <n v="48"/>
    <x v="1"/>
    <n v="101.32"/>
    <n v="21.93"/>
    <x v="4"/>
    <x v="0"/>
    <x v="2"/>
    <n v="2.8"/>
    <x v="1"/>
    <m/>
    <n v="21.36231277340449"/>
    <x v="1"/>
    <x v="0"/>
  </r>
  <r>
    <s v="C080"/>
    <n v="54"/>
    <x v="0"/>
    <n v="109.83"/>
    <n v="21.35"/>
    <x v="2"/>
    <x v="0"/>
    <x v="1"/>
    <n v="0.7"/>
    <x v="3"/>
    <m/>
    <n v="17.699292730459444"/>
    <x v="0"/>
    <x v="2"/>
  </r>
  <r>
    <s v="C081"/>
    <n v="49"/>
    <x v="1"/>
    <n v="112.98"/>
    <n v="18.22"/>
    <x v="2"/>
    <x v="1"/>
    <x v="1"/>
    <n v="1.7"/>
    <x v="0"/>
    <m/>
    <n v="14.273984861929826"/>
    <x v="0"/>
    <x v="2"/>
  </r>
  <r>
    <s v="C082"/>
    <n v="45"/>
    <x v="0"/>
    <n v="104.87"/>
    <n v="19.66"/>
    <x v="0"/>
    <x v="4"/>
    <x v="2"/>
    <n v="1.1000000000000001"/>
    <x v="4"/>
    <m/>
    <n v="17.876437608609475"/>
    <x v="0"/>
    <x v="0"/>
  </r>
  <r>
    <s v="C083"/>
    <n v="30"/>
    <x v="1"/>
    <n v="100.81"/>
    <n v="14.39"/>
    <x v="3"/>
    <x v="4"/>
    <x v="2"/>
    <n v="2.6"/>
    <x v="0"/>
    <m/>
    <n v="14.159684100694896"/>
    <x v="0"/>
    <x v="1"/>
  </r>
  <r>
    <s v="C084"/>
    <n v="29"/>
    <x v="0"/>
    <n v="101.16"/>
    <n v="14.14"/>
    <x v="3"/>
    <x v="0"/>
    <x v="0"/>
    <n v="1.3"/>
    <x v="0"/>
    <m/>
    <n v="13.817573013462967"/>
    <x v="0"/>
    <x v="1"/>
  </r>
  <r>
    <s v="C085"/>
    <n v="57"/>
    <x v="0"/>
    <n v="115.19"/>
    <n v="20.76"/>
    <x v="0"/>
    <x v="4"/>
    <x v="3"/>
    <n v="1"/>
    <x v="0"/>
    <m/>
    <n v="15.645800657682841"/>
    <x v="0"/>
    <x v="2"/>
  </r>
  <r>
    <s v="C086"/>
    <n v="56"/>
    <x v="1"/>
    <n v="110.72"/>
    <n v="20.149999999999999"/>
    <x v="1"/>
    <x v="1"/>
    <x v="1"/>
    <n v="2"/>
    <x v="4"/>
    <m/>
    <n v="16.43701290971967"/>
    <x v="0"/>
    <x v="2"/>
  </r>
  <r>
    <s v="C087"/>
    <n v="56"/>
    <x v="0"/>
    <n v="106.73"/>
    <n v="24.09"/>
    <x v="1"/>
    <x v="1"/>
    <x v="0"/>
    <n v="1.7"/>
    <x v="4"/>
    <m/>
    <n v="21.147731176326783"/>
    <x v="1"/>
    <x v="2"/>
  </r>
  <r>
    <s v="C088"/>
    <n v="25"/>
    <x v="0"/>
    <n v="99.72"/>
    <n v="14.9"/>
    <x v="4"/>
    <x v="0"/>
    <x v="0"/>
    <n v="2.2000000000000002"/>
    <x v="1"/>
    <m/>
    <n v="14.983791760933824"/>
    <x v="0"/>
    <x v="1"/>
  </r>
  <r>
    <s v="C089"/>
    <n v="30"/>
    <x v="0"/>
    <n v="96.45"/>
    <n v="14.77"/>
    <x v="4"/>
    <x v="0"/>
    <x v="3"/>
    <n v="0.6"/>
    <x v="3"/>
    <m/>
    <n v="15.877277353299789"/>
    <x v="0"/>
    <x v="1"/>
  </r>
  <r>
    <s v="C090"/>
    <n v="53"/>
    <x v="1"/>
    <n v="106.44"/>
    <n v="20.73"/>
    <x v="4"/>
    <x v="2"/>
    <x v="2"/>
    <n v="2"/>
    <x v="0"/>
    <m/>
    <n v="18.29740792193558"/>
    <x v="0"/>
    <x v="2"/>
  </r>
  <r>
    <s v="C091"/>
    <n v="29"/>
    <x v="0"/>
    <n v="97.77"/>
    <n v="15.72"/>
    <x v="3"/>
    <x v="3"/>
    <x v="3"/>
    <n v="0.9"/>
    <x v="0"/>
    <m/>
    <n v="16.445281479979926"/>
    <x v="0"/>
    <x v="1"/>
  </r>
  <r>
    <s v="C092"/>
    <n v="58"/>
    <x v="1"/>
    <n v="113.49"/>
    <n v="25.26"/>
    <x v="1"/>
    <x v="4"/>
    <x v="0"/>
    <n v="3"/>
    <x v="4"/>
    <m/>
    <n v="19.611831543124822"/>
    <x v="1"/>
    <x v="2"/>
  </r>
  <r>
    <s v="C093"/>
    <n v="26"/>
    <x v="1"/>
    <n v="92.08"/>
    <n v="15.29"/>
    <x v="4"/>
    <x v="1"/>
    <x v="2"/>
    <n v="2.6"/>
    <x v="2"/>
    <m/>
    <n v="18.033368785198682"/>
    <x v="0"/>
    <x v="1"/>
  </r>
  <r>
    <s v="C094"/>
    <n v="25"/>
    <x v="0"/>
    <n v="96.42"/>
    <n v="15.34"/>
    <x v="4"/>
    <x v="2"/>
    <x v="2"/>
    <n v="0.9"/>
    <x v="2"/>
    <m/>
    <n v="16.500272071630885"/>
    <x v="0"/>
    <x v="1"/>
  </r>
  <r>
    <s v="C095"/>
    <n v="59"/>
    <x v="0"/>
    <n v="108.1"/>
    <n v="19.25"/>
    <x v="0"/>
    <x v="3"/>
    <x v="1"/>
    <n v="1"/>
    <x v="0"/>
    <m/>
    <n v="16.47325214515973"/>
    <x v="0"/>
    <x v="2"/>
  </r>
  <r>
    <s v="C096"/>
    <n v="50"/>
    <x v="0"/>
    <n v="109.15"/>
    <n v="22.09"/>
    <x v="0"/>
    <x v="4"/>
    <x v="3"/>
    <n v="0.6"/>
    <x v="1"/>
    <m/>
    <n v="18.541643890060385"/>
    <x v="1"/>
    <x v="2"/>
  </r>
  <r>
    <s v="C097"/>
    <n v="48"/>
    <x v="1"/>
    <n v="107.71"/>
    <n v="19.079999999999998"/>
    <x v="1"/>
    <x v="0"/>
    <x v="2"/>
    <n v="1.8"/>
    <x v="2"/>
    <m/>
    <n v="16.446228448404973"/>
    <x v="0"/>
    <x v="0"/>
  </r>
  <r>
    <s v="C098"/>
    <n v="57"/>
    <x v="1"/>
    <n v="112.41"/>
    <n v="21.55"/>
    <x v="3"/>
    <x v="4"/>
    <x v="3"/>
    <n v="0.9"/>
    <x v="0"/>
    <m/>
    <n v="17.054436677671966"/>
    <x v="0"/>
    <x v="2"/>
  </r>
  <r>
    <s v="C099"/>
    <n v="45"/>
    <x v="1"/>
    <n v="110.12"/>
    <n v="18.510000000000002"/>
    <x v="1"/>
    <x v="0"/>
    <x v="3"/>
    <n v="0.9"/>
    <x v="3"/>
    <m/>
    <n v="15.264198789050129"/>
    <x v="0"/>
    <x v="0"/>
  </r>
  <r>
    <s v="C100"/>
    <n v="49"/>
    <x v="1"/>
    <n v="106.6"/>
    <n v="21.21"/>
    <x v="1"/>
    <x v="3"/>
    <x v="2"/>
    <n v="2.5"/>
    <x v="3"/>
    <m/>
    <n v="18.664925428298883"/>
    <x v="1"/>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3"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rowHeaderCaption="Health_status">
  <location ref="E11:F13" firstHeaderRow="1" firstDataRow="1" firstDataCol="1"/>
  <pivotFields count="14">
    <pivotField showAll="0"/>
    <pivotField showAll="0"/>
    <pivotField showAll="0">
      <items count="3">
        <item h="1" x="0"/>
        <item x="1"/>
        <item t="default"/>
      </items>
    </pivotField>
    <pivotField showAll="0"/>
    <pivotField showAll="0"/>
    <pivotField showAll="0"/>
    <pivotField showAll="0"/>
    <pivotField dataField="1" showAll="0">
      <items count="5">
        <item x="3"/>
        <item x="1"/>
        <item x="2"/>
        <item x="0"/>
        <item t="default"/>
      </items>
    </pivotField>
    <pivotField showAll="0"/>
    <pivotField showAll="0"/>
    <pivotField showAll="0"/>
    <pivotField showAll="0"/>
    <pivotField axis="axisRow" showAll="0">
      <items count="3">
        <item h="1" x="1"/>
        <item x="0"/>
        <item t="default"/>
      </items>
    </pivotField>
    <pivotField showAll="0"/>
  </pivotFields>
  <rowFields count="1">
    <field x="12"/>
  </rowFields>
  <rowItems count="2">
    <i>
      <x v="1"/>
    </i>
    <i t="grand">
      <x/>
    </i>
  </rowItems>
  <colItems count="1">
    <i/>
  </colItems>
  <dataFields count="1">
    <dataField name="Average of Daily_Sugar_Drinks" fld="7" subtotal="average" baseField="12" baseItem="0"/>
  </dataFields>
  <formats count="1">
    <format dxfId="7">
      <pivotArea dataOnly="0" outline="0" axis="axisValues" fieldPosition="0"/>
    </format>
  </formats>
  <chartFormats count="3">
    <chartFormat chart="0" format="5" series="1">
      <pivotArea type="data" outline="0" fieldPosition="0">
        <references count="1">
          <reference field="4294967294" count="1" selected="0">
            <x v="0"/>
          </reference>
        </references>
      </pivotArea>
    </chartFormat>
    <chartFormat chart="1" format="6"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3" dataOnRows="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rowHeaderCaption="Daily_veggie_servings" colHeaderCaption="Daily_Fruit_Servings">
  <location ref="E1:K8" firstHeaderRow="1" firstDataRow="2" firstDataCol="1"/>
  <pivotFields count="14">
    <pivotField showAll="0" defaultSubtotal="0"/>
    <pivotField showAll="0" defaultSubtotal="0"/>
    <pivotField showAll="0">
      <items count="3">
        <item h="1" x="0"/>
        <item x="1"/>
        <item t="default"/>
      </items>
    </pivotField>
    <pivotField showAll="0"/>
    <pivotField showAll="0"/>
    <pivotField axis="axisCol" showAll="0">
      <items count="6">
        <item x="1"/>
        <item x="0"/>
        <item x="3"/>
        <item x="2"/>
        <item x="4"/>
        <item t="default"/>
      </items>
    </pivotField>
    <pivotField axis="axisRow" showAll="0">
      <items count="6">
        <item x="3"/>
        <item x="1"/>
        <item x="0"/>
        <item x="2"/>
        <item x="4"/>
        <item t="default"/>
      </items>
    </pivotField>
    <pivotField showAll="0"/>
    <pivotField showAll="0"/>
    <pivotField showAll="0">
      <items count="6">
        <item x="1"/>
        <item x="2"/>
        <item x="3"/>
        <item x="0"/>
        <item x="4"/>
        <item t="default"/>
      </items>
    </pivotField>
    <pivotField showAll="0"/>
    <pivotField dataField="1" showAll="0"/>
    <pivotField showAll="0">
      <items count="3">
        <item h="1" x="1"/>
        <item x="0"/>
        <item t="default"/>
      </items>
    </pivotField>
    <pivotField showAll="0"/>
  </pivotFields>
  <rowFields count="1">
    <field x="6"/>
  </rowFields>
  <rowItems count="6">
    <i>
      <x/>
    </i>
    <i>
      <x v="1"/>
    </i>
    <i>
      <x v="2"/>
    </i>
    <i>
      <x v="3"/>
    </i>
    <i>
      <x v="4"/>
    </i>
    <i t="grand">
      <x/>
    </i>
  </rowItems>
  <colFields count="1">
    <field x="5"/>
  </colFields>
  <colItems count="6">
    <i>
      <x/>
    </i>
    <i>
      <x v="1"/>
    </i>
    <i>
      <x v="2"/>
    </i>
    <i>
      <x v="3"/>
    </i>
    <i>
      <x v="4"/>
    </i>
    <i t="grand">
      <x/>
    </i>
  </colItems>
  <dataFields count="1">
    <dataField name="Average of BMI" fld="11" subtotal="average" baseField="4"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3"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4" rowHeaderCaption="Age_group">
  <location ref="A3:B7" firstHeaderRow="1" firstDataRow="1" firstDataCol="1"/>
  <pivotFields count="14">
    <pivotField showAll="0"/>
    <pivotField showAll="0"/>
    <pivotField showAll="0">
      <items count="3">
        <item h="1" x="0"/>
        <item x="1"/>
        <item t="default"/>
      </items>
    </pivotField>
    <pivotField showAll="0"/>
    <pivotField showAll="0"/>
    <pivotField showAll="0"/>
    <pivotField showAll="0"/>
    <pivotField showAll="0"/>
    <pivotField showAll="0"/>
    <pivotField showAll="0"/>
    <pivotField showAll="0"/>
    <pivotField showAll="0"/>
    <pivotField dataField="1" showAll="0">
      <items count="3">
        <item h="1" x="1"/>
        <item x="0"/>
        <item t="default"/>
      </items>
    </pivotField>
    <pivotField axis="axisRow" showAll="0" defaultSubtotal="0">
      <items count="3">
        <item x="1"/>
        <item x="0"/>
        <item x="2"/>
      </items>
    </pivotField>
  </pivotFields>
  <rowFields count="1">
    <field x="13"/>
  </rowFields>
  <rowItems count="4">
    <i>
      <x/>
    </i>
    <i>
      <x v="1"/>
    </i>
    <i>
      <x v="2"/>
    </i>
    <i t="grand">
      <x/>
    </i>
  </rowItems>
  <colItems count="1">
    <i/>
  </colItems>
  <dataFields count="1">
    <dataField name="Count of Health_Status" fld="12" subtotal="count" baseField="0" baseItem="0"/>
  </dataFields>
  <formats count="1">
    <format dxfId="8">
      <pivotArea collapsedLevelsAreSubtotals="1" fieldPosition="0">
        <references count="1">
          <reference field="13" count="1">
            <x v="1"/>
          </reference>
        </references>
      </pivotArea>
    </format>
  </formats>
  <chartFormats count="2">
    <chartFormat chart="1" format="46" series="1">
      <pivotArea type="data" outline="0" fieldPosition="0">
        <references count="1">
          <reference field="4294967294" count="1" selected="0">
            <x v="0"/>
          </reference>
        </references>
      </pivotArea>
    </chartFormat>
    <chartFormat chart="3" format="4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7" cacheId="3"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4" rowHeaderCaption="Region">
  <location ref="A25:C31" firstHeaderRow="0" firstDataRow="1" firstDataCol="1"/>
  <pivotFields count="14">
    <pivotField showAll="0" defaultSubtotal="0"/>
    <pivotField showAll="0" defaultSubtotal="0"/>
    <pivotField showAll="0">
      <items count="3">
        <item h="1" x="0"/>
        <item x="1"/>
        <item t="default"/>
      </items>
    </pivotField>
    <pivotField showAll="0"/>
    <pivotField showAll="0"/>
    <pivotField dataField="1" showAll="0"/>
    <pivotField showAll="0"/>
    <pivotField showAll="0"/>
    <pivotField showAll="0"/>
    <pivotField axis="axisRow" showAll="0">
      <items count="6">
        <item x="1"/>
        <item x="2"/>
        <item x="3"/>
        <item x="0"/>
        <item x="4"/>
        <item t="default"/>
      </items>
    </pivotField>
    <pivotField showAll="0"/>
    <pivotField dataField="1" showAll="0"/>
    <pivotField showAll="0">
      <items count="3">
        <item h="1" x="1"/>
        <item x="0"/>
        <item t="default"/>
      </items>
    </pivotField>
    <pivotField showAll="0"/>
  </pivotFields>
  <rowFields count="1">
    <field x="9"/>
  </rowFields>
  <rowItems count="6">
    <i>
      <x/>
    </i>
    <i>
      <x v="1"/>
    </i>
    <i>
      <x v="2"/>
    </i>
    <i>
      <x v="3"/>
    </i>
    <i>
      <x v="4"/>
    </i>
    <i t="grand">
      <x/>
    </i>
  </rowItems>
  <colFields count="1">
    <field x="-2"/>
  </colFields>
  <colItems count="2">
    <i>
      <x/>
    </i>
    <i i="1">
      <x v="1"/>
    </i>
  </colItems>
  <dataFields count="2">
    <dataField name="Average of Daily_Fruit_Servings" fld="5" subtotal="average" baseField="7" baseItem="0"/>
    <dataField name="Average of BMI" fld="11" subtotal="average" baseField="7" baseItem="0"/>
  </dataFields>
  <conditionalFormats count="4">
    <conditionalFormat type="all" priority="4">
      <pivotAreas count="1">
        <pivotArea type="data" collapsedLevelsAreSubtotals="1" fieldPosition="0">
          <references count="2">
            <reference field="4294967294" count="1" selected="0">
              <x v="0"/>
            </reference>
            <reference field="9" count="1">
              <x v="4"/>
            </reference>
          </references>
        </pivotArea>
      </pivotAreas>
    </conditionalFormat>
    <conditionalFormat type="all" priority="3">
      <pivotAreas count="1">
        <pivotArea type="data" collapsedLevelsAreSubtotals="1" fieldPosition="0">
          <references count="2">
            <reference field="4294967294" count="1" selected="0">
              <x v="0"/>
            </reference>
            <reference field="9" count="1">
              <x v="3"/>
            </reference>
          </references>
        </pivotArea>
      </pivotAreas>
    </conditionalFormat>
    <conditionalFormat type="all" priority="2">
      <pivotAreas count="1">
        <pivotArea type="data" collapsedLevelsAreSubtotals="1" fieldPosition="0">
          <references count="2">
            <reference field="4294967294" count="1" selected="0">
              <x v="1"/>
            </reference>
            <reference field="9" count="1">
              <x v="4"/>
            </reference>
          </references>
        </pivotArea>
      </pivotAreas>
    </conditionalFormat>
    <conditionalFormat type="all" priority="1">
      <pivotAreas count="1">
        <pivotArea type="data" collapsedLevelsAreSubtotals="1" fieldPosition="0">
          <references count="2">
            <reference field="4294967294" count="1" selected="0">
              <x v="1"/>
            </reference>
            <reference field="9" count="1">
              <x v="1"/>
            </reference>
          </references>
        </pivotArea>
      </pivotAreas>
    </conditionalFormat>
  </conditionalFormat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0"/>
          </reference>
        </references>
      </pivotArea>
    </chartFormat>
    <chartFormat chart="1" format="3" series="1">
      <pivotArea type="data" outline="0" fieldPosition="0">
        <references count="1">
          <reference field="4294967294" count="1" selected="0">
            <x v="1"/>
          </reference>
        </references>
      </pivotArea>
    </chartFormat>
    <chartFormat chart="3" format="6" series="1">
      <pivotArea type="data" outline="0" fieldPosition="0">
        <references count="1">
          <reference field="4294967294" count="1" selected="0">
            <x v="0"/>
          </reference>
        </references>
      </pivotArea>
    </chartFormat>
    <chartFormat chart="3" format="7"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2" name="PivotTable2"/>
  </pivotTables>
  <data>
    <tabular pivotCacheId="2">
      <items count="5">
        <i x="1" s="1"/>
        <i x="2" s="1"/>
        <i x="3" s="1"/>
        <i x="0"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Gender" sourceName="Gender">
  <pivotTables>
    <pivotTable tabId="2" name="PivotTable1"/>
    <pivotTable tabId="2" name="PivotTable2"/>
    <pivotTable tabId="2" name="PivotTable4"/>
    <pivotTable tabId="2" name="PivotTable7"/>
  </pivotTables>
  <data>
    <tabular pivotCacheId="2">
      <items count="2">
        <i x="0"/>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Health_Status" sourceName="Health_Status">
  <pivotTables>
    <pivotTable tabId="2" name="PivotTable1"/>
    <pivotTable tabId="2" name="PivotTable2"/>
    <pivotTable tabId="2" name="PivotTable4"/>
    <pivotTable tabId="2" name="PivotTable7"/>
  </pivotTables>
  <data>
    <tabular pivotCacheId="2">
      <items count="2">
        <i x="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Region" cache="Slicer_Region" caption="Region" rowHeight="241300"/>
  <slicer name="Gender" cache="Slicer_Gender" caption="Gender" rowHeight="241300"/>
  <slicer name="Health_Status" cache="Slicer_Health_Status" caption="Health_Status"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Gender 1" cache="Slicer_Gender" caption="Gender" rowHeight="241300"/>
  <slicer name="Health_Status 1" cache="Slicer_Health_Status" caption="Health_Status" rowHeight="241300"/>
</slicers>
</file>

<file path=xl/tables/table1.xml><?xml version="1.0" encoding="utf-8"?>
<table xmlns="http://schemas.openxmlformats.org/spreadsheetml/2006/main" id="1" name="child_health_data" displayName="child_health_data" ref="A1:N101" totalsRowShown="0">
  <autoFilter ref="A1:N101"/>
  <tableColumns count="14">
    <tableColumn id="1" name="ChildID"/>
    <tableColumn id="2" name="Age_Months"/>
    <tableColumn id="3" name="Gender"/>
    <tableColumn id="4" name="Height_cm"/>
    <tableColumn id="5" name="Weight_kg"/>
    <tableColumn id="6" name="Daily_Fruit_Servings"/>
    <tableColumn id="7" name="Daily_Veggie_Servings"/>
    <tableColumn id="8" name="Daily_Sugar_Drinks"/>
    <tableColumn id="9" name="ScreenTime_Hours"/>
    <tableColumn id="10" name="Region"/>
    <tableColumn id="11" name="Column1"/>
    <tableColumn id="15" name="BMI" dataDxfId="6">
      <calculatedColumnFormula>E2 / ((D2 / 100) ^ 2)</calculatedColumnFormula>
    </tableColumn>
    <tableColumn id="16" name="Health_Status" dataDxfId="5">
      <calculatedColumnFormula>IF(L2&lt;18.5,"Underweight",IF(L2&lt;25,"Healthy Weight",IF(L2&lt;30,"Overweight","Obese")))</calculatedColumnFormula>
    </tableColumn>
    <tableColumn id="17" name="Age_group" dataDxfId="4">
      <calculatedColumnFormula>IF(AND(B2&gt;=24,B2&lt;=36),"24-36",
 IF(AND(B2&gt;=37,B2&lt;=48),"37-48",
 IF(AND(B2&gt;=49,B2&lt;=60),"49-60",
 "Other")))</calculatedColumnFormula>
    </tableColumn>
  </tableColumns>
  <tableStyleInfo name="TableStyleLight1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1"/>
  <sheetViews>
    <sheetView workbookViewId="0">
      <selection activeCell="I26" sqref="I26"/>
    </sheetView>
  </sheetViews>
  <sheetFormatPr defaultRowHeight="15" x14ac:dyDescent="0.25"/>
  <cols>
    <col min="1" max="1" width="11.28515625" customWidth="1"/>
    <col min="2" max="2" width="29.7109375" customWidth="1"/>
    <col min="3" max="3" width="14.7109375" customWidth="1"/>
    <col min="4" max="4" width="26.140625" customWidth="1"/>
    <col min="5" max="5" width="15.5703125" customWidth="1"/>
    <col min="6" max="6" width="18.140625" customWidth="1"/>
    <col min="7" max="24" width="12" customWidth="1"/>
    <col min="25" max="25" width="11" customWidth="1"/>
    <col min="26" max="34" width="12" customWidth="1"/>
    <col min="35" max="35" width="6.85546875" customWidth="1"/>
    <col min="36" max="36" width="20.7109375" customWidth="1"/>
    <col min="37" max="37" width="13.85546875" customWidth="1"/>
    <col min="38" max="38" width="6.85546875" customWidth="1"/>
    <col min="39" max="39" width="21.85546875" customWidth="1"/>
    <col min="40" max="40" width="13.85546875" customWidth="1"/>
    <col min="41" max="41" width="6.85546875" customWidth="1"/>
    <col min="42" max="42" width="21.85546875" customWidth="1"/>
    <col min="43" max="43" width="13.85546875" customWidth="1"/>
    <col min="44" max="44" width="6.85546875" customWidth="1"/>
    <col min="45" max="45" width="21.85546875" customWidth="1"/>
    <col min="46" max="46" width="13.85546875" customWidth="1"/>
    <col min="47" max="47" width="6.85546875" customWidth="1"/>
    <col min="48" max="48" width="21.85546875" customWidth="1"/>
    <col min="49" max="49" width="13.85546875" customWidth="1"/>
    <col min="50" max="50" width="6.85546875" customWidth="1"/>
    <col min="51" max="51" width="21.85546875" customWidth="1"/>
    <col min="52" max="52" width="13.85546875" customWidth="1"/>
    <col min="53" max="53" width="6.85546875" customWidth="1"/>
    <col min="54" max="54" width="21.85546875" customWidth="1"/>
    <col min="55" max="55" width="13.85546875" customWidth="1"/>
    <col min="56" max="56" width="6.85546875" customWidth="1"/>
    <col min="57" max="57" width="21.85546875" customWidth="1"/>
    <col min="58" max="58" width="13.85546875" customWidth="1"/>
    <col min="59" max="59" width="6.85546875" customWidth="1"/>
    <col min="60" max="60" width="21.85546875" customWidth="1"/>
    <col min="61" max="61" width="13.85546875" customWidth="1"/>
    <col min="62" max="62" width="6.85546875" customWidth="1"/>
    <col min="63" max="63" width="21.85546875" customWidth="1"/>
    <col min="64" max="64" width="13.85546875" customWidth="1"/>
    <col min="65" max="65" width="6.85546875" customWidth="1"/>
    <col min="66" max="66" width="21.85546875" customWidth="1"/>
    <col min="67" max="67" width="13.85546875" customWidth="1"/>
    <col min="68" max="68" width="6.85546875" customWidth="1"/>
    <col min="69" max="69" width="21.85546875" customWidth="1"/>
    <col min="70" max="70" width="11.85546875" customWidth="1"/>
    <col min="71" max="71" width="6.85546875" customWidth="1"/>
    <col min="72" max="72" width="21.85546875" customWidth="1"/>
    <col min="73" max="73" width="13.85546875" customWidth="1"/>
    <col min="74" max="74" width="6.85546875" customWidth="1"/>
    <col min="75" max="75" width="21.85546875" customWidth="1"/>
    <col min="76" max="76" width="13.85546875" customWidth="1"/>
    <col min="77" max="77" width="6.85546875" customWidth="1"/>
    <col min="78" max="78" width="21.85546875" customWidth="1"/>
    <col min="79" max="79" width="13.85546875" customWidth="1"/>
    <col min="80" max="80" width="6.85546875" customWidth="1"/>
    <col min="81" max="81" width="21.85546875" customWidth="1"/>
    <col min="82" max="82" width="13.85546875" customWidth="1"/>
    <col min="83" max="83" width="6.85546875" customWidth="1"/>
    <col min="84" max="84" width="21.85546875" customWidth="1"/>
    <col min="85" max="85" width="12.85546875" customWidth="1"/>
    <col min="86" max="86" width="6.85546875" customWidth="1"/>
    <col min="87" max="87" width="21.85546875" customWidth="1"/>
    <col min="88" max="88" width="13.85546875" customWidth="1"/>
    <col min="89" max="89" width="6.85546875" customWidth="1"/>
    <col min="90" max="90" width="20.7109375" customWidth="1"/>
    <col min="91" max="91" width="13.85546875" customWidth="1"/>
    <col min="92" max="92" width="6.85546875" customWidth="1"/>
    <col min="93" max="93" width="21.85546875" customWidth="1"/>
    <col min="94" max="94" width="13.85546875" customWidth="1"/>
    <col min="95" max="95" width="6.85546875" customWidth="1"/>
    <col min="96" max="96" width="21.85546875" customWidth="1"/>
    <col min="97" max="97" width="13.85546875" customWidth="1"/>
    <col min="98" max="98" width="6.85546875" customWidth="1"/>
    <col min="99" max="99" width="21.85546875" customWidth="1"/>
    <col min="100" max="100" width="13.85546875" customWidth="1"/>
    <col min="101" max="101" width="6.85546875" customWidth="1"/>
    <col min="102" max="102" width="21.85546875" customWidth="1"/>
    <col min="103" max="103" width="13.85546875" customWidth="1"/>
    <col min="104" max="104" width="6.85546875" customWidth="1"/>
    <col min="105" max="105" width="21.85546875" customWidth="1"/>
    <col min="106" max="106" width="13.85546875" customWidth="1"/>
    <col min="107" max="107" width="6.85546875" customWidth="1"/>
    <col min="108" max="108" width="21.85546875" customWidth="1"/>
    <col min="109" max="109" width="13.85546875" customWidth="1"/>
    <col min="110" max="110" width="6.85546875" customWidth="1"/>
    <col min="111" max="111" width="21.85546875" customWidth="1"/>
    <col min="112" max="112" width="13.85546875" customWidth="1"/>
    <col min="113" max="113" width="6.85546875" customWidth="1"/>
    <col min="114" max="114" width="21.85546875" customWidth="1"/>
    <col min="115" max="115" width="13.85546875" customWidth="1"/>
    <col min="116" max="116" width="6.85546875" customWidth="1"/>
    <col min="117" max="117" width="21.85546875" customWidth="1"/>
    <col min="118" max="118" width="13.85546875" customWidth="1"/>
    <col min="119" max="119" width="6.85546875" customWidth="1"/>
    <col min="120" max="120" width="20.7109375" customWidth="1"/>
    <col min="121" max="121" width="13.85546875" customWidth="1"/>
    <col min="122" max="122" width="6.85546875" customWidth="1"/>
    <col min="123" max="123" width="21.85546875" customWidth="1"/>
    <col min="124" max="124" width="13.85546875" customWidth="1"/>
    <col min="125" max="125" width="6.85546875" customWidth="1"/>
    <col min="126" max="126" width="21.85546875" customWidth="1"/>
    <col min="127" max="127" width="13.85546875" customWidth="1"/>
    <col min="128" max="128" width="6.85546875" customWidth="1"/>
    <col min="129" max="129" width="21.85546875" customWidth="1"/>
    <col min="130" max="130" width="13.85546875" customWidth="1"/>
    <col min="131" max="131" width="6.85546875" customWidth="1"/>
    <col min="132" max="132" width="21.85546875" customWidth="1"/>
    <col min="133" max="133" width="13.85546875" customWidth="1"/>
    <col min="134" max="134" width="6.85546875" customWidth="1"/>
    <col min="135" max="135" width="21.85546875" customWidth="1"/>
    <col min="136" max="136" width="13.85546875" customWidth="1"/>
    <col min="137" max="137" width="6.85546875" customWidth="1"/>
    <col min="138" max="138" width="21.85546875" customWidth="1"/>
    <col min="139" max="139" width="13.85546875" customWidth="1"/>
    <col min="140" max="140" width="6.85546875" customWidth="1"/>
    <col min="141" max="141" width="21.85546875" customWidth="1"/>
    <col min="142" max="142" width="13.85546875" customWidth="1"/>
    <col min="143" max="143" width="6.85546875" customWidth="1"/>
    <col min="144" max="144" width="21.85546875" customWidth="1"/>
    <col min="145" max="145" width="13.85546875" customWidth="1"/>
    <col min="146" max="146" width="6.85546875" customWidth="1"/>
    <col min="147" max="147" width="21.85546875" customWidth="1"/>
    <col min="148" max="148" width="13.85546875" customWidth="1"/>
    <col min="149" max="149" width="6.85546875" customWidth="1"/>
    <col min="150" max="150" width="20.7109375" customWidth="1"/>
    <col min="151" max="151" width="13.85546875" customWidth="1"/>
    <col min="152" max="152" width="6.85546875" customWidth="1"/>
    <col min="153" max="153" width="21.85546875" customWidth="1"/>
    <col min="154" max="154" width="13.85546875" customWidth="1"/>
    <col min="155" max="155" width="6.85546875" customWidth="1"/>
    <col min="156" max="156" width="21.85546875" customWidth="1"/>
    <col min="157" max="157" width="13.85546875" customWidth="1"/>
    <col min="158" max="158" width="6.85546875" customWidth="1"/>
    <col min="159" max="159" width="21.85546875" customWidth="1"/>
    <col min="160" max="160" width="13.85546875" customWidth="1"/>
    <col min="161" max="161" width="6.85546875" customWidth="1"/>
    <col min="162" max="162" width="21.85546875" customWidth="1"/>
    <col min="163" max="163" width="13.85546875" customWidth="1"/>
    <col min="164" max="164" width="6.85546875" customWidth="1"/>
    <col min="165" max="165" width="21.85546875" customWidth="1"/>
    <col min="166" max="166" width="13.85546875" customWidth="1"/>
    <col min="167" max="167" width="6.85546875" customWidth="1"/>
    <col min="168" max="168" width="21.85546875" customWidth="1"/>
    <col min="169" max="169" width="13.85546875" customWidth="1"/>
    <col min="170" max="170" width="6.85546875" customWidth="1"/>
    <col min="171" max="171" width="20.7109375" customWidth="1"/>
    <col min="172" max="172" width="13.85546875" customWidth="1"/>
    <col min="173" max="173" width="6.85546875" customWidth="1"/>
    <col min="174" max="174" width="21.85546875" customWidth="1"/>
    <col min="175" max="175" width="13.85546875" customWidth="1"/>
    <col min="176" max="176" width="6.85546875" customWidth="1"/>
    <col min="177" max="177" width="20.7109375" customWidth="1"/>
    <col min="178" max="178" width="13.85546875" customWidth="1"/>
    <col min="179" max="179" width="6.85546875" customWidth="1"/>
    <col min="180" max="180" width="21.85546875" customWidth="1"/>
    <col min="181" max="181" width="13.85546875" customWidth="1"/>
    <col min="182" max="182" width="6.85546875" customWidth="1"/>
    <col min="183" max="183" width="21.85546875" customWidth="1"/>
    <col min="184" max="184" width="13.85546875" customWidth="1"/>
    <col min="185" max="185" width="6.85546875" customWidth="1"/>
    <col min="186" max="186" width="21.85546875" customWidth="1"/>
    <col min="187" max="187" width="13.85546875" customWidth="1"/>
    <col min="188" max="188" width="6.85546875" customWidth="1"/>
    <col min="189" max="189" width="21.85546875" customWidth="1"/>
    <col min="190" max="190" width="13.85546875" customWidth="1"/>
    <col min="191" max="191" width="6.85546875" customWidth="1"/>
    <col min="192" max="192" width="20.7109375" customWidth="1"/>
    <col min="193" max="193" width="12.85546875" customWidth="1"/>
    <col min="194" max="194" width="6.85546875" customWidth="1"/>
    <col min="195" max="195" width="21.85546875" customWidth="1"/>
    <col min="196" max="196" width="13.85546875" customWidth="1"/>
    <col min="197" max="197" width="6.85546875" customWidth="1"/>
    <col min="198" max="198" width="21.85546875" customWidth="1"/>
    <col min="199" max="199" width="13.85546875" customWidth="1"/>
    <col min="200" max="200" width="6.85546875" customWidth="1"/>
    <col min="201" max="201" width="21.85546875" customWidth="1"/>
    <col min="202" max="202" width="13.85546875" customWidth="1"/>
    <col min="203" max="203" width="6.85546875" customWidth="1"/>
    <col min="204" max="204" width="21.85546875" customWidth="1"/>
    <col min="205" max="205" width="13.85546875" customWidth="1"/>
    <col min="206" max="206" width="6.85546875" customWidth="1"/>
    <col min="207" max="207" width="21.85546875" customWidth="1"/>
    <col min="208" max="208" width="12.85546875" customWidth="1"/>
    <col min="209" max="209" width="6.85546875" customWidth="1"/>
    <col min="210" max="210" width="20.7109375" customWidth="1"/>
    <col min="211" max="211" width="13.85546875" customWidth="1"/>
    <col min="212" max="212" width="6.85546875" customWidth="1"/>
    <col min="213" max="213" width="21.85546875" customWidth="1"/>
    <col min="214" max="214" width="13.85546875" customWidth="1"/>
    <col min="215" max="215" width="6.85546875" customWidth="1"/>
    <col min="216" max="216" width="21.85546875" customWidth="1"/>
    <col min="217" max="217" width="12.85546875" customWidth="1"/>
    <col min="218" max="218" width="6.85546875" customWidth="1"/>
    <col min="219" max="219" width="21.85546875" customWidth="1"/>
    <col min="220" max="220" width="13.85546875" customWidth="1"/>
    <col min="221" max="221" width="6.85546875" customWidth="1"/>
    <col min="222" max="222" width="21.85546875" customWidth="1"/>
    <col min="223" max="223" width="13.85546875" customWidth="1"/>
    <col min="224" max="224" width="6.85546875" customWidth="1"/>
    <col min="225" max="225" width="21.85546875" customWidth="1"/>
    <col min="226" max="226" width="13.85546875" customWidth="1"/>
    <col min="227" max="227" width="6.85546875" customWidth="1"/>
    <col min="228" max="228" width="21.85546875" customWidth="1"/>
    <col min="229" max="229" width="13.85546875" customWidth="1"/>
    <col min="230" max="230" width="6.85546875" customWidth="1"/>
    <col min="231" max="231" width="21.85546875" customWidth="1"/>
    <col min="232" max="232" width="13.85546875" customWidth="1"/>
    <col min="233" max="233" width="6.85546875" customWidth="1"/>
    <col min="234" max="234" width="21.85546875" customWidth="1"/>
    <col min="235" max="235" width="13.85546875" customWidth="1"/>
    <col min="236" max="236" width="6.85546875" customWidth="1"/>
    <col min="237" max="237" width="21.85546875" customWidth="1"/>
    <col min="238" max="238" width="13.85546875" customWidth="1"/>
    <col min="239" max="239" width="6.85546875" customWidth="1"/>
    <col min="240" max="240" width="21.85546875" customWidth="1"/>
    <col min="241" max="241" width="12.85546875" customWidth="1"/>
    <col min="242" max="242" width="6.85546875" customWidth="1"/>
    <col min="243" max="243" width="21.85546875" customWidth="1"/>
    <col min="244" max="244" width="13.85546875" customWidth="1"/>
    <col min="245" max="245" width="6.85546875" customWidth="1"/>
    <col min="246" max="246" width="21.85546875" customWidth="1"/>
    <col min="247" max="247" width="13.85546875" customWidth="1"/>
    <col min="248" max="248" width="6.85546875" customWidth="1"/>
    <col min="249" max="249" width="21.85546875" customWidth="1"/>
    <col min="250" max="250" width="13.85546875" customWidth="1"/>
    <col min="251" max="251" width="6.85546875" customWidth="1"/>
    <col min="252" max="252" width="21.85546875" customWidth="1"/>
    <col min="253" max="253" width="13.85546875" customWidth="1"/>
    <col min="254" max="254" width="6.85546875" customWidth="1"/>
    <col min="255" max="255" width="21.85546875" customWidth="1"/>
    <col min="256" max="256" width="13.85546875" customWidth="1"/>
    <col min="257" max="257" width="6.85546875" customWidth="1"/>
    <col min="258" max="258" width="21.85546875" customWidth="1"/>
    <col min="259" max="259" width="13.85546875" customWidth="1"/>
    <col min="260" max="260" width="6.85546875" customWidth="1"/>
    <col min="261" max="261" width="21.85546875" customWidth="1"/>
    <col min="262" max="262" width="13.85546875" customWidth="1"/>
    <col min="263" max="263" width="6.85546875" customWidth="1"/>
    <col min="264" max="264" width="21.85546875" customWidth="1"/>
    <col min="265" max="265" width="12.85546875" customWidth="1"/>
    <col min="266" max="266" width="6.85546875" customWidth="1"/>
    <col min="267" max="267" width="21.85546875" customWidth="1"/>
    <col min="268" max="268" width="13.85546875" customWidth="1"/>
    <col min="269" max="269" width="6.85546875" customWidth="1"/>
    <col min="270" max="270" width="20.7109375" customWidth="1"/>
    <col min="271" max="271" width="13.85546875" customWidth="1"/>
    <col min="272" max="272" width="6.85546875" customWidth="1"/>
    <col min="273" max="273" width="21.85546875" customWidth="1"/>
    <col min="274" max="274" width="13.85546875" customWidth="1"/>
    <col min="275" max="275" width="6.85546875" customWidth="1"/>
    <col min="276" max="276" width="21.85546875" customWidth="1"/>
    <col min="277" max="277" width="13.85546875" customWidth="1"/>
    <col min="278" max="278" width="6.85546875" customWidth="1"/>
    <col min="279" max="279" width="21.85546875" customWidth="1"/>
    <col min="280" max="280" width="13.85546875" customWidth="1"/>
    <col min="281" max="281" width="6.85546875" customWidth="1"/>
    <col min="282" max="282" width="21.85546875" customWidth="1"/>
    <col min="283" max="283" width="13.85546875" customWidth="1"/>
    <col min="284" max="284" width="6.85546875" customWidth="1"/>
    <col min="285" max="285" width="21.85546875" customWidth="1"/>
    <col min="286" max="286" width="13.85546875" customWidth="1"/>
    <col min="287" max="287" width="6.85546875" customWidth="1"/>
    <col min="288" max="288" width="21.85546875" customWidth="1"/>
    <col min="289" max="289" width="12.85546875" customWidth="1"/>
    <col min="290" max="290" width="6.85546875" customWidth="1"/>
    <col min="291" max="291" width="20.7109375" customWidth="1"/>
    <col min="292" max="292" width="13.85546875" customWidth="1"/>
    <col min="293" max="293" width="6.85546875" customWidth="1"/>
    <col min="294" max="294" width="21.85546875" customWidth="1"/>
    <col min="295" max="295" width="12.85546875" customWidth="1"/>
    <col min="296" max="296" width="6.85546875" customWidth="1"/>
    <col min="297" max="297" width="21.85546875" customWidth="1"/>
    <col min="298" max="298" width="13.85546875" customWidth="1"/>
    <col min="299" max="299" width="6.85546875" customWidth="1"/>
    <col min="300" max="300" width="21.85546875" customWidth="1"/>
    <col min="301" max="301" width="13.85546875" customWidth="1"/>
    <col min="302" max="302" width="6.85546875" customWidth="1"/>
    <col min="303" max="303" width="21.85546875" customWidth="1"/>
    <col min="304" max="304" width="11.28515625" customWidth="1"/>
    <col min="305" max="306" width="6.85546875" customWidth="1"/>
    <col min="307" max="307" width="21.85546875" bestFit="1" customWidth="1"/>
    <col min="308" max="308" width="13.85546875" bestFit="1" customWidth="1"/>
    <col min="309" max="310" width="6.85546875" customWidth="1"/>
    <col min="311" max="311" width="21.85546875" bestFit="1" customWidth="1"/>
    <col min="312" max="312" width="13.85546875" bestFit="1" customWidth="1"/>
    <col min="313" max="314" width="6.85546875" customWidth="1"/>
    <col min="315" max="315" width="21.85546875" bestFit="1" customWidth="1"/>
    <col min="316" max="316" width="13.85546875" bestFit="1" customWidth="1"/>
    <col min="317" max="318" width="6.85546875" customWidth="1"/>
    <col min="319" max="319" width="21.85546875" bestFit="1" customWidth="1"/>
    <col min="320" max="320" width="12.85546875" bestFit="1" customWidth="1"/>
    <col min="321" max="322" width="6.85546875" customWidth="1"/>
    <col min="323" max="323" width="21.85546875" bestFit="1" customWidth="1"/>
    <col min="324" max="324" width="13.85546875" bestFit="1" customWidth="1"/>
    <col min="325" max="326" width="6.85546875" customWidth="1"/>
    <col min="327" max="327" width="21.85546875" bestFit="1" customWidth="1"/>
    <col min="328" max="328" width="13.85546875" bestFit="1" customWidth="1"/>
    <col min="329" max="330" width="6.85546875" customWidth="1"/>
    <col min="331" max="331" width="21.85546875" bestFit="1" customWidth="1"/>
    <col min="332" max="332" width="13.85546875" bestFit="1" customWidth="1"/>
    <col min="333" max="334" width="6.85546875" customWidth="1"/>
    <col min="335" max="335" width="21.85546875" bestFit="1" customWidth="1"/>
    <col min="336" max="336" width="13.85546875" bestFit="1" customWidth="1"/>
    <col min="337" max="338" width="6.85546875" customWidth="1"/>
    <col min="339" max="339" width="21.85546875" bestFit="1" customWidth="1"/>
    <col min="340" max="340" width="13.85546875" bestFit="1" customWidth="1"/>
    <col min="341" max="342" width="6.85546875" customWidth="1"/>
    <col min="343" max="343" width="21.85546875" bestFit="1" customWidth="1"/>
    <col min="344" max="344" width="13.85546875" bestFit="1" customWidth="1"/>
    <col min="345" max="346" width="6.85546875" customWidth="1"/>
    <col min="347" max="347" width="21.85546875" bestFit="1" customWidth="1"/>
    <col min="348" max="348" width="13.85546875" bestFit="1" customWidth="1"/>
    <col min="349" max="350" width="6.85546875" customWidth="1"/>
    <col min="351" max="351" width="21.85546875" bestFit="1" customWidth="1"/>
    <col min="352" max="352" width="12.85546875" bestFit="1" customWidth="1"/>
    <col min="353" max="354" width="6.85546875" customWidth="1"/>
    <col min="355" max="355" width="21.85546875" bestFit="1" customWidth="1"/>
    <col min="356" max="356" width="13.85546875" bestFit="1" customWidth="1"/>
    <col min="357" max="358" width="6.85546875" customWidth="1"/>
    <col min="359" max="359" width="20.7109375" bestFit="1" customWidth="1"/>
    <col min="360" max="360" width="13.85546875" bestFit="1" customWidth="1"/>
    <col min="361" max="362" width="6.85546875" customWidth="1"/>
    <col min="363" max="363" width="21.85546875" bestFit="1" customWidth="1"/>
    <col min="364" max="364" width="13.85546875" bestFit="1" customWidth="1"/>
    <col min="365" max="366" width="6.85546875" customWidth="1"/>
    <col min="367" max="367" width="21.85546875" bestFit="1" customWidth="1"/>
    <col min="368" max="368" width="13.85546875" bestFit="1" customWidth="1"/>
    <col min="369" max="370" width="6.85546875" customWidth="1"/>
    <col min="371" max="371" width="21.85546875" bestFit="1" customWidth="1"/>
    <col min="372" max="372" width="13.85546875" bestFit="1" customWidth="1"/>
    <col min="373" max="374" width="6.85546875" customWidth="1"/>
    <col min="375" max="375" width="21.85546875" bestFit="1" customWidth="1"/>
    <col min="376" max="376" width="13.85546875" bestFit="1" customWidth="1"/>
    <col min="377" max="378" width="6.85546875" customWidth="1"/>
    <col min="379" max="379" width="21.85546875" bestFit="1" customWidth="1"/>
    <col min="380" max="380" width="13.85546875" bestFit="1" customWidth="1"/>
    <col min="381" max="382" width="6.85546875" customWidth="1"/>
    <col min="383" max="383" width="21.85546875" bestFit="1" customWidth="1"/>
    <col min="384" max="384" width="12.85546875" bestFit="1" customWidth="1"/>
    <col min="385" max="386" width="6.85546875" customWidth="1"/>
    <col min="387" max="387" width="20.7109375" bestFit="1" customWidth="1"/>
    <col min="388" max="388" width="13.85546875" bestFit="1" customWidth="1"/>
    <col min="389" max="390" width="6.85546875" customWidth="1"/>
    <col min="391" max="391" width="21.85546875" bestFit="1" customWidth="1"/>
    <col min="392" max="392" width="12.85546875" bestFit="1" customWidth="1"/>
    <col min="393" max="394" width="6.85546875" customWidth="1"/>
    <col min="395" max="395" width="21.85546875" bestFit="1" customWidth="1"/>
    <col min="396" max="396" width="13.85546875" bestFit="1" customWidth="1"/>
    <col min="397" max="398" width="6.85546875" customWidth="1"/>
    <col min="399" max="399" width="21.85546875" bestFit="1" customWidth="1"/>
    <col min="400" max="400" width="13.85546875" bestFit="1" customWidth="1"/>
    <col min="401" max="402" width="6.85546875" customWidth="1"/>
    <col min="403" max="403" width="21.85546875" bestFit="1" customWidth="1"/>
    <col min="404" max="404" width="11.28515625" bestFit="1" customWidth="1"/>
  </cols>
  <sheetData>
    <row r="1" spans="1:11" x14ac:dyDescent="0.25">
      <c r="E1" s="1" t="s">
        <v>127</v>
      </c>
      <c r="F1" s="1" t="s">
        <v>5</v>
      </c>
    </row>
    <row r="2" spans="1:11" x14ac:dyDescent="0.25">
      <c r="E2" s="1" t="s">
        <v>128</v>
      </c>
      <c r="F2">
        <v>0</v>
      </c>
      <c r="G2">
        <v>1</v>
      </c>
      <c r="H2">
        <v>2</v>
      </c>
      <c r="I2">
        <v>3</v>
      </c>
      <c r="J2">
        <v>4</v>
      </c>
      <c r="K2" t="s">
        <v>121</v>
      </c>
    </row>
    <row r="3" spans="1:11" x14ac:dyDescent="0.25">
      <c r="A3" s="1" t="s">
        <v>123</v>
      </c>
      <c r="B3" t="s">
        <v>122</v>
      </c>
      <c r="E3" s="2">
        <v>0</v>
      </c>
      <c r="F3" s="3"/>
      <c r="G3" s="3">
        <v>16.292106868870356</v>
      </c>
      <c r="H3" s="3">
        <v>16.889044889405064</v>
      </c>
      <c r="I3" s="3">
        <v>17.983410512341237</v>
      </c>
      <c r="J3" s="3">
        <v>17.318398188720476</v>
      </c>
      <c r="K3" s="3">
        <v>17.116517787009933</v>
      </c>
    </row>
    <row r="4" spans="1:11" x14ac:dyDescent="0.25">
      <c r="A4" s="2" t="s">
        <v>124</v>
      </c>
      <c r="B4" s="3">
        <v>14</v>
      </c>
      <c r="E4" s="2">
        <v>1</v>
      </c>
      <c r="F4" s="3">
        <v>17.009398021932451</v>
      </c>
      <c r="G4" s="3">
        <v>16.096909916924321</v>
      </c>
      <c r="H4" s="3"/>
      <c r="I4" s="3">
        <v>14.273984861929826</v>
      </c>
      <c r="J4" s="3">
        <v>17.093704625215334</v>
      </c>
      <c r="K4" s="3">
        <v>16.530790293024651</v>
      </c>
    </row>
    <row r="5" spans="1:11" x14ac:dyDescent="0.25">
      <c r="A5" s="2" t="s">
        <v>125</v>
      </c>
      <c r="B5" s="5">
        <v>13</v>
      </c>
      <c r="E5" s="2">
        <v>2</v>
      </c>
      <c r="F5" s="3">
        <v>16.27305047255906</v>
      </c>
      <c r="G5" s="3">
        <v>16.984328863949628</v>
      </c>
      <c r="H5" s="3">
        <v>17.159097204550438</v>
      </c>
      <c r="I5" s="3"/>
      <c r="J5" s="3">
        <v>13.618099737124188</v>
      </c>
      <c r="K5" s="3">
        <v>16.431466721816882</v>
      </c>
    </row>
    <row r="6" spans="1:11" x14ac:dyDescent="0.25">
      <c r="A6" s="2" t="s">
        <v>126</v>
      </c>
      <c r="B6" s="3">
        <v>14</v>
      </c>
      <c r="E6" s="2">
        <v>3</v>
      </c>
      <c r="F6" s="3"/>
      <c r="G6" s="3">
        <v>16.989935839471578</v>
      </c>
      <c r="H6" s="3"/>
      <c r="I6" s="3"/>
      <c r="J6" s="3">
        <v>17.781398275205873</v>
      </c>
      <c r="K6" s="3">
        <v>17.385667057338726</v>
      </c>
    </row>
    <row r="7" spans="1:11" x14ac:dyDescent="0.25">
      <c r="A7" s="2" t="s">
        <v>121</v>
      </c>
      <c r="B7" s="3">
        <v>41</v>
      </c>
      <c r="E7" s="2">
        <v>4</v>
      </c>
      <c r="F7" s="3">
        <v>15.886491841187462</v>
      </c>
      <c r="G7" s="3"/>
      <c r="H7" s="3">
        <v>16.614063197832191</v>
      </c>
      <c r="I7" s="3">
        <v>15.747317770125971</v>
      </c>
      <c r="J7" s="3"/>
      <c r="K7" s="3">
        <v>16.10793334831461</v>
      </c>
    </row>
    <row r="8" spans="1:11" x14ac:dyDescent="0.25">
      <c r="E8" s="2" t="s">
        <v>121</v>
      </c>
      <c r="F8" s="3">
        <v>16.533405332094567</v>
      </c>
      <c r="G8" s="3">
        <v>16.59082037230397</v>
      </c>
      <c r="H8" s="3">
        <v>16.852823661798141</v>
      </c>
      <c r="I8" s="3">
        <v>15.856283460700132</v>
      </c>
      <c r="J8" s="3">
        <v>17.004909191525847</v>
      </c>
      <c r="K8" s="3">
        <v>16.617828656808882</v>
      </c>
    </row>
    <row r="11" spans="1:11" ht="30" x14ac:dyDescent="0.25">
      <c r="E11" s="1" t="s">
        <v>130</v>
      </c>
      <c r="F11" s="4" t="s">
        <v>129</v>
      </c>
    </row>
    <row r="12" spans="1:11" x14ac:dyDescent="0.25">
      <c r="E12" s="2" t="s">
        <v>120</v>
      </c>
      <c r="F12" s="3">
        <v>1.2439024390243902</v>
      </c>
    </row>
    <row r="13" spans="1:11" x14ac:dyDescent="0.25">
      <c r="E13" s="2" t="s">
        <v>121</v>
      </c>
      <c r="F13" s="3">
        <v>1.2439024390243902</v>
      </c>
    </row>
    <row r="20" spans="1:6" x14ac:dyDescent="0.25">
      <c r="F20" s="4"/>
    </row>
    <row r="25" spans="1:6" x14ac:dyDescent="0.25">
      <c r="A25" s="1" t="s">
        <v>9</v>
      </c>
      <c r="B25" t="s">
        <v>131</v>
      </c>
      <c r="C25" t="s">
        <v>127</v>
      </c>
    </row>
    <row r="26" spans="1:6" x14ac:dyDescent="0.25">
      <c r="A26" s="2" t="s">
        <v>14</v>
      </c>
      <c r="B26" s="3">
        <v>2.4444444444444446</v>
      </c>
      <c r="C26" s="3">
        <v>16.508202301380212</v>
      </c>
    </row>
    <row r="27" spans="1:6" x14ac:dyDescent="0.25">
      <c r="A27" s="2" t="s">
        <v>20</v>
      </c>
      <c r="B27" s="3">
        <v>1.5</v>
      </c>
      <c r="C27" s="3">
        <v>16.769225001660491</v>
      </c>
    </row>
    <row r="28" spans="1:6" x14ac:dyDescent="0.25">
      <c r="A28" s="2" t="s">
        <v>24</v>
      </c>
      <c r="B28" s="3">
        <v>2.6</v>
      </c>
      <c r="C28" s="3">
        <v>16.782511481271715</v>
      </c>
    </row>
    <row r="29" spans="1:6" x14ac:dyDescent="0.25">
      <c r="A29" s="2" t="s">
        <v>12</v>
      </c>
      <c r="B29" s="3">
        <v>2.8</v>
      </c>
      <c r="C29" s="3">
        <v>16.713534346170647</v>
      </c>
    </row>
    <row r="30" spans="1:6" x14ac:dyDescent="0.25">
      <c r="A30" s="2" t="s">
        <v>27</v>
      </c>
      <c r="B30" s="3">
        <v>1.6666666666666667</v>
      </c>
      <c r="C30" s="3">
        <v>15.646701108476739</v>
      </c>
    </row>
    <row r="31" spans="1:6" x14ac:dyDescent="0.25">
      <c r="A31" s="2" t="s">
        <v>121</v>
      </c>
      <c r="B31" s="3">
        <v>2.1707317073170733</v>
      </c>
      <c r="C31" s="3">
        <v>16.617828656808886</v>
      </c>
    </row>
  </sheetData>
  <conditionalFormatting pivot="1" sqref="B30">
    <cfRule type="top10" dxfId="3" priority="4" bottom="1" rank="1"/>
  </conditionalFormatting>
  <conditionalFormatting pivot="1" sqref="B29">
    <cfRule type="top10" dxfId="2" priority="3" rank="1"/>
  </conditionalFormatting>
  <conditionalFormatting pivot="1" sqref="C30">
    <cfRule type="top10" dxfId="1" priority="2" rank="1"/>
  </conditionalFormatting>
  <conditionalFormatting pivot="1" sqref="C27">
    <cfRule type="top10" dxfId="0" priority="1" bottom="1" rank="1"/>
  </conditionalFormatting>
  <pageMargins left="0.7" right="0.7" top="0.75" bottom="0.75" header="0.3" footer="0.3"/>
  <drawing r:id="rId5"/>
  <extLst>
    <ext xmlns:x14="http://schemas.microsoft.com/office/spreadsheetml/2009/9/main" uri="{A8765BA9-456A-4dab-B4F3-ACF838C121DE}">
      <x14:slicerList>
        <x14:slicer r:id="rId6"/>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1"/>
  <sheetViews>
    <sheetView topLeftCell="A73" workbookViewId="0">
      <selection activeCell="J1" sqref="J1:J101"/>
    </sheetView>
  </sheetViews>
  <sheetFormatPr defaultRowHeight="15" x14ac:dyDescent="0.25"/>
  <cols>
    <col min="1" max="1" width="9.5703125" customWidth="1"/>
    <col min="2" max="2" width="14.42578125" customWidth="1"/>
    <col min="3" max="3" width="9.85546875" customWidth="1"/>
    <col min="4" max="4" width="12.5703125" customWidth="1"/>
    <col min="5" max="5" width="12.7109375" customWidth="1"/>
    <col min="6" max="6" width="21.140625" customWidth="1"/>
    <col min="7" max="7" width="23.140625" customWidth="1"/>
    <col min="8" max="8" width="20" customWidth="1"/>
    <col min="9" max="9" width="19.7109375" customWidth="1"/>
    <col min="10" max="10" width="16.140625" customWidth="1"/>
    <col min="11" max="11" width="0" hidden="1" customWidth="1"/>
    <col min="12" max="12" width="16.5703125" customWidth="1"/>
    <col min="13" max="13" width="17.5703125" customWidth="1"/>
  </cols>
  <sheetData>
    <row r="1" spans="1:14" x14ac:dyDescent="0.25">
      <c r="A1" t="s">
        <v>0</v>
      </c>
      <c r="B1" t="s">
        <v>1</v>
      </c>
      <c r="C1" t="s">
        <v>2</v>
      </c>
      <c r="D1" t="s">
        <v>3</v>
      </c>
      <c r="E1" t="s">
        <v>4</v>
      </c>
      <c r="F1" t="s">
        <v>5</v>
      </c>
      <c r="G1" t="s">
        <v>6</v>
      </c>
      <c r="H1" t="s">
        <v>7</v>
      </c>
      <c r="I1" t="s">
        <v>8</v>
      </c>
      <c r="J1" t="s">
        <v>9</v>
      </c>
      <c r="K1" t="s">
        <v>118</v>
      </c>
      <c r="L1" t="s">
        <v>117</v>
      </c>
      <c r="M1" t="s">
        <v>119</v>
      </c>
      <c r="N1" t="s">
        <v>123</v>
      </c>
    </row>
    <row r="2" spans="1:14" x14ac:dyDescent="0.25">
      <c r="A2" t="s">
        <v>10</v>
      </c>
      <c r="B2">
        <v>47</v>
      </c>
      <c r="C2" t="s">
        <v>11</v>
      </c>
      <c r="D2">
        <v>104.41</v>
      </c>
      <c r="E2">
        <v>17.34</v>
      </c>
      <c r="F2">
        <v>1</v>
      </c>
      <c r="G2">
        <v>2</v>
      </c>
      <c r="H2">
        <v>3</v>
      </c>
      <c r="I2">
        <v>1.2</v>
      </c>
      <c r="J2" t="s">
        <v>12</v>
      </c>
      <c r="K2" t="s">
        <v>117</v>
      </c>
      <c r="L2">
        <f t="shared" ref="L2:L33" si="0">E2 / ((D2 / 100) ^ 2)</f>
        <v>15.90614369846883</v>
      </c>
      <c r="M2" t="str">
        <f t="shared" ref="M2:M33" si="1">IF(L2&lt;18.5,"Underweight",IF(L2&lt;25,"Healthy Weight",IF(L2&lt;30,"Overweight","Obese")))</f>
        <v>Underweight</v>
      </c>
      <c r="N2" t="str">
        <f t="shared" ref="N2:N33" si="2">IF(AND(B2&gt;=24,B2&lt;=36),"24-36",
 IF(AND(B2&gt;=37,B2&lt;=48),"37-48",
 IF(AND(B2&gt;=49,B2&lt;=60),"49-60",
 "Other")))</f>
        <v>37-48</v>
      </c>
    </row>
    <row r="3" spans="1:14" x14ac:dyDescent="0.25">
      <c r="A3" t="s">
        <v>13</v>
      </c>
      <c r="B3">
        <v>34</v>
      </c>
      <c r="C3" t="s">
        <v>11</v>
      </c>
      <c r="D3">
        <v>99.08</v>
      </c>
      <c r="E3">
        <v>16.21</v>
      </c>
      <c r="F3">
        <v>0</v>
      </c>
      <c r="G3">
        <v>1</v>
      </c>
      <c r="H3">
        <v>1</v>
      </c>
      <c r="I3">
        <v>1.4</v>
      </c>
      <c r="J3" t="s">
        <v>14</v>
      </c>
      <c r="L3">
        <f t="shared" si="0"/>
        <v>16.512431120446177</v>
      </c>
      <c r="M3" t="str">
        <f t="shared" si="1"/>
        <v>Underweight</v>
      </c>
      <c r="N3" t="str">
        <f t="shared" si="2"/>
        <v>24-36</v>
      </c>
    </row>
    <row r="4" spans="1:14" x14ac:dyDescent="0.25">
      <c r="A4" t="s">
        <v>15</v>
      </c>
      <c r="B4">
        <v>35</v>
      </c>
      <c r="C4" t="s">
        <v>11</v>
      </c>
      <c r="D4">
        <v>94.96</v>
      </c>
      <c r="E4">
        <v>17.3</v>
      </c>
      <c r="F4">
        <v>3</v>
      </c>
      <c r="G4">
        <v>3</v>
      </c>
      <c r="H4">
        <v>2</v>
      </c>
      <c r="I4">
        <v>0.6</v>
      </c>
      <c r="J4" t="s">
        <v>14</v>
      </c>
      <c r="L4">
        <f t="shared" si="0"/>
        <v>19.185127564907393</v>
      </c>
      <c r="M4" t="str">
        <f t="shared" si="1"/>
        <v>Healthy Weight</v>
      </c>
      <c r="N4" t="str">
        <f t="shared" si="2"/>
        <v>24-36</v>
      </c>
    </row>
    <row r="5" spans="1:14" x14ac:dyDescent="0.25">
      <c r="A5" t="s">
        <v>16</v>
      </c>
      <c r="B5">
        <v>39</v>
      </c>
      <c r="C5" t="s">
        <v>11</v>
      </c>
      <c r="D5">
        <v>100.65</v>
      </c>
      <c r="E5">
        <v>20.010000000000002</v>
      </c>
      <c r="F5">
        <v>2</v>
      </c>
      <c r="G5">
        <v>0</v>
      </c>
      <c r="H5">
        <v>1</v>
      </c>
      <c r="I5">
        <v>1.5</v>
      </c>
      <c r="J5" t="s">
        <v>14</v>
      </c>
      <c r="L5">
        <f t="shared" si="0"/>
        <v>19.75238446372795</v>
      </c>
      <c r="M5" t="str">
        <f t="shared" si="1"/>
        <v>Healthy Weight</v>
      </c>
      <c r="N5" t="str">
        <f t="shared" si="2"/>
        <v>37-48</v>
      </c>
    </row>
    <row r="6" spans="1:14" x14ac:dyDescent="0.25">
      <c r="A6" t="s">
        <v>17</v>
      </c>
      <c r="B6">
        <v>26</v>
      </c>
      <c r="C6" t="s">
        <v>11</v>
      </c>
      <c r="D6">
        <v>90.06</v>
      </c>
      <c r="E6">
        <v>12.16</v>
      </c>
      <c r="F6">
        <v>0</v>
      </c>
      <c r="G6">
        <v>1</v>
      </c>
      <c r="H6">
        <v>0</v>
      </c>
      <c r="I6">
        <v>0.9</v>
      </c>
      <c r="J6" t="s">
        <v>12</v>
      </c>
      <c r="L6">
        <f t="shared" si="0"/>
        <v>14.992349216790304</v>
      </c>
      <c r="M6" t="str">
        <f t="shared" si="1"/>
        <v>Underweight</v>
      </c>
      <c r="N6" t="str">
        <f t="shared" si="2"/>
        <v>24-36</v>
      </c>
    </row>
    <row r="7" spans="1:14" x14ac:dyDescent="0.25">
      <c r="A7" t="s">
        <v>18</v>
      </c>
      <c r="B7">
        <v>51</v>
      </c>
      <c r="C7" t="s">
        <v>19</v>
      </c>
      <c r="D7">
        <v>108.82</v>
      </c>
      <c r="E7">
        <v>21.54</v>
      </c>
      <c r="F7">
        <v>0</v>
      </c>
      <c r="G7">
        <v>1</v>
      </c>
      <c r="H7">
        <v>1</v>
      </c>
      <c r="I7">
        <v>0.9</v>
      </c>
      <c r="J7" t="s">
        <v>20</v>
      </c>
      <c r="L7">
        <f t="shared" si="0"/>
        <v>18.189813900132215</v>
      </c>
      <c r="M7" t="str">
        <f t="shared" si="1"/>
        <v>Underweight</v>
      </c>
      <c r="N7" t="str">
        <f t="shared" si="2"/>
        <v>49-60</v>
      </c>
    </row>
    <row r="8" spans="1:14" x14ac:dyDescent="0.25">
      <c r="A8" t="s">
        <v>21</v>
      </c>
      <c r="B8">
        <v>52</v>
      </c>
      <c r="C8" t="s">
        <v>19</v>
      </c>
      <c r="D8">
        <v>110.28</v>
      </c>
      <c r="E8">
        <v>21.49</v>
      </c>
      <c r="F8">
        <v>4</v>
      </c>
      <c r="G8">
        <v>0</v>
      </c>
      <c r="H8">
        <v>2</v>
      </c>
      <c r="I8">
        <v>2.8</v>
      </c>
      <c r="J8" t="s">
        <v>12</v>
      </c>
      <c r="L8">
        <f t="shared" si="0"/>
        <v>17.67025840775398</v>
      </c>
      <c r="M8" t="str">
        <f t="shared" si="1"/>
        <v>Underweight</v>
      </c>
      <c r="N8" t="str">
        <f t="shared" si="2"/>
        <v>49-60</v>
      </c>
    </row>
    <row r="9" spans="1:14" x14ac:dyDescent="0.25">
      <c r="A9" t="s">
        <v>22</v>
      </c>
      <c r="B9">
        <v>52</v>
      </c>
      <c r="C9" t="s">
        <v>11</v>
      </c>
      <c r="D9">
        <v>102.65</v>
      </c>
      <c r="E9">
        <v>19.55</v>
      </c>
      <c r="F9">
        <v>2</v>
      </c>
      <c r="G9">
        <v>2</v>
      </c>
      <c r="H9">
        <v>1</v>
      </c>
      <c r="I9">
        <v>1.3</v>
      </c>
      <c r="J9" t="s">
        <v>14</v>
      </c>
      <c r="L9">
        <f t="shared" si="0"/>
        <v>18.553628408784363</v>
      </c>
      <c r="M9" t="str">
        <f t="shared" si="1"/>
        <v>Healthy Weight</v>
      </c>
      <c r="N9" t="str">
        <f t="shared" si="2"/>
        <v>49-60</v>
      </c>
    </row>
    <row r="10" spans="1:14" x14ac:dyDescent="0.25">
      <c r="A10" t="s">
        <v>23</v>
      </c>
      <c r="B10">
        <v>28</v>
      </c>
      <c r="C10" t="s">
        <v>19</v>
      </c>
      <c r="D10">
        <v>91.47</v>
      </c>
      <c r="E10">
        <v>16.39</v>
      </c>
      <c r="F10">
        <v>3</v>
      </c>
      <c r="G10">
        <v>2</v>
      </c>
      <c r="H10">
        <v>3</v>
      </c>
      <c r="I10">
        <v>0.8</v>
      </c>
      <c r="J10" t="s">
        <v>24</v>
      </c>
      <c r="L10">
        <f t="shared" si="0"/>
        <v>19.589420799631078</v>
      </c>
      <c r="M10" t="str">
        <f t="shared" si="1"/>
        <v>Healthy Weight</v>
      </c>
      <c r="N10" t="str">
        <f t="shared" si="2"/>
        <v>24-36</v>
      </c>
    </row>
    <row r="11" spans="1:14" x14ac:dyDescent="0.25">
      <c r="A11" t="s">
        <v>25</v>
      </c>
      <c r="B11">
        <v>44</v>
      </c>
      <c r="C11" t="s">
        <v>11</v>
      </c>
      <c r="D11">
        <v>111.89</v>
      </c>
      <c r="E11">
        <v>17.95</v>
      </c>
      <c r="F11">
        <v>1</v>
      </c>
      <c r="G11">
        <v>3</v>
      </c>
      <c r="H11">
        <v>0</v>
      </c>
      <c r="I11">
        <v>0.8</v>
      </c>
      <c r="J11" t="s">
        <v>14</v>
      </c>
      <c r="L11">
        <f t="shared" si="0"/>
        <v>14.337779767724934</v>
      </c>
      <c r="M11" t="str">
        <f t="shared" si="1"/>
        <v>Underweight</v>
      </c>
      <c r="N11" t="str">
        <f t="shared" si="2"/>
        <v>37-48</v>
      </c>
    </row>
    <row r="12" spans="1:14" x14ac:dyDescent="0.25">
      <c r="A12" t="s">
        <v>26</v>
      </c>
      <c r="B12">
        <v>25</v>
      </c>
      <c r="C12" t="s">
        <v>19</v>
      </c>
      <c r="D12">
        <v>96.25</v>
      </c>
      <c r="E12">
        <v>13.5</v>
      </c>
      <c r="F12">
        <v>3</v>
      </c>
      <c r="G12">
        <v>4</v>
      </c>
      <c r="H12">
        <v>0</v>
      </c>
      <c r="I12">
        <v>0.6</v>
      </c>
      <c r="J12" t="s">
        <v>27</v>
      </c>
      <c r="L12">
        <f t="shared" si="0"/>
        <v>14.572440546466519</v>
      </c>
      <c r="M12" t="str">
        <f t="shared" si="1"/>
        <v>Underweight</v>
      </c>
      <c r="N12" t="str">
        <f t="shared" si="2"/>
        <v>24-36</v>
      </c>
    </row>
    <row r="13" spans="1:14" x14ac:dyDescent="0.25">
      <c r="A13" t="s">
        <v>28</v>
      </c>
      <c r="B13">
        <v>32</v>
      </c>
      <c r="C13" t="s">
        <v>11</v>
      </c>
      <c r="D13">
        <v>96.02</v>
      </c>
      <c r="E13">
        <v>16.55</v>
      </c>
      <c r="F13">
        <v>2</v>
      </c>
      <c r="G13">
        <v>0</v>
      </c>
      <c r="H13">
        <v>2</v>
      </c>
      <c r="I13">
        <v>1</v>
      </c>
      <c r="J13" t="s">
        <v>24</v>
      </c>
      <c r="L13">
        <f t="shared" si="0"/>
        <v>17.950419185130364</v>
      </c>
      <c r="M13" t="str">
        <f t="shared" si="1"/>
        <v>Underweight</v>
      </c>
      <c r="N13" t="str">
        <f t="shared" si="2"/>
        <v>24-36</v>
      </c>
    </row>
    <row r="14" spans="1:14" x14ac:dyDescent="0.25">
      <c r="A14" t="s">
        <v>29</v>
      </c>
      <c r="B14">
        <v>34</v>
      </c>
      <c r="C14" t="s">
        <v>19</v>
      </c>
      <c r="D14">
        <v>97.37</v>
      </c>
      <c r="E14">
        <v>15.55</v>
      </c>
      <c r="F14">
        <v>0</v>
      </c>
      <c r="G14">
        <v>1</v>
      </c>
      <c r="H14">
        <v>2</v>
      </c>
      <c r="I14">
        <v>1.3</v>
      </c>
      <c r="J14" t="s">
        <v>20</v>
      </c>
      <c r="L14">
        <f t="shared" si="0"/>
        <v>16.401367255945466</v>
      </c>
      <c r="M14" t="str">
        <f t="shared" si="1"/>
        <v>Underweight</v>
      </c>
      <c r="N14" t="str">
        <f t="shared" si="2"/>
        <v>24-36</v>
      </c>
    </row>
    <row r="15" spans="1:14" x14ac:dyDescent="0.25">
      <c r="A15" t="s">
        <v>30</v>
      </c>
      <c r="B15">
        <v>49</v>
      </c>
      <c r="C15" t="s">
        <v>19</v>
      </c>
      <c r="D15">
        <v>108.39</v>
      </c>
      <c r="E15">
        <v>20.100000000000001</v>
      </c>
      <c r="F15">
        <v>0</v>
      </c>
      <c r="G15">
        <v>2</v>
      </c>
      <c r="H15">
        <v>3</v>
      </c>
      <c r="I15">
        <v>0.6</v>
      </c>
      <c r="J15" t="s">
        <v>20</v>
      </c>
      <c r="L15">
        <f t="shared" si="0"/>
        <v>17.108724180222072</v>
      </c>
      <c r="M15" t="str">
        <f t="shared" si="1"/>
        <v>Underweight</v>
      </c>
      <c r="N15" t="str">
        <f t="shared" si="2"/>
        <v>49-60</v>
      </c>
    </row>
    <row r="16" spans="1:14" x14ac:dyDescent="0.25">
      <c r="A16" t="s">
        <v>31</v>
      </c>
      <c r="B16">
        <v>25</v>
      </c>
      <c r="C16" t="s">
        <v>19</v>
      </c>
      <c r="D16">
        <v>92.58</v>
      </c>
      <c r="E16">
        <v>15.13</v>
      </c>
      <c r="F16">
        <v>2</v>
      </c>
      <c r="G16">
        <v>2</v>
      </c>
      <c r="H16">
        <v>2</v>
      </c>
      <c r="I16">
        <v>1.6</v>
      </c>
      <c r="J16" t="s">
        <v>14</v>
      </c>
      <c r="L16">
        <f t="shared" si="0"/>
        <v>17.652433135313405</v>
      </c>
      <c r="M16" t="str">
        <f t="shared" si="1"/>
        <v>Underweight</v>
      </c>
      <c r="N16" t="str">
        <f t="shared" si="2"/>
        <v>24-36</v>
      </c>
    </row>
    <row r="17" spans="1:14" x14ac:dyDescent="0.25">
      <c r="A17" t="s">
        <v>32</v>
      </c>
      <c r="B17">
        <v>38</v>
      </c>
      <c r="C17" t="s">
        <v>19</v>
      </c>
      <c r="D17">
        <v>99.65</v>
      </c>
      <c r="E17">
        <v>16.940000000000001</v>
      </c>
      <c r="F17">
        <v>1</v>
      </c>
      <c r="G17">
        <v>3</v>
      </c>
      <c r="H17">
        <v>3</v>
      </c>
      <c r="I17">
        <v>2.1</v>
      </c>
      <c r="J17" t="s">
        <v>14</v>
      </c>
      <c r="L17">
        <f t="shared" si="0"/>
        <v>17.059205462973896</v>
      </c>
      <c r="M17" t="str">
        <f t="shared" si="1"/>
        <v>Underweight</v>
      </c>
      <c r="N17" t="str">
        <f t="shared" si="2"/>
        <v>37-48</v>
      </c>
    </row>
    <row r="18" spans="1:14" x14ac:dyDescent="0.25">
      <c r="A18" t="s">
        <v>33</v>
      </c>
      <c r="B18">
        <v>38</v>
      </c>
      <c r="C18" t="s">
        <v>11</v>
      </c>
      <c r="D18">
        <v>98.91</v>
      </c>
      <c r="E18">
        <v>19.489999999999998</v>
      </c>
      <c r="F18">
        <v>0</v>
      </c>
      <c r="G18">
        <v>0</v>
      </c>
      <c r="H18">
        <v>3</v>
      </c>
      <c r="I18">
        <v>3.1</v>
      </c>
      <c r="J18" t="s">
        <v>14</v>
      </c>
      <c r="L18">
        <f t="shared" si="0"/>
        <v>19.92193117497148</v>
      </c>
      <c r="M18" t="str">
        <f t="shared" si="1"/>
        <v>Healthy Weight</v>
      </c>
      <c r="N18" t="str">
        <f t="shared" si="2"/>
        <v>37-48</v>
      </c>
    </row>
    <row r="19" spans="1:14" x14ac:dyDescent="0.25">
      <c r="A19" t="s">
        <v>34</v>
      </c>
      <c r="B19">
        <v>25</v>
      </c>
      <c r="C19" t="s">
        <v>11</v>
      </c>
      <c r="D19">
        <v>96.42</v>
      </c>
      <c r="E19">
        <v>14.69</v>
      </c>
      <c r="F19">
        <v>1</v>
      </c>
      <c r="G19">
        <v>3</v>
      </c>
      <c r="H19">
        <v>2</v>
      </c>
      <c r="I19">
        <v>1.2</v>
      </c>
      <c r="J19" t="s">
        <v>24</v>
      </c>
      <c r="L19">
        <f t="shared" si="0"/>
        <v>15.801108000799067</v>
      </c>
      <c r="M19" t="str">
        <f t="shared" si="1"/>
        <v>Underweight</v>
      </c>
      <c r="N19" t="str">
        <f t="shared" si="2"/>
        <v>24-36</v>
      </c>
    </row>
    <row r="20" spans="1:14" x14ac:dyDescent="0.25">
      <c r="A20" t="s">
        <v>35</v>
      </c>
      <c r="B20">
        <v>57</v>
      </c>
      <c r="C20" t="s">
        <v>11</v>
      </c>
      <c r="D20">
        <v>109.26</v>
      </c>
      <c r="E20">
        <v>20.61</v>
      </c>
      <c r="F20">
        <v>3</v>
      </c>
      <c r="G20">
        <v>2</v>
      </c>
      <c r="H20">
        <v>1</v>
      </c>
      <c r="I20">
        <v>2</v>
      </c>
      <c r="J20" t="s">
        <v>20</v>
      </c>
      <c r="L20">
        <f t="shared" si="0"/>
        <v>17.264563375422682</v>
      </c>
      <c r="M20" t="str">
        <f t="shared" si="1"/>
        <v>Underweight</v>
      </c>
      <c r="N20" t="str">
        <f t="shared" si="2"/>
        <v>49-60</v>
      </c>
    </row>
    <row r="21" spans="1:14" x14ac:dyDescent="0.25">
      <c r="A21" t="s">
        <v>36</v>
      </c>
      <c r="B21">
        <v>34</v>
      </c>
      <c r="C21" t="s">
        <v>19</v>
      </c>
      <c r="D21">
        <v>98.22</v>
      </c>
      <c r="E21">
        <v>15.49</v>
      </c>
      <c r="F21">
        <v>1</v>
      </c>
      <c r="G21">
        <v>2</v>
      </c>
      <c r="H21">
        <v>0</v>
      </c>
      <c r="I21">
        <v>0.8</v>
      </c>
      <c r="J21" t="s">
        <v>14</v>
      </c>
      <c r="L21">
        <f t="shared" si="0"/>
        <v>16.056524938447225</v>
      </c>
      <c r="M21" t="str">
        <f t="shared" si="1"/>
        <v>Underweight</v>
      </c>
      <c r="N21" t="str">
        <f t="shared" si="2"/>
        <v>24-36</v>
      </c>
    </row>
    <row r="22" spans="1:14" x14ac:dyDescent="0.25">
      <c r="A22" t="s">
        <v>37</v>
      </c>
      <c r="B22">
        <v>35</v>
      </c>
      <c r="C22" t="s">
        <v>11</v>
      </c>
      <c r="D22">
        <v>101.02</v>
      </c>
      <c r="E22">
        <v>16.760000000000002</v>
      </c>
      <c r="F22">
        <v>3</v>
      </c>
      <c r="G22">
        <v>2</v>
      </c>
      <c r="H22">
        <v>2</v>
      </c>
      <c r="I22">
        <v>1.9</v>
      </c>
      <c r="J22" t="s">
        <v>12</v>
      </c>
      <c r="L22">
        <f t="shared" si="0"/>
        <v>16.423256883921791</v>
      </c>
      <c r="M22" t="str">
        <f t="shared" si="1"/>
        <v>Underweight</v>
      </c>
      <c r="N22" t="str">
        <f t="shared" si="2"/>
        <v>24-36</v>
      </c>
    </row>
    <row r="23" spans="1:14" x14ac:dyDescent="0.25">
      <c r="A23" t="s">
        <v>38</v>
      </c>
      <c r="B23">
        <v>56</v>
      </c>
      <c r="C23" t="s">
        <v>19</v>
      </c>
      <c r="D23">
        <v>111.44</v>
      </c>
      <c r="E23">
        <v>21.87</v>
      </c>
      <c r="F23">
        <v>4</v>
      </c>
      <c r="G23">
        <v>1</v>
      </c>
      <c r="H23">
        <v>2</v>
      </c>
      <c r="I23">
        <v>1.9</v>
      </c>
      <c r="J23" t="s">
        <v>20</v>
      </c>
      <c r="L23">
        <f t="shared" si="0"/>
        <v>17.610292772445963</v>
      </c>
      <c r="M23" t="str">
        <f t="shared" si="1"/>
        <v>Underweight</v>
      </c>
      <c r="N23" t="str">
        <f t="shared" si="2"/>
        <v>49-60</v>
      </c>
    </row>
    <row r="24" spans="1:14" x14ac:dyDescent="0.25">
      <c r="A24" t="s">
        <v>39</v>
      </c>
      <c r="B24">
        <v>46</v>
      </c>
      <c r="C24" t="s">
        <v>19</v>
      </c>
      <c r="D24">
        <v>103.85</v>
      </c>
      <c r="E24">
        <v>19.47</v>
      </c>
      <c r="F24">
        <v>2</v>
      </c>
      <c r="G24">
        <v>4</v>
      </c>
      <c r="H24">
        <v>3</v>
      </c>
      <c r="I24">
        <v>2.9</v>
      </c>
      <c r="J24" t="s">
        <v>20</v>
      </c>
      <c r="L24">
        <f t="shared" si="0"/>
        <v>18.053148301698982</v>
      </c>
      <c r="M24" t="str">
        <f t="shared" si="1"/>
        <v>Underweight</v>
      </c>
      <c r="N24" t="str">
        <f t="shared" si="2"/>
        <v>37-48</v>
      </c>
    </row>
    <row r="25" spans="1:14" x14ac:dyDescent="0.25">
      <c r="A25" t="s">
        <v>40</v>
      </c>
      <c r="B25">
        <v>35</v>
      </c>
      <c r="C25" t="s">
        <v>11</v>
      </c>
      <c r="D25">
        <v>102.67</v>
      </c>
      <c r="E25">
        <v>13.79</v>
      </c>
      <c r="F25">
        <v>4</v>
      </c>
      <c r="G25">
        <v>1</v>
      </c>
      <c r="H25">
        <v>1</v>
      </c>
      <c r="I25">
        <v>2</v>
      </c>
      <c r="J25" t="s">
        <v>14</v>
      </c>
      <c r="L25">
        <f t="shared" si="0"/>
        <v>13.082090287312587</v>
      </c>
      <c r="M25" t="str">
        <f t="shared" si="1"/>
        <v>Underweight</v>
      </c>
      <c r="N25" t="str">
        <f t="shared" si="2"/>
        <v>24-36</v>
      </c>
    </row>
    <row r="26" spans="1:14" x14ac:dyDescent="0.25">
      <c r="A26" t="s">
        <v>41</v>
      </c>
      <c r="B26">
        <v>52</v>
      </c>
      <c r="C26" t="s">
        <v>19</v>
      </c>
      <c r="D26">
        <v>107.91</v>
      </c>
      <c r="E26">
        <v>19.27</v>
      </c>
      <c r="F26">
        <v>4</v>
      </c>
      <c r="G26">
        <v>0</v>
      </c>
      <c r="H26">
        <v>0</v>
      </c>
      <c r="I26">
        <v>0.8</v>
      </c>
      <c r="J26" t="s">
        <v>20</v>
      </c>
      <c r="L26">
        <f t="shared" si="0"/>
        <v>16.548488389191526</v>
      </c>
      <c r="M26" t="str">
        <f t="shared" si="1"/>
        <v>Underweight</v>
      </c>
      <c r="N26" t="str">
        <f t="shared" si="2"/>
        <v>49-60</v>
      </c>
    </row>
    <row r="27" spans="1:14" x14ac:dyDescent="0.25">
      <c r="A27" t="s">
        <v>42</v>
      </c>
      <c r="B27">
        <v>30</v>
      </c>
      <c r="C27" t="s">
        <v>11</v>
      </c>
      <c r="D27">
        <v>96.67</v>
      </c>
      <c r="E27">
        <v>15.72</v>
      </c>
      <c r="F27">
        <v>3</v>
      </c>
      <c r="G27">
        <v>1</v>
      </c>
      <c r="H27">
        <v>2</v>
      </c>
      <c r="I27">
        <v>1.2</v>
      </c>
      <c r="J27" t="s">
        <v>24</v>
      </c>
      <c r="L27">
        <f t="shared" si="0"/>
        <v>16.821669829165565</v>
      </c>
      <c r="M27" t="str">
        <f t="shared" si="1"/>
        <v>Underweight</v>
      </c>
      <c r="N27" t="str">
        <f t="shared" si="2"/>
        <v>24-36</v>
      </c>
    </row>
    <row r="28" spans="1:14" x14ac:dyDescent="0.25">
      <c r="A28" t="s">
        <v>43</v>
      </c>
      <c r="B28">
        <v>35</v>
      </c>
      <c r="C28" t="s">
        <v>19</v>
      </c>
      <c r="D28">
        <v>101.41</v>
      </c>
      <c r="E28">
        <v>19.45</v>
      </c>
      <c r="F28">
        <v>0</v>
      </c>
      <c r="G28">
        <v>4</v>
      </c>
      <c r="H28">
        <v>2</v>
      </c>
      <c r="I28">
        <v>1.9</v>
      </c>
      <c r="J28" t="s">
        <v>12</v>
      </c>
      <c r="L28">
        <f t="shared" si="0"/>
        <v>18.912896252767929</v>
      </c>
      <c r="M28" t="str">
        <f t="shared" si="1"/>
        <v>Healthy Weight</v>
      </c>
      <c r="N28" t="str">
        <f t="shared" si="2"/>
        <v>24-36</v>
      </c>
    </row>
    <row r="29" spans="1:14" x14ac:dyDescent="0.25">
      <c r="A29" t="s">
        <v>44</v>
      </c>
      <c r="B29">
        <v>32</v>
      </c>
      <c r="C29" t="s">
        <v>11</v>
      </c>
      <c r="D29">
        <v>102.28</v>
      </c>
      <c r="E29">
        <v>11.75</v>
      </c>
      <c r="F29">
        <v>2</v>
      </c>
      <c r="G29">
        <v>1</v>
      </c>
      <c r="H29">
        <v>1</v>
      </c>
      <c r="I29">
        <v>1.3</v>
      </c>
      <c r="J29" t="s">
        <v>20</v>
      </c>
      <c r="L29">
        <f t="shared" si="0"/>
        <v>11.23198275256877</v>
      </c>
      <c r="M29" t="str">
        <f t="shared" si="1"/>
        <v>Underweight</v>
      </c>
      <c r="N29" t="str">
        <f t="shared" si="2"/>
        <v>24-36</v>
      </c>
    </row>
    <row r="30" spans="1:14" x14ac:dyDescent="0.25">
      <c r="A30" t="s">
        <v>45</v>
      </c>
      <c r="B30">
        <v>46</v>
      </c>
      <c r="C30" t="s">
        <v>19</v>
      </c>
      <c r="D30">
        <v>105.06</v>
      </c>
      <c r="E30">
        <v>17.260000000000002</v>
      </c>
      <c r="F30">
        <v>4</v>
      </c>
      <c r="G30">
        <v>1</v>
      </c>
      <c r="H30">
        <v>2</v>
      </c>
      <c r="I30">
        <v>0.8</v>
      </c>
      <c r="J30" t="s">
        <v>14</v>
      </c>
      <c r="L30">
        <f t="shared" si="0"/>
        <v>15.637452318001349</v>
      </c>
      <c r="M30" t="str">
        <f t="shared" si="1"/>
        <v>Underweight</v>
      </c>
      <c r="N30" t="str">
        <f t="shared" si="2"/>
        <v>37-48</v>
      </c>
    </row>
    <row r="31" spans="1:14" x14ac:dyDescent="0.25">
      <c r="A31" t="s">
        <v>46</v>
      </c>
      <c r="B31">
        <v>43</v>
      </c>
      <c r="C31" t="s">
        <v>19</v>
      </c>
      <c r="D31">
        <v>103.22</v>
      </c>
      <c r="E31">
        <v>20.74</v>
      </c>
      <c r="F31">
        <v>2</v>
      </c>
      <c r="G31">
        <v>2</v>
      </c>
      <c r="H31">
        <v>3</v>
      </c>
      <c r="I31">
        <v>2.1</v>
      </c>
      <c r="J31" t="s">
        <v>12</v>
      </c>
      <c r="L31">
        <f t="shared" si="0"/>
        <v>19.466193791459283</v>
      </c>
      <c r="M31" t="str">
        <f t="shared" si="1"/>
        <v>Healthy Weight</v>
      </c>
      <c r="N31" t="str">
        <f t="shared" si="2"/>
        <v>37-48</v>
      </c>
    </row>
    <row r="32" spans="1:14" x14ac:dyDescent="0.25">
      <c r="A32" t="s">
        <v>47</v>
      </c>
      <c r="B32">
        <v>46</v>
      </c>
      <c r="C32" t="s">
        <v>11</v>
      </c>
      <c r="D32">
        <v>105.42</v>
      </c>
      <c r="E32">
        <v>20.23</v>
      </c>
      <c r="F32">
        <v>4</v>
      </c>
      <c r="G32">
        <v>0</v>
      </c>
      <c r="H32">
        <v>2</v>
      </c>
      <c r="I32">
        <v>2.2999999999999998</v>
      </c>
      <c r="J32" t="s">
        <v>27</v>
      </c>
      <c r="L32">
        <f t="shared" si="0"/>
        <v>18.203288786295403</v>
      </c>
      <c r="M32" t="str">
        <f t="shared" si="1"/>
        <v>Underweight</v>
      </c>
      <c r="N32" t="str">
        <f t="shared" si="2"/>
        <v>37-48</v>
      </c>
    </row>
    <row r="33" spans="1:14" x14ac:dyDescent="0.25">
      <c r="A33" t="s">
        <v>48</v>
      </c>
      <c r="B33">
        <v>32</v>
      </c>
      <c r="C33" t="s">
        <v>19</v>
      </c>
      <c r="D33">
        <v>97.29</v>
      </c>
      <c r="E33">
        <v>12.89</v>
      </c>
      <c r="F33">
        <v>4</v>
      </c>
      <c r="G33">
        <v>2</v>
      </c>
      <c r="H33">
        <v>2</v>
      </c>
      <c r="I33">
        <v>1.3</v>
      </c>
      <c r="J33" t="s">
        <v>14</v>
      </c>
      <c r="L33">
        <f t="shared" si="0"/>
        <v>13.618099737124188</v>
      </c>
      <c r="M33" t="str">
        <f t="shared" si="1"/>
        <v>Underweight</v>
      </c>
      <c r="N33" t="str">
        <f t="shared" si="2"/>
        <v>24-36</v>
      </c>
    </row>
    <row r="34" spans="1:14" x14ac:dyDescent="0.25">
      <c r="A34" t="s">
        <v>49</v>
      </c>
      <c r="B34">
        <v>46</v>
      </c>
      <c r="C34" t="s">
        <v>19</v>
      </c>
      <c r="D34">
        <v>106.22</v>
      </c>
      <c r="E34">
        <v>19.48</v>
      </c>
      <c r="F34">
        <v>4</v>
      </c>
      <c r="G34">
        <v>3</v>
      </c>
      <c r="H34">
        <v>0</v>
      </c>
      <c r="I34">
        <v>0.7</v>
      </c>
      <c r="J34" t="s">
        <v>12</v>
      </c>
      <c r="L34">
        <f t="shared" ref="L34:L65" si="3">E34 / ((D34 / 100) ^ 2)</f>
        <v>17.26538862847617</v>
      </c>
      <c r="M34" t="str">
        <f t="shared" ref="M34:M65" si="4">IF(L34&lt;18.5,"Underweight",IF(L34&lt;25,"Healthy Weight",IF(L34&lt;30,"Overweight","Obese")))</f>
        <v>Underweight</v>
      </c>
      <c r="N34" t="str">
        <f t="shared" ref="N34:N65" si="5">IF(AND(B34&gt;=24,B34&lt;=36),"24-36",
 IF(AND(B34&gt;=37,B34&lt;=48),"37-48",
 IF(AND(B34&gt;=49,B34&lt;=60),"49-60",
 "Other")))</f>
        <v>37-48</v>
      </c>
    </row>
    <row r="35" spans="1:14" x14ac:dyDescent="0.25">
      <c r="A35" t="s">
        <v>50</v>
      </c>
      <c r="B35">
        <v>56</v>
      </c>
      <c r="C35" t="s">
        <v>11</v>
      </c>
      <c r="D35">
        <v>114.63</v>
      </c>
      <c r="E35">
        <v>20.11</v>
      </c>
      <c r="F35">
        <v>2</v>
      </c>
      <c r="G35">
        <v>1</v>
      </c>
      <c r="H35">
        <v>0</v>
      </c>
      <c r="I35">
        <v>0.8</v>
      </c>
      <c r="J35" t="s">
        <v>27</v>
      </c>
      <c r="L35">
        <f t="shared" si="3"/>
        <v>15.304371025015923</v>
      </c>
      <c r="M35" t="str">
        <f t="shared" si="4"/>
        <v>Underweight</v>
      </c>
      <c r="N35" t="str">
        <f t="shared" si="5"/>
        <v>49-60</v>
      </c>
    </row>
    <row r="36" spans="1:14" x14ac:dyDescent="0.25">
      <c r="A36" t="s">
        <v>51</v>
      </c>
      <c r="B36">
        <v>30</v>
      </c>
      <c r="C36" t="s">
        <v>11</v>
      </c>
      <c r="D36">
        <v>93.15</v>
      </c>
      <c r="E36">
        <v>14.24</v>
      </c>
      <c r="F36">
        <v>1</v>
      </c>
      <c r="G36">
        <v>1</v>
      </c>
      <c r="H36">
        <v>2</v>
      </c>
      <c r="I36">
        <v>1.3</v>
      </c>
      <c r="J36" t="s">
        <v>14</v>
      </c>
      <c r="L36">
        <f t="shared" si="3"/>
        <v>16.411348608910586</v>
      </c>
      <c r="M36" t="str">
        <f t="shared" si="4"/>
        <v>Underweight</v>
      </c>
      <c r="N36" t="str">
        <f t="shared" si="5"/>
        <v>24-36</v>
      </c>
    </row>
    <row r="37" spans="1:14" x14ac:dyDescent="0.25">
      <c r="A37" t="s">
        <v>52</v>
      </c>
      <c r="B37">
        <v>44</v>
      </c>
      <c r="C37" t="s">
        <v>11</v>
      </c>
      <c r="D37">
        <v>102.36</v>
      </c>
      <c r="E37">
        <v>19.600000000000001</v>
      </c>
      <c r="F37">
        <v>1</v>
      </c>
      <c r="G37">
        <v>2</v>
      </c>
      <c r="H37">
        <v>0</v>
      </c>
      <c r="I37">
        <v>0.9</v>
      </c>
      <c r="J37" t="s">
        <v>27</v>
      </c>
      <c r="L37">
        <f t="shared" si="3"/>
        <v>18.706628300517327</v>
      </c>
      <c r="M37" t="str">
        <f t="shared" si="4"/>
        <v>Healthy Weight</v>
      </c>
      <c r="N37" t="str">
        <f t="shared" si="5"/>
        <v>37-48</v>
      </c>
    </row>
    <row r="38" spans="1:14" x14ac:dyDescent="0.25">
      <c r="A38" t="s">
        <v>53</v>
      </c>
      <c r="B38">
        <v>43</v>
      </c>
      <c r="C38" t="s">
        <v>11</v>
      </c>
      <c r="D38">
        <v>105.34</v>
      </c>
      <c r="E38">
        <v>14.14</v>
      </c>
      <c r="F38">
        <v>4</v>
      </c>
      <c r="G38">
        <v>3</v>
      </c>
      <c r="H38">
        <v>0</v>
      </c>
      <c r="I38">
        <v>0.8</v>
      </c>
      <c r="J38" t="s">
        <v>20</v>
      </c>
      <c r="L38">
        <f t="shared" si="3"/>
        <v>12.742738810730817</v>
      </c>
      <c r="M38" t="str">
        <f t="shared" si="4"/>
        <v>Underweight</v>
      </c>
      <c r="N38" t="str">
        <f t="shared" si="5"/>
        <v>37-48</v>
      </c>
    </row>
    <row r="39" spans="1:14" x14ac:dyDescent="0.25">
      <c r="A39" t="s">
        <v>54</v>
      </c>
      <c r="B39">
        <v>31</v>
      </c>
      <c r="C39" t="s">
        <v>11</v>
      </c>
      <c r="D39">
        <v>96.26</v>
      </c>
      <c r="E39">
        <v>17.63</v>
      </c>
      <c r="F39">
        <v>3</v>
      </c>
      <c r="G39">
        <v>3</v>
      </c>
      <c r="H39">
        <v>2</v>
      </c>
      <c r="I39">
        <v>1.7</v>
      </c>
      <c r="J39" t="s">
        <v>20</v>
      </c>
      <c r="L39">
        <f t="shared" si="3"/>
        <v>19.026574134418222</v>
      </c>
      <c r="M39" t="str">
        <f t="shared" si="4"/>
        <v>Healthy Weight</v>
      </c>
      <c r="N39" t="str">
        <f t="shared" si="5"/>
        <v>24-36</v>
      </c>
    </row>
    <row r="40" spans="1:14" x14ac:dyDescent="0.25">
      <c r="A40" t="s">
        <v>55</v>
      </c>
      <c r="B40">
        <v>28</v>
      </c>
      <c r="C40" t="s">
        <v>19</v>
      </c>
      <c r="D40">
        <v>97.25</v>
      </c>
      <c r="E40">
        <v>14.98</v>
      </c>
      <c r="F40">
        <v>3</v>
      </c>
      <c r="G40">
        <v>4</v>
      </c>
      <c r="H40">
        <v>3</v>
      </c>
      <c r="I40">
        <v>3.2</v>
      </c>
      <c r="J40" t="s">
        <v>14</v>
      </c>
      <c r="L40">
        <f t="shared" si="3"/>
        <v>15.839176320537135</v>
      </c>
      <c r="M40" t="str">
        <f t="shared" si="4"/>
        <v>Underweight</v>
      </c>
      <c r="N40" t="str">
        <f t="shared" si="5"/>
        <v>24-36</v>
      </c>
    </row>
    <row r="41" spans="1:14" x14ac:dyDescent="0.25">
      <c r="A41" t="s">
        <v>56</v>
      </c>
      <c r="B41">
        <v>48</v>
      </c>
      <c r="C41" t="s">
        <v>19</v>
      </c>
      <c r="D41">
        <v>108.23</v>
      </c>
      <c r="E41">
        <v>21</v>
      </c>
      <c r="F41">
        <v>3</v>
      </c>
      <c r="G41">
        <v>4</v>
      </c>
      <c r="H41">
        <v>0</v>
      </c>
      <c r="I41">
        <v>0.6</v>
      </c>
      <c r="J41" t="s">
        <v>14</v>
      </c>
      <c r="L41">
        <f t="shared" si="3"/>
        <v>17.927675301525785</v>
      </c>
      <c r="M41" t="str">
        <f t="shared" si="4"/>
        <v>Underweight</v>
      </c>
      <c r="N41" t="str">
        <f t="shared" si="5"/>
        <v>37-48</v>
      </c>
    </row>
    <row r="42" spans="1:14" x14ac:dyDescent="0.25">
      <c r="A42" t="s">
        <v>57</v>
      </c>
      <c r="B42">
        <v>27</v>
      </c>
      <c r="C42" t="s">
        <v>19</v>
      </c>
      <c r="D42">
        <v>97</v>
      </c>
      <c r="E42">
        <v>15.12</v>
      </c>
      <c r="F42">
        <v>4</v>
      </c>
      <c r="G42">
        <v>0</v>
      </c>
      <c r="H42">
        <v>1</v>
      </c>
      <c r="I42">
        <v>1.7</v>
      </c>
      <c r="J42" t="s">
        <v>24</v>
      </c>
      <c r="L42">
        <f t="shared" si="3"/>
        <v>16.069720480391116</v>
      </c>
      <c r="M42" t="str">
        <f t="shared" si="4"/>
        <v>Underweight</v>
      </c>
      <c r="N42" t="str">
        <f t="shared" si="5"/>
        <v>24-36</v>
      </c>
    </row>
    <row r="43" spans="1:14" x14ac:dyDescent="0.25">
      <c r="A43" t="s">
        <v>58</v>
      </c>
      <c r="B43">
        <v>45</v>
      </c>
      <c r="C43" t="s">
        <v>19</v>
      </c>
      <c r="D43">
        <v>107.27</v>
      </c>
      <c r="E43">
        <v>22.7</v>
      </c>
      <c r="F43">
        <v>4</v>
      </c>
      <c r="G43">
        <v>0</v>
      </c>
      <c r="H43">
        <v>0</v>
      </c>
      <c r="I43">
        <v>0.8</v>
      </c>
      <c r="J43" t="s">
        <v>12</v>
      </c>
      <c r="L43">
        <f t="shared" si="3"/>
        <v>19.727374806364303</v>
      </c>
      <c r="M43" t="str">
        <f t="shared" si="4"/>
        <v>Healthy Weight</v>
      </c>
      <c r="N43" t="str">
        <f t="shared" si="5"/>
        <v>37-48</v>
      </c>
    </row>
    <row r="44" spans="1:14" x14ac:dyDescent="0.25">
      <c r="A44" t="s">
        <v>59</v>
      </c>
      <c r="B44">
        <v>54</v>
      </c>
      <c r="C44" t="s">
        <v>19</v>
      </c>
      <c r="D44">
        <v>112.46</v>
      </c>
      <c r="E44">
        <v>21.36</v>
      </c>
      <c r="F44">
        <v>2</v>
      </c>
      <c r="G44">
        <v>0</v>
      </c>
      <c r="H44">
        <v>1</v>
      </c>
      <c r="I44">
        <v>1</v>
      </c>
      <c r="J44" t="s">
        <v>14</v>
      </c>
      <c r="L44">
        <f t="shared" si="3"/>
        <v>16.889044889405064</v>
      </c>
      <c r="M44" t="str">
        <f t="shared" si="4"/>
        <v>Underweight</v>
      </c>
      <c r="N44" t="str">
        <f t="shared" si="5"/>
        <v>49-60</v>
      </c>
    </row>
    <row r="45" spans="1:14" x14ac:dyDescent="0.25">
      <c r="A45" t="s">
        <v>60</v>
      </c>
      <c r="B45">
        <v>40</v>
      </c>
      <c r="C45" t="s">
        <v>19</v>
      </c>
      <c r="D45">
        <v>103.32</v>
      </c>
      <c r="E45">
        <v>17.41</v>
      </c>
      <c r="F45">
        <v>1</v>
      </c>
      <c r="G45">
        <v>0</v>
      </c>
      <c r="H45">
        <v>2</v>
      </c>
      <c r="I45">
        <v>2</v>
      </c>
      <c r="J45" t="s">
        <v>20</v>
      </c>
      <c r="L45">
        <f t="shared" si="3"/>
        <v>16.309099267089127</v>
      </c>
      <c r="M45" t="str">
        <f t="shared" si="4"/>
        <v>Underweight</v>
      </c>
      <c r="N45" t="str">
        <f t="shared" si="5"/>
        <v>37-48</v>
      </c>
    </row>
    <row r="46" spans="1:14" x14ac:dyDescent="0.25">
      <c r="A46" t="s">
        <v>61</v>
      </c>
      <c r="B46">
        <v>52</v>
      </c>
      <c r="C46" t="s">
        <v>11</v>
      </c>
      <c r="D46">
        <v>107.31</v>
      </c>
      <c r="E46">
        <v>17.34</v>
      </c>
      <c r="F46">
        <v>1</v>
      </c>
      <c r="G46">
        <v>3</v>
      </c>
      <c r="H46">
        <v>0</v>
      </c>
      <c r="I46">
        <v>0.5</v>
      </c>
      <c r="J46" t="s">
        <v>24</v>
      </c>
      <c r="L46">
        <f t="shared" si="3"/>
        <v>15.058048908803379</v>
      </c>
      <c r="M46" t="str">
        <f t="shared" si="4"/>
        <v>Underweight</v>
      </c>
      <c r="N46" t="str">
        <f t="shared" si="5"/>
        <v>49-60</v>
      </c>
    </row>
    <row r="47" spans="1:14" x14ac:dyDescent="0.25">
      <c r="A47" t="s">
        <v>62</v>
      </c>
      <c r="B47">
        <v>34</v>
      </c>
      <c r="C47" t="s">
        <v>19</v>
      </c>
      <c r="D47">
        <v>99.12</v>
      </c>
      <c r="E47">
        <v>17.43</v>
      </c>
      <c r="F47">
        <v>3</v>
      </c>
      <c r="G47">
        <v>4</v>
      </c>
      <c r="H47">
        <v>3</v>
      </c>
      <c r="I47">
        <v>1.6</v>
      </c>
      <c r="J47" t="s">
        <v>12</v>
      </c>
      <c r="L47">
        <f t="shared" si="3"/>
        <v>17.740865378038603</v>
      </c>
      <c r="M47" t="str">
        <f t="shared" si="4"/>
        <v>Underweight</v>
      </c>
      <c r="N47" t="str">
        <f t="shared" si="5"/>
        <v>24-36</v>
      </c>
    </row>
    <row r="48" spans="1:14" x14ac:dyDescent="0.25">
      <c r="A48" t="s">
        <v>63</v>
      </c>
      <c r="B48">
        <v>27</v>
      </c>
      <c r="C48" t="s">
        <v>19</v>
      </c>
      <c r="D48">
        <v>93.16</v>
      </c>
      <c r="E48">
        <v>15.53</v>
      </c>
      <c r="F48">
        <v>2</v>
      </c>
      <c r="G48">
        <v>2</v>
      </c>
      <c r="H48">
        <v>0</v>
      </c>
      <c r="I48">
        <v>0.8</v>
      </c>
      <c r="J48" t="s">
        <v>14</v>
      </c>
      <c r="L48">
        <f t="shared" si="3"/>
        <v>17.89420860909388</v>
      </c>
      <c r="M48" t="str">
        <f t="shared" si="4"/>
        <v>Underweight</v>
      </c>
      <c r="N48" t="str">
        <f t="shared" si="5"/>
        <v>24-36</v>
      </c>
    </row>
    <row r="49" spans="1:14" x14ac:dyDescent="0.25">
      <c r="A49" t="s">
        <v>64</v>
      </c>
      <c r="B49">
        <v>55</v>
      </c>
      <c r="C49" t="s">
        <v>19</v>
      </c>
      <c r="D49">
        <v>111.49</v>
      </c>
      <c r="E49">
        <v>20.23</v>
      </c>
      <c r="F49">
        <v>1</v>
      </c>
      <c r="G49">
        <v>0</v>
      </c>
      <c r="H49">
        <v>1</v>
      </c>
      <c r="I49">
        <v>1.6</v>
      </c>
      <c r="J49" t="s">
        <v>24</v>
      </c>
      <c r="L49">
        <f t="shared" si="3"/>
        <v>16.27511447065158</v>
      </c>
      <c r="M49" t="str">
        <f t="shared" si="4"/>
        <v>Underweight</v>
      </c>
      <c r="N49" t="str">
        <f t="shared" si="5"/>
        <v>49-60</v>
      </c>
    </row>
    <row r="50" spans="1:14" x14ac:dyDescent="0.25">
      <c r="A50" t="s">
        <v>65</v>
      </c>
      <c r="B50">
        <v>42</v>
      </c>
      <c r="C50" t="s">
        <v>11</v>
      </c>
      <c r="D50">
        <v>108.71</v>
      </c>
      <c r="E50">
        <v>16.2</v>
      </c>
      <c r="F50">
        <v>2</v>
      </c>
      <c r="G50">
        <v>1</v>
      </c>
      <c r="H50">
        <v>3</v>
      </c>
      <c r="I50">
        <v>1.1000000000000001</v>
      </c>
      <c r="J50" t="s">
        <v>24</v>
      </c>
      <c r="L50">
        <f t="shared" si="3"/>
        <v>13.708060833090812</v>
      </c>
      <c r="M50" t="str">
        <f t="shared" si="4"/>
        <v>Underweight</v>
      </c>
      <c r="N50" t="str">
        <f t="shared" si="5"/>
        <v>37-48</v>
      </c>
    </row>
    <row r="51" spans="1:14" x14ac:dyDescent="0.25">
      <c r="A51" t="s">
        <v>66</v>
      </c>
      <c r="B51">
        <v>36</v>
      </c>
      <c r="C51" t="s">
        <v>11</v>
      </c>
      <c r="D51">
        <v>97.21</v>
      </c>
      <c r="E51">
        <v>13.41</v>
      </c>
      <c r="F51">
        <v>4</v>
      </c>
      <c r="G51">
        <v>3</v>
      </c>
      <c r="H51">
        <v>1</v>
      </c>
      <c r="I51">
        <v>0.9</v>
      </c>
      <c r="J51" t="s">
        <v>14</v>
      </c>
      <c r="L51">
        <f t="shared" si="3"/>
        <v>14.190800401461026</v>
      </c>
      <c r="M51" t="str">
        <f t="shared" si="4"/>
        <v>Underweight</v>
      </c>
      <c r="N51" t="str">
        <f t="shared" si="5"/>
        <v>24-36</v>
      </c>
    </row>
    <row r="52" spans="1:14" x14ac:dyDescent="0.25">
      <c r="A52" t="s">
        <v>67</v>
      </c>
      <c r="B52">
        <v>34</v>
      </c>
      <c r="C52" t="s">
        <v>11</v>
      </c>
      <c r="D52">
        <v>98.46</v>
      </c>
      <c r="E52">
        <v>15.38</v>
      </c>
      <c r="F52">
        <v>3</v>
      </c>
      <c r="G52">
        <v>2</v>
      </c>
      <c r="H52">
        <v>2</v>
      </c>
      <c r="I52">
        <v>1.2</v>
      </c>
      <c r="J52" t="s">
        <v>12</v>
      </c>
      <c r="L52">
        <f t="shared" si="3"/>
        <v>15.864875656303504</v>
      </c>
      <c r="M52" t="str">
        <f t="shared" si="4"/>
        <v>Underweight</v>
      </c>
      <c r="N52" t="str">
        <f t="shared" si="5"/>
        <v>24-36</v>
      </c>
    </row>
    <row r="53" spans="1:14" x14ac:dyDescent="0.25">
      <c r="A53" t="s">
        <v>68</v>
      </c>
      <c r="B53">
        <v>40</v>
      </c>
      <c r="C53" t="s">
        <v>11</v>
      </c>
      <c r="D53">
        <v>100.6</v>
      </c>
      <c r="E53">
        <v>17.309999999999999</v>
      </c>
      <c r="F53">
        <v>0</v>
      </c>
      <c r="G53">
        <v>3</v>
      </c>
      <c r="H53">
        <v>0</v>
      </c>
      <c r="I53">
        <v>0.6</v>
      </c>
      <c r="J53" t="s">
        <v>27</v>
      </c>
      <c r="L53">
        <f t="shared" si="3"/>
        <v>17.104134635526798</v>
      </c>
      <c r="M53" t="str">
        <f t="shared" si="4"/>
        <v>Underweight</v>
      </c>
      <c r="N53" t="str">
        <f t="shared" si="5"/>
        <v>37-48</v>
      </c>
    </row>
    <row r="54" spans="1:14" x14ac:dyDescent="0.25">
      <c r="A54" t="s">
        <v>69</v>
      </c>
      <c r="B54">
        <v>39</v>
      </c>
      <c r="C54" t="s">
        <v>11</v>
      </c>
      <c r="D54">
        <v>96.54</v>
      </c>
      <c r="E54">
        <v>18.239999999999998</v>
      </c>
      <c r="F54">
        <v>4</v>
      </c>
      <c r="G54">
        <v>3</v>
      </c>
      <c r="H54">
        <v>1</v>
      </c>
      <c r="I54">
        <v>1.9</v>
      </c>
      <c r="J54" t="s">
        <v>27</v>
      </c>
      <c r="L54">
        <f t="shared" si="3"/>
        <v>19.570875087215928</v>
      </c>
      <c r="M54" t="str">
        <f t="shared" si="4"/>
        <v>Healthy Weight</v>
      </c>
      <c r="N54" t="str">
        <f t="shared" si="5"/>
        <v>37-48</v>
      </c>
    </row>
    <row r="55" spans="1:14" x14ac:dyDescent="0.25">
      <c r="A55" t="s">
        <v>70</v>
      </c>
      <c r="B55">
        <v>57</v>
      </c>
      <c r="C55" t="s">
        <v>19</v>
      </c>
      <c r="D55">
        <v>110.58</v>
      </c>
      <c r="E55">
        <v>21.99</v>
      </c>
      <c r="F55">
        <v>3</v>
      </c>
      <c r="G55">
        <v>0</v>
      </c>
      <c r="H55">
        <v>0</v>
      </c>
      <c r="I55">
        <v>0.9</v>
      </c>
      <c r="J55" t="s">
        <v>12</v>
      </c>
      <c r="L55">
        <f t="shared" si="3"/>
        <v>17.983410512341237</v>
      </c>
      <c r="M55" t="str">
        <f t="shared" si="4"/>
        <v>Underweight</v>
      </c>
      <c r="N55" t="str">
        <f t="shared" si="5"/>
        <v>49-60</v>
      </c>
    </row>
    <row r="56" spans="1:14" x14ac:dyDescent="0.25">
      <c r="A56" t="s">
        <v>71</v>
      </c>
      <c r="B56">
        <v>50</v>
      </c>
      <c r="C56" t="s">
        <v>11</v>
      </c>
      <c r="D56">
        <v>114.47</v>
      </c>
      <c r="E56">
        <v>18.010000000000002</v>
      </c>
      <c r="F56">
        <v>1</v>
      </c>
      <c r="G56">
        <v>3</v>
      </c>
      <c r="H56">
        <v>0</v>
      </c>
      <c r="I56">
        <v>0.6</v>
      </c>
      <c r="J56" t="s">
        <v>24</v>
      </c>
      <c r="L56">
        <f t="shared" si="3"/>
        <v>13.744544356487417</v>
      </c>
      <c r="M56" t="str">
        <f t="shared" si="4"/>
        <v>Underweight</v>
      </c>
      <c r="N56" t="str">
        <f t="shared" si="5"/>
        <v>49-60</v>
      </c>
    </row>
    <row r="57" spans="1:14" x14ac:dyDescent="0.25">
      <c r="A57" t="s">
        <v>72</v>
      </c>
      <c r="B57">
        <v>31</v>
      </c>
      <c r="C57" t="s">
        <v>11</v>
      </c>
      <c r="D57">
        <v>96.28</v>
      </c>
      <c r="E57">
        <v>16.84</v>
      </c>
      <c r="F57">
        <v>4</v>
      </c>
      <c r="G57">
        <v>2</v>
      </c>
      <c r="H57">
        <v>3</v>
      </c>
      <c r="I57">
        <v>0.5</v>
      </c>
      <c r="J57" t="s">
        <v>20</v>
      </c>
      <c r="L57">
        <f t="shared" si="3"/>
        <v>18.166443980296357</v>
      </c>
      <c r="M57" t="str">
        <f t="shared" si="4"/>
        <v>Underweight</v>
      </c>
      <c r="N57" t="str">
        <f t="shared" si="5"/>
        <v>24-36</v>
      </c>
    </row>
    <row r="58" spans="1:14" x14ac:dyDescent="0.25">
      <c r="A58" t="s">
        <v>73</v>
      </c>
      <c r="B58">
        <v>44</v>
      </c>
      <c r="C58" t="s">
        <v>11</v>
      </c>
      <c r="D58">
        <v>104.76</v>
      </c>
      <c r="E58">
        <v>18.399999999999999</v>
      </c>
      <c r="F58">
        <v>4</v>
      </c>
      <c r="G58">
        <v>2</v>
      </c>
      <c r="H58">
        <v>1</v>
      </c>
      <c r="I58">
        <v>0.7</v>
      </c>
      <c r="J58" t="s">
        <v>12</v>
      </c>
      <c r="L58">
        <f t="shared" si="3"/>
        <v>16.765898919707524</v>
      </c>
      <c r="M58" t="str">
        <f t="shared" si="4"/>
        <v>Underweight</v>
      </c>
      <c r="N58" t="str">
        <f t="shared" si="5"/>
        <v>37-48</v>
      </c>
    </row>
    <row r="59" spans="1:14" x14ac:dyDescent="0.25">
      <c r="A59" t="s">
        <v>74</v>
      </c>
      <c r="B59">
        <v>42</v>
      </c>
      <c r="C59" t="s">
        <v>19</v>
      </c>
      <c r="D59">
        <v>105.35</v>
      </c>
      <c r="E59">
        <v>19.88</v>
      </c>
      <c r="F59">
        <v>1</v>
      </c>
      <c r="G59">
        <v>2</v>
      </c>
      <c r="H59">
        <v>2</v>
      </c>
      <c r="I59">
        <v>2.8</v>
      </c>
      <c r="J59" t="s">
        <v>20</v>
      </c>
      <c r="L59">
        <f t="shared" si="3"/>
        <v>17.912132789452027</v>
      </c>
      <c r="M59" t="str">
        <f t="shared" si="4"/>
        <v>Underweight</v>
      </c>
      <c r="N59" t="str">
        <f t="shared" si="5"/>
        <v>37-48</v>
      </c>
    </row>
    <row r="60" spans="1:14" x14ac:dyDescent="0.25">
      <c r="A60" t="s">
        <v>75</v>
      </c>
      <c r="B60">
        <v>59</v>
      </c>
      <c r="C60" t="s">
        <v>19</v>
      </c>
      <c r="D60">
        <v>110.75</v>
      </c>
      <c r="E60">
        <v>24.56</v>
      </c>
      <c r="F60">
        <v>4</v>
      </c>
      <c r="G60">
        <v>4</v>
      </c>
      <c r="H60">
        <v>1</v>
      </c>
      <c r="I60">
        <v>1.7</v>
      </c>
      <c r="J60" t="s">
        <v>12</v>
      </c>
      <c r="L60">
        <f t="shared" si="3"/>
        <v>20.023541521230683</v>
      </c>
      <c r="M60" t="str">
        <f t="shared" si="4"/>
        <v>Healthy Weight</v>
      </c>
      <c r="N60" t="str">
        <f t="shared" si="5"/>
        <v>49-60</v>
      </c>
    </row>
    <row r="61" spans="1:14" x14ac:dyDescent="0.25">
      <c r="A61" t="s">
        <v>76</v>
      </c>
      <c r="B61">
        <v>56</v>
      </c>
      <c r="C61" t="s">
        <v>19</v>
      </c>
      <c r="D61">
        <v>108</v>
      </c>
      <c r="E61">
        <v>22.24</v>
      </c>
      <c r="F61">
        <v>2</v>
      </c>
      <c r="G61">
        <v>4</v>
      </c>
      <c r="H61">
        <v>2</v>
      </c>
      <c r="I61">
        <v>1.1000000000000001</v>
      </c>
      <c r="J61" t="s">
        <v>14</v>
      </c>
      <c r="L61">
        <f t="shared" si="3"/>
        <v>19.067215363511657</v>
      </c>
      <c r="M61" t="str">
        <f t="shared" si="4"/>
        <v>Healthy Weight</v>
      </c>
      <c r="N61" t="str">
        <f t="shared" si="5"/>
        <v>49-60</v>
      </c>
    </row>
    <row r="62" spans="1:14" x14ac:dyDescent="0.25">
      <c r="A62" t="s">
        <v>77</v>
      </c>
      <c r="B62">
        <v>32</v>
      </c>
      <c r="C62" t="s">
        <v>11</v>
      </c>
      <c r="D62">
        <v>98.63</v>
      </c>
      <c r="E62">
        <v>17.96</v>
      </c>
      <c r="F62">
        <v>0</v>
      </c>
      <c r="G62">
        <v>0</v>
      </c>
      <c r="H62">
        <v>2</v>
      </c>
      <c r="I62">
        <v>2.6</v>
      </c>
      <c r="J62" t="s">
        <v>24</v>
      </c>
      <c r="L62">
        <f t="shared" si="3"/>
        <v>18.462404679483562</v>
      </c>
      <c r="M62" t="str">
        <f t="shared" si="4"/>
        <v>Underweight</v>
      </c>
      <c r="N62" t="str">
        <f t="shared" si="5"/>
        <v>24-36</v>
      </c>
    </row>
    <row r="63" spans="1:14" x14ac:dyDescent="0.25">
      <c r="A63" t="s">
        <v>78</v>
      </c>
      <c r="B63">
        <v>47</v>
      </c>
      <c r="C63" t="s">
        <v>11</v>
      </c>
      <c r="D63">
        <v>103.57</v>
      </c>
      <c r="E63">
        <v>22.13</v>
      </c>
      <c r="F63">
        <v>3</v>
      </c>
      <c r="G63">
        <v>2</v>
      </c>
      <c r="H63">
        <v>0</v>
      </c>
      <c r="I63">
        <v>0.6</v>
      </c>
      <c r="J63" t="s">
        <v>12</v>
      </c>
      <c r="L63">
        <f t="shared" si="3"/>
        <v>20.630676133633052</v>
      </c>
      <c r="M63" t="str">
        <f t="shared" si="4"/>
        <v>Healthy Weight</v>
      </c>
      <c r="N63" t="str">
        <f t="shared" si="5"/>
        <v>37-48</v>
      </c>
    </row>
    <row r="64" spans="1:14" x14ac:dyDescent="0.25">
      <c r="A64" t="s">
        <v>79</v>
      </c>
      <c r="B64">
        <v>28</v>
      </c>
      <c r="C64" t="s">
        <v>19</v>
      </c>
      <c r="D64">
        <v>92.72</v>
      </c>
      <c r="E64">
        <v>15.7</v>
      </c>
      <c r="F64">
        <v>4</v>
      </c>
      <c r="G64">
        <v>0</v>
      </c>
      <c r="H64">
        <v>1</v>
      </c>
      <c r="I64">
        <v>0.5</v>
      </c>
      <c r="J64" t="s">
        <v>24</v>
      </c>
      <c r="L64">
        <f t="shared" si="3"/>
        <v>18.26218788176115</v>
      </c>
      <c r="M64" t="str">
        <f t="shared" si="4"/>
        <v>Underweight</v>
      </c>
      <c r="N64" t="str">
        <f t="shared" si="5"/>
        <v>24-36</v>
      </c>
    </row>
    <row r="65" spans="1:14" x14ac:dyDescent="0.25">
      <c r="A65" t="s">
        <v>80</v>
      </c>
      <c r="B65">
        <v>56</v>
      </c>
      <c r="C65" t="s">
        <v>19</v>
      </c>
      <c r="D65">
        <v>113.3</v>
      </c>
      <c r="E65">
        <v>20.45</v>
      </c>
      <c r="F65">
        <v>2</v>
      </c>
      <c r="G65">
        <v>2</v>
      </c>
      <c r="H65">
        <v>2</v>
      </c>
      <c r="I65">
        <v>0.5</v>
      </c>
      <c r="J65" t="s">
        <v>27</v>
      </c>
      <c r="L65">
        <f t="shared" si="3"/>
        <v>15.930649869244029</v>
      </c>
      <c r="M65" t="str">
        <f t="shared" si="4"/>
        <v>Underweight</v>
      </c>
      <c r="N65" t="str">
        <f t="shared" si="5"/>
        <v>49-60</v>
      </c>
    </row>
    <row r="66" spans="1:14" x14ac:dyDescent="0.25">
      <c r="A66" t="s">
        <v>81</v>
      </c>
      <c r="B66">
        <v>38</v>
      </c>
      <c r="C66" t="s">
        <v>19</v>
      </c>
      <c r="D66">
        <v>104.84</v>
      </c>
      <c r="E66">
        <v>19.829999999999998</v>
      </c>
      <c r="F66">
        <v>4</v>
      </c>
      <c r="G66">
        <v>0</v>
      </c>
      <c r="H66">
        <v>0</v>
      </c>
      <c r="I66">
        <v>0.8</v>
      </c>
      <c r="J66" t="s">
        <v>24</v>
      </c>
      <c r="L66">
        <f t="shared" ref="L66:L101" si="6">E66 / ((D66 / 100) ^ 2)</f>
        <v>18.041335784504604</v>
      </c>
      <c r="M66" t="str">
        <f t="shared" ref="M66:M97" si="7">IF(L66&lt;18.5,"Underweight",IF(L66&lt;25,"Healthy Weight",IF(L66&lt;30,"Overweight","Obese")))</f>
        <v>Underweight</v>
      </c>
      <c r="N66" t="str">
        <f t="shared" ref="N66:N101" si="8">IF(AND(B66&gt;=24,B66&lt;=36),"24-36",
 IF(AND(B66&gt;=37,B66&lt;=48),"37-48",
 IF(AND(B66&gt;=49,B66&lt;=60),"49-60",
 "Other")))</f>
        <v>37-48</v>
      </c>
    </row>
    <row r="67" spans="1:14" x14ac:dyDescent="0.25">
      <c r="A67" t="s">
        <v>82</v>
      </c>
      <c r="B67">
        <v>50</v>
      </c>
      <c r="C67" t="s">
        <v>11</v>
      </c>
      <c r="D67">
        <v>104.56</v>
      </c>
      <c r="E67">
        <v>21.62</v>
      </c>
      <c r="F67">
        <v>4</v>
      </c>
      <c r="G67">
        <v>1</v>
      </c>
      <c r="H67">
        <v>1</v>
      </c>
      <c r="I67">
        <v>2</v>
      </c>
      <c r="J67" t="s">
        <v>12</v>
      </c>
      <c r="L67">
        <f t="shared" si="6"/>
        <v>19.775366471749727</v>
      </c>
      <c r="M67" t="str">
        <f t="shared" si="7"/>
        <v>Healthy Weight</v>
      </c>
      <c r="N67" t="str">
        <f t="shared" si="8"/>
        <v>49-60</v>
      </c>
    </row>
    <row r="68" spans="1:14" x14ac:dyDescent="0.25">
      <c r="A68" t="s">
        <v>83</v>
      </c>
      <c r="B68">
        <v>27</v>
      </c>
      <c r="C68" t="s">
        <v>19</v>
      </c>
      <c r="D68">
        <v>97.32</v>
      </c>
      <c r="E68">
        <v>16.28</v>
      </c>
      <c r="F68">
        <v>2</v>
      </c>
      <c r="G68">
        <v>4</v>
      </c>
      <c r="H68">
        <v>0</v>
      </c>
      <c r="I68">
        <v>0.8</v>
      </c>
      <c r="J68" t="s">
        <v>12</v>
      </c>
      <c r="L68">
        <f t="shared" si="6"/>
        <v>17.188983711262917</v>
      </c>
      <c r="M68" t="str">
        <f t="shared" si="7"/>
        <v>Underweight</v>
      </c>
      <c r="N68" t="str">
        <f t="shared" si="8"/>
        <v>24-36</v>
      </c>
    </row>
    <row r="69" spans="1:14" x14ac:dyDescent="0.25">
      <c r="A69" t="s">
        <v>84</v>
      </c>
      <c r="B69">
        <v>32</v>
      </c>
      <c r="C69" t="s">
        <v>11</v>
      </c>
      <c r="D69">
        <v>103.58</v>
      </c>
      <c r="E69">
        <v>15.12</v>
      </c>
      <c r="F69">
        <v>4</v>
      </c>
      <c r="G69">
        <v>0</v>
      </c>
      <c r="H69">
        <v>2</v>
      </c>
      <c r="I69">
        <v>1.8</v>
      </c>
      <c r="J69" t="s">
        <v>20</v>
      </c>
      <c r="L69">
        <f t="shared" si="6"/>
        <v>14.092887263873765</v>
      </c>
      <c r="M69" t="str">
        <f t="shared" si="7"/>
        <v>Underweight</v>
      </c>
      <c r="N69" t="str">
        <f t="shared" si="8"/>
        <v>24-36</v>
      </c>
    </row>
    <row r="70" spans="1:14" x14ac:dyDescent="0.25">
      <c r="A70" t="s">
        <v>85</v>
      </c>
      <c r="B70">
        <v>53</v>
      </c>
      <c r="C70" t="s">
        <v>19</v>
      </c>
      <c r="D70">
        <v>105.92</v>
      </c>
      <c r="E70">
        <v>22.98</v>
      </c>
      <c r="F70">
        <v>2</v>
      </c>
      <c r="G70">
        <v>0</v>
      </c>
      <c r="H70">
        <v>0</v>
      </c>
      <c r="I70">
        <v>0.8</v>
      </c>
      <c r="J70" t="s">
        <v>27</v>
      </c>
      <c r="L70">
        <f t="shared" si="6"/>
        <v>20.483024296966988</v>
      </c>
      <c r="M70" t="str">
        <f t="shared" si="7"/>
        <v>Healthy Weight</v>
      </c>
      <c r="N70" t="str">
        <f t="shared" si="8"/>
        <v>49-60</v>
      </c>
    </row>
    <row r="71" spans="1:14" x14ac:dyDescent="0.25">
      <c r="A71" t="s">
        <v>86</v>
      </c>
      <c r="B71">
        <v>33</v>
      </c>
      <c r="C71" t="s">
        <v>19</v>
      </c>
      <c r="D71">
        <v>104.76</v>
      </c>
      <c r="E71">
        <v>13.89</v>
      </c>
      <c r="F71">
        <v>3</v>
      </c>
      <c r="G71">
        <v>4</v>
      </c>
      <c r="H71">
        <v>0</v>
      </c>
      <c r="I71">
        <v>0.5</v>
      </c>
      <c r="J71" t="s">
        <v>20</v>
      </c>
      <c r="L71">
        <f t="shared" si="6"/>
        <v>12.656431304061822</v>
      </c>
      <c r="M71" t="str">
        <f t="shared" si="7"/>
        <v>Underweight</v>
      </c>
      <c r="N71" t="str">
        <f t="shared" si="8"/>
        <v>24-36</v>
      </c>
    </row>
    <row r="72" spans="1:14" x14ac:dyDescent="0.25">
      <c r="A72" t="s">
        <v>87</v>
      </c>
      <c r="B72">
        <v>49</v>
      </c>
      <c r="C72" t="s">
        <v>19</v>
      </c>
      <c r="D72">
        <v>108.22</v>
      </c>
      <c r="E72">
        <v>19.55</v>
      </c>
      <c r="F72">
        <v>1</v>
      </c>
      <c r="G72">
        <v>1</v>
      </c>
      <c r="H72">
        <v>2</v>
      </c>
      <c r="I72">
        <v>1.6</v>
      </c>
      <c r="J72" t="s">
        <v>20</v>
      </c>
      <c r="L72">
        <f t="shared" si="6"/>
        <v>16.692896572247317</v>
      </c>
      <c r="M72" t="str">
        <f t="shared" si="7"/>
        <v>Underweight</v>
      </c>
      <c r="N72" t="str">
        <f t="shared" si="8"/>
        <v>49-60</v>
      </c>
    </row>
    <row r="73" spans="1:14" x14ac:dyDescent="0.25">
      <c r="A73" t="s">
        <v>88</v>
      </c>
      <c r="B73">
        <v>32</v>
      </c>
      <c r="C73" t="s">
        <v>11</v>
      </c>
      <c r="D73">
        <v>97.69</v>
      </c>
      <c r="E73">
        <v>18.04</v>
      </c>
      <c r="F73">
        <v>3</v>
      </c>
      <c r="G73">
        <v>2</v>
      </c>
      <c r="H73">
        <v>2</v>
      </c>
      <c r="I73">
        <v>2.2000000000000002</v>
      </c>
      <c r="J73" t="s">
        <v>12</v>
      </c>
      <c r="L73">
        <f t="shared" si="6"/>
        <v>18.903242860743426</v>
      </c>
      <c r="M73" t="str">
        <f t="shared" si="7"/>
        <v>Healthy Weight</v>
      </c>
      <c r="N73" t="str">
        <f t="shared" si="8"/>
        <v>24-36</v>
      </c>
    </row>
    <row r="74" spans="1:14" x14ac:dyDescent="0.25">
      <c r="A74" t="s">
        <v>89</v>
      </c>
      <c r="B74">
        <v>52</v>
      </c>
      <c r="C74" t="s">
        <v>11</v>
      </c>
      <c r="D74">
        <v>104.99</v>
      </c>
      <c r="E74">
        <v>22.77</v>
      </c>
      <c r="F74">
        <v>3</v>
      </c>
      <c r="G74">
        <v>2</v>
      </c>
      <c r="H74">
        <v>1</v>
      </c>
      <c r="I74">
        <v>1.1000000000000001</v>
      </c>
      <c r="J74" t="s">
        <v>14</v>
      </c>
      <c r="L74">
        <f t="shared" si="6"/>
        <v>20.656995702972939</v>
      </c>
      <c r="M74" t="str">
        <f t="shared" si="7"/>
        <v>Healthy Weight</v>
      </c>
      <c r="N74" t="str">
        <f t="shared" si="8"/>
        <v>49-60</v>
      </c>
    </row>
    <row r="75" spans="1:14" x14ac:dyDescent="0.25">
      <c r="A75" t="s">
        <v>90</v>
      </c>
      <c r="B75">
        <v>25</v>
      </c>
      <c r="C75" t="s">
        <v>19</v>
      </c>
      <c r="D75">
        <v>88.93</v>
      </c>
      <c r="E75">
        <v>15.5</v>
      </c>
      <c r="F75">
        <v>3</v>
      </c>
      <c r="G75">
        <v>0</v>
      </c>
      <c r="H75">
        <v>3</v>
      </c>
      <c r="I75">
        <v>3.8</v>
      </c>
      <c r="J75" t="s">
        <v>14</v>
      </c>
      <c r="L75">
        <f t="shared" si="6"/>
        <v>19.59905418252098</v>
      </c>
      <c r="M75" t="str">
        <f t="shared" si="7"/>
        <v>Healthy Weight</v>
      </c>
      <c r="N75" t="str">
        <f t="shared" si="8"/>
        <v>24-36</v>
      </c>
    </row>
    <row r="76" spans="1:14" x14ac:dyDescent="0.25">
      <c r="A76" t="s">
        <v>91</v>
      </c>
      <c r="B76">
        <v>41</v>
      </c>
      <c r="C76" t="s">
        <v>11</v>
      </c>
      <c r="D76">
        <v>105.5</v>
      </c>
      <c r="E76">
        <v>20.18</v>
      </c>
      <c r="F76">
        <v>1</v>
      </c>
      <c r="G76">
        <v>4</v>
      </c>
      <c r="H76">
        <v>3</v>
      </c>
      <c r="I76">
        <v>1.9</v>
      </c>
      <c r="J76" t="s">
        <v>24</v>
      </c>
      <c r="L76">
        <f t="shared" si="6"/>
        <v>18.130769749107163</v>
      </c>
      <c r="M76" t="str">
        <f t="shared" si="7"/>
        <v>Underweight</v>
      </c>
      <c r="N76" t="str">
        <f t="shared" si="8"/>
        <v>37-48</v>
      </c>
    </row>
    <row r="77" spans="1:14" x14ac:dyDescent="0.25">
      <c r="A77" t="s">
        <v>92</v>
      </c>
      <c r="B77">
        <v>38</v>
      </c>
      <c r="C77" t="s">
        <v>19</v>
      </c>
      <c r="D77">
        <v>101.47</v>
      </c>
      <c r="E77">
        <v>15.96</v>
      </c>
      <c r="F77">
        <v>1</v>
      </c>
      <c r="G77">
        <v>1</v>
      </c>
      <c r="H77">
        <v>0</v>
      </c>
      <c r="I77">
        <v>0.8</v>
      </c>
      <c r="J77" t="s">
        <v>12</v>
      </c>
      <c r="L77">
        <f t="shared" si="6"/>
        <v>15.500923261601326</v>
      </c>
      <c r="M77" t="str">
        <f t="shared" si="7"/>
        <v>Underweight</v>
      </c>
      <c r="N77" t="str">
        <f t="shared" si="8"/>
        <v>37-48</v>
      </c>
    </row>
    <row r="78" spans="1:14" x14ac:dyDescent="0.25">
      <c r="A78" t="s">
        <v>93</v>
      </c>
      <c r="B78">
        <v>46</v>
      </c>
      <c r="C78" t="s">
        <v>19</v>
      </c>
      <c r="D78">
        <v>103.84</v>
      </c>
      <c r="E78">
        <v>17.13</v>
      </c>
      <c r="F78">
        <v>0</v>
      </c>
      <c r="G78">
        <v>4</v>
      </c>
      <c r="H78">
        <v>1</v>
      </c>
      <c r="I78">
        <v>0.7</v>
      </c>
      <c r="J78" t="s">
        <v>20</v>
      </c>
      <c r="L78">
        <f t="shared" si="6"/>
        <v>15.886491841187462</v>
      </c>
      <c r="M78" t="str">
        <f t="shared" si="7"/>
        <v>Underweight</v>
      </c>
      <c r="N78" t="str">
        <f t="shared" si="8"/>
        <v>37-48</v>
      </c>
    </row>
    <row r="79" spans="1:14" x14ac:dyDescent="0.25">
      <c r="A79" t="s">
        <v>94</v>
      </c>
      <c r="B79">
        <v>45</v>
      </c>
      <c r="C79" t="s">
        <v>19</v>
      </c>
      <c r="D79">
        <v>103.74</v>
      </c>
      <c r="E79">
        <v>18.21</v>
      </c>
      <c r="F79">
        <v>1</v>
      </c>
      <c r="G79">
        <v>3</v>
      </c>
      <c r="H79">
        <v>0</v>
      </c>
      <c r="I79">
        <v>0.5</v>
      </c>
      <c r="J79" t="s">
        <v>20</v>
      </c>
      <c r="L79">
        <f t="shared" si="6"/>
        <v>16.920666215969256</v>
      </c>
      <c r="M79" t="str">
        <f t="shared" si="7"/>
        <v>Underweight</v>
      </c>
      <c r="N79" t="str">
        <f t="shared" si="8"/>
        <v>37-48</v>
      </c>
    </row>
    <row r="80" spans="1:14" x14ac:dyDescent="0.25">
      <c r="A80" t="s">
        <v>95</v>
      </c>
      <c r="B80">
        <v>48</v>
      </c>
      <c r="C80" t="s">
        <v>19</v>
      </c>
      <c r="D80">
        <v>101.32</v>
      </c>
      <c r="E80">
        <v>21.93</v>
      </c>
      <c r="F80">
        <v>4</v>
      </c>
      <c r="G80">
        <v>2</v>
      </c>
      <c r="H80">
        <v>2</v>
      </c>
      <c r="I80">
        <v>2.8</v>
      </c>
      <c r="J80" t="s">
        <v>14</v>
      </c>
      <c r="L80">
        <f t="shared" si="6"/>
        <v>21.36231277340449</v>
      </c>
      <c r="M80" t="str">
        <f t="shared" si="7"/>
        <v>Healthy Weight</v>
      </c>
      <c r="N80" t="str">
        <f t="shared" si="8"/>
        <v>37-48</v>
      </c>
    </row>
    <row r="81" spans="1:14" x14ac:dyDescent="0.25">
      <c r="A81" t="s">
        <v>96</v>
      </c>
      <c r="B81">
        <v>54</v>
      </c>
      <c r="C81" t="s">
        <v>11</v>
      </c>
      <c r="D81">
        <v>109.83</v>
      </c>
      <c r="E81">
        <v>21.35</v>
      </c>
      <c r="F81">
        <v>3</v>
      </c>
      <c r="G81">
        <v>2</v>
      </c>
      <c r="H81">
        <v>1</v>
      </c>
      <c r="I81">
        <v>0.7</v>
      </c>
      <c r="J81" t="s">
        <v>24</v>
      </c>
      <c r="L81">
        <f t="shared" si="6"/>
        <v>17.699292730459444</v>
      </c>
      <c r="M81" t="str">
        <f t="shared" si="7"/>
        <v>Underweight</v>
      </c>
      <c r="N81" t="str">
        <f t="shared" si="8"/>
        <v>49-60</v>
      </c>
    </row>
    <row r="82" spans="1:14" x14ac:dyDescent="0.25">
      <c r="A82" t="s">
        <v>97</v>
      </c>
      <c r="B82">
        <v>49</v>
      </c>
      <c r="C82" t="s">
        <v>19</v>
      </c>
      <c r="D82">
        <v>112.98</v>
      </c>
      <c r="E82">
        <v>18.22</v>
      </c>
      <c r="F82">
        <v>3</v>
      </c>
      <c r="G82">
        <v>1</v>
      </c>
      <c r="H82">
        <v>1</v>
      </c>
      <c r="I82">
        <v>1.7</v>
      </c>
      <c r="J82" t="s">
        <v>12</v>
      </c>
      <c r="L82">
        <f t="shared" si="6"/>
        <v>14.273984861929826</v>
      </c>
      <c r="M82" t="str">
        <f t="shared" si="7"/>
        <v>Underweight</v>
      </c>
      <c r="N82" t="str">
        <f t="shared" si="8"/>
        <v>49-60</v>
      </c>
    </row>
    <row r="83" spans="1:14" x14ac:dyDescent="0.25">
      <c r="A83" t="s">
        <v>98</v>
      </c>
      <c r="B83">
        <v>45</v>
      </c>
      <c r="C83" t="s">
        <v>11</v>
      </c>
      <c r="D83">
        <v>104.87</v>
      </c>
      <c r="E83">
        <v>19.66</v>
      </c>
      <c r="F83">
        <v>1</v>
      </c>
      <c r="G83">
        <v>4</v>
      </c>
      <c r="H83">
        <v>2</v>
      </c>
      <c r="I83">
        <v>1.1000000000000001</v>
      </c>
      <c r="J83" t="s">
        <v>27</v>
      </c>
      <c r="L83">
        <f t="shared" si="6"/>
        <v>17.876437608609475</v>
      </c>
      <c r="M83" t="str">
        <f t="shared" si="7"/>
        <v>Underweight</v>
      </c>
      <c r="N83" t="str">
        <f t="shared" si="8"/>
        <v>37-48</v>
      </c>
    </row>
    <row r="84" spans="1:14" x14ac:dyDescent="0.25">
      <c r="A84" t="s">
        <v>99</v>
      </c>
      <c r="B84">
        <v>30</v>
      </c>
      <c r="C84" t="s">
        <v>19</v>
      </c>
      <c r="D84">
        <v>100.81</v>
      </c>
      <c r="E84">
        <v>14.39</v>
      </c>
      <c r="F84">
        <v>2</v>
      </c>
      <c r="G84">
        <v>4</v>
      </c>
      <c r="H84">
        <v>2</v>
      </c>
      <c r="I84">
        <v>2.6</v>
      </c>
      <c r="J84" t="s">
        <v>12</v>
      </c>
      <c r="L84">
        <f t="shared" si="6"/>
        <v>14.159684100694896</v>
      </c>
      <c r="M84" t="str">
        <f t="shared" si="7"/>
        <v>Underweight</v>
      </c>
      <c r="N84" t="str">
        <f t="shared" si="8"/>
        <v>24-36</v>
      </c>
    </row>
    <row r="85" spans="1:14" x14ac:dyDescent="0.25">
      <c r="A85" t="s">
        <v>100</v>
      </c>
      <c r="B85">
        <v>29</v>
      </c>
      <c r="C85" t="s">
        <v>11</v>
      </c>
      <c r="D85">
        <v>101.16</v>
      </c>
      <c r="E85">
        <v>14.14</v>
      </c>
      <c r="F85">
        <v>2</v>
      </c>
      <c r="G85">
        <v>2</v>
      </c>
      <c r="H85">
        <v>3</v>
      </c>
      <c r="I85">
        <v>1.3</v>
      </c>
      <c r="J85" t="s">
        <v>12</v>
      </c>
      <c r="L85">
        <f t="shared" si="6"/>
        <v>13.817573013462967</v>
      </c>
      <c r="M85" t="str">
        <f t="shared" si="7"/>
        <v>Underweight</v>
      </c>
      <c r="N85" t="str">
        <f t="shared" si="8"/>
        <v>24-36</v>
      </c>
    </row>
    <row r="86" spans="1:14" x14ac:dyDescent="0.25">
      <c r="A86" t="s">
        <v>101</v>
      </c>
      <c r="B86">
        <v>57</v>
      </c>
      <c r="C86" t="s">
        <v>11</v>
      </c>
      <c r="D86">
        <v>115.19</v>
      </c>
      <c r="E86">
        <v>20.76</v>
      </c>
      <c r="F86">
        <v>1</v>
      </c>
      <c r="G86">
        <v>4</v>
      </c>
      <c r="H86">
        <v>0</v>
      </c>
      <c r="I86">
        <v>1</v>
      </c>
      <c r="J86" t="s">
        <v>12</v>
      </c>
      <c r="L86">
        <f t="shared" si="6"/>
        <v>15.645800657682841</v>
      </c>
      <c r="M86" t="str">
        <f t="shared" si="7"/>
        <v>Underweight</v>
      </c>
      <c r="N86" t="str">
        <f t="shared" si="8"/>
        <v>49-60</v>
      </c>
    </row>
    <row r="87" spans="1:14" x14ac:dyDescent="0.25">
      <c r="A87" t="s">
        <v>102</v>
      </c>
      <c r="B87">
        <v>56</v>
      </c>
      <c r="C87" t="s">
        <v>19</v>
      </c>
      <c r="D87">
        <v>110.72</v>
      </c>
      <c r="E87">
        <v>20.149999999999999</v>
      </c>
      <c r="F87">
        <v>0</v>
      </c>
      <c r="G87">
        <v>1</v>
      </c>
      <c r="H87">
        <v>1</v>
      </c>
      <c r="I87">
        <v>2</v>
      </c>
      <c r="J87" t="s">
        <v>27</v>
      </c>
      <c r="L87">
        <f t="shared" si="6"/>
        <v>16.43701290971967</v>
      </c>
      <c r="M87" t="str">
        <f t="shared" si="7"/>
        <v>Underweight</v>
      </c>
      <c r="N87" t="str">
        <f t="shared" si="8"/>
        <v>49-60</v>
      </c>
    </row>
    <row r="88" spans="1:14" x14ac:dyDescent="0.25">
      <c r="A88" t="s">
        <v>103</v>
      </c>
      <c r="B88">
        <v>56</v>
      </c>
      <c r="C88" t="s">
        <v>11</v>
      </c>
      <c r="D88">
        <v>106.73</v>
      </c>
      <c r="E88">
        <v>24.09</v>
      </c>
      <c r="F88">
        <v>0</v>
      </c>
      <c r="G88">
        <v>1</v>
      </c>
      <c r="H88">
        <v>3</v>
      </c>
      <c r="I88">
        <v>1.7</v>
      </c>
      <c r="J88" t="s">
        <v>27</v>
      </c>
      <c r="L88">
        <f t="shared" si="6"/>
        <v>21.147731176326783</v>
      </c>
      <c r="M88" t="str">
        <f t="shared" si="7"/>
        <v>Healthy Weight</v>
      </c>
      <c r="N88" t="str">
        <f t="shared" si="8"/>
        <v>49-60</v>
      </c>
    </row>
    <row r="89" spans="1:14" x14ac:dyDescent="0.25">
      <c r="A89" t="s">
        <v>104</v>
      </c>
      <c r="B89">
        <v>25</v>
      </c>
      <c r="C89" t="s">
        <v>11</v>
      </c>
      <c r="D89">
        <v>99.72</v>
      </c>
      <c r="E89">
        <v>14.9</v>
      </c>
      <c r="F89">
        <v>4</v>
      </c>
      <c r="G89">
        <v>2</v>
      </c>
      <c r="H89">
        <v>3</v>
      </c>
      <c r="I89">
        <v>2.2000000000000002</v>
      </c>
      <c r="J89" t="s">
        <v>14</v>
      </c>
      <c r="L89">
        <f t="shared" si="6"/>
        <v>14.983791760933824</v>
      </c>
      <c r="M89" t="str">
        <f t="shared" si="7"/>
        <v>Underweight</v>
      </c>
      <c r="N89" t="str">
        <f t="shared" si="8"/>
        <v>24-36</v>
      </c>
    </row>
    <row r="90" spans="1:14" x14ac:dyDescent="0.25">
      <c r="A90" t="s">
        <v>105</v>
      </c>
      <c r="B90">
        <v>30</v>
      </c>
      <c r="C90" t="s">
        <v>11</v>
      </c>
      <c r="D90">
        <v>96.45</v>
      </c>
      <c r="E90">
        <v>14.77</v>
      </c>
      <c r="F90">
        <v>4</v>
      </c>
      <c r="G90">
        <v>2</v>
      </c>
      <c r="H90">
        <v>0</v>
      </c>
      <c r="I90">
        <v>0.6</v>
      </c>
      <c r="J90" t="s">
        <v>24</v>
      </c>
      <c r="L90">
        <f t="shared" si="6"/>
        <v>15.877277353299789</v>
      </c>
      <c r="M90" t="str">
        <f t="shared" si="7"/>
        <v>Underweight</v>
      </c>
      <c r="N90" t="str">
        <f t="shared" si="8"/>
        <v>24-36</v>
      </c>
    </row>
    <row r="91" spans="1:14" x14ac:dyDescent="0.25">
      <c r="A91" t="s">
        <v>106</v>
      </c>
      <c r="B91">
        <v>53</v>
      </c>
      <c r="C91" t="s">
        <v>19</v>
      </c>
      <c r="D91">
        <v>106.44</v>
      </c>
      <c r="E91">
        <v>20.73</v>
      </c>
      <c r="F91">
        <v>4</v>
      </c>
      <c r="G91">
        <v>3</v>
      </c>
      <c r="H91">
        <v>2</v>
      </c>
      <c r="I91">
        <v>2</v>
      </c>
      <c r="J91" t="s">
        <v>12</v>
      </c>
      <c r="L91">
        <f t="shared" si="6"/>
        <v>18.29740792193558</v>
      </c>
      <c r="M91" t="str">
        <f t="shared" si="7"/>
        <v>Underweight</v>
      </c>
      <c r="N91" t="str">
        <f t="shared" si="8"/>
        <v>49-60</v>
      </c>
    </row>
    <row r="92" spans="1:14" x14ac:dyDescent="0.25">
      <c r="A92" t="s">
        <v>107</v>
      </c>
      <c r="B92">
        <v>29</v>
      </c>
      <c r="C92" t="s">
        <v>11</v>
      </c>
      <c r="D92">
        <v>97.77</v>
      </c>
      <c r="E92">
        <v>15.72</v>
      </c>
      <c r="F92">
        <v>2</v>
      </c>
      <c r="G92">
        <v>0</v>
      </c>
      <c r="H92">
        <v>0</v>
      </c>
      <c r="I92">
        <v>0.9</v>
      </c>
      <c r="J92" t="s">
        <v>12</v>
      </c>
      <c r="L92">
        <f t="shared" si="6"/>
        <v>16.445281479979926</v>
      </c>
      <c r="M92" t="str">
        <f t="shared" si="7"/>
        <v>Underweight</v>
      </c>
      <c r="N92" t="str">
        <f t="shared" si="8"/>
        <v>24-36</v>
      </c>
    </row>
    <row r="93" spans="1:14" x14ac:dyDescent="0.25">
      <c r="A93" t="s">
        <v>108</v>
      </c>
      <c r="B93">
        <v>58</v>
      </c>
      <c r="C93" t="s">
        <v>19</v>
      </c>
      <c r="D93">
        <v>113.49</v>
      </c>
      <c r="E93">
        <v>25.26</v>
      </c>
      <c r="F93">
        <v>0</v>
      </c>
      <c r="G93">
        <v>4</v>
      </c>
      <c r="H93">
        <v>3</v>
      </c>
      <c r="I93">
        <v>3</v>
      </c>
      <c r="J93" t="s">
        <v>27</v>
      </c>
      <c r="L93">
        <f t="shared" si="6"/>
        <v>19.611831543124822</v>
      </c>
      <c r="M93" t="str">
        <f t="shared" si="7"/>
        <v>Healthy Weight</v>
      </c>
      <c r="N93" t="str">
        <f t="shared" si="8"/>
        <v>49-60</v>
      </c>
    </row>
    <row r="94" spans="1:14" x14ac:dyDescent="0.25">
      <c r="A94" t="s">
        <v>109</v>
      </c>
      <c r="B94">
        <v>26</v>
      </c>
      <c r="C94" t="s">
        <v>19</v>
      </c>
      <c r="D94">
        <v>92.08</v>
      </c>
      <c r="E94">
        <v>15.29</v>
      </c>
      <c r="F94">
        <v>4</v>
      </c>
      <c r="G94">
        <v>1</v>
      </c>
      <c r="H94">
        <v>2</v>
      </c>
      <c r="I94">
        <v>2.6</v>
      </c>
      <c r="J94" t="s">
        <v>20</v>
      </c>
      <c r="L94">
        <f t="shared" si="6"/>
        <v>18.033368785198682</v>
      </c>
      <c r="M94" t="str">
        <f t="shared" si="7"/>
        <v>Underweight</v>
      </c>
      <c r="N94" t="str">
        <f t="shared" si="8"/>
        <v>24-36</v>
      </c>
    </row>
    <row r="95" spans="1:14" x14ac:dyDescent="0.25">
      <c r="A95" t="s">
        <v>110</v>
      </c>
      <c r="B95">
        <v>25</v>
      </c>
      <c r="C95" t="s">
        <v>11</v>
      </c>
      <c r="D95">
        <v>96.42</v>
      </c>
      <c r="E95">
        <v>15.34</v>
      </c>
      <c r="F95">
        <v>4</v>
      </c>
      <c r="G95">
        <v>3</v>
      </c>
      <c r="H95">
        <v>2</v>
      </c>
      <c r="I95">
        <v>0.9</v>
      </c>
      <c r="J95" t="s">
        <v>20</v>
      </c>
      <c r="L95">
        <f t="shared" si="6"/>
        <v>16.500272071630885</v>
      </c>
      <c r="M95" t="str">
        <f t="shared" si="7"/>
        <v>Underweight</v>
      </c>
      <c r="N95" t="str">
        <f t="shared" si="8"/>
        <v>24-36</v>
      </c>
    </row>
    <row r="96" spans="1:14" x14ac:dyDescent="0.25">
      <c r="A96" t="s">
        <v>111</v>
      </c>
      <c r="B96">
        <v>59</v>
      </c>
      <c r="C96" t="s">
        <v>11</v>
      </c>
      <c r="D96">
        <v>108.1</v>
      </c>
      <c r="E96">
        <v>19.25</v>
      </c>
      <c r="F96">
        <v>1</v>
      </c>
      <c r="G96">
        <v>0</v>
      </c>
      <c r="H96">
        <v>1</v>
      </c>
      <c r="I96">
        <v>1</v>
      </c>
      <c r="J96" t="s">
        <v>12</v>
      </c>
      <c r="L96">
        <f t="shared" si="6"/>
        <v>16.47325214515973</v>
      </c>
      <c r="M96" t="str">
        <f t="shared" si="7"/>
        <v>Underweight</v>
      </c>
      <c r="N96" t="str">
        <f t="shared" si="8"/>
        <v>49-60</v>
      </c>
    </row>
    <row r="97" spans="1:14" x14ac:dyDescent="0.25">
      <c r="A97" t="s">
        <v>112</v>
      </c>
      <c r="B97">
        <v>50</v>
      </c>
      <c r="C97" t="s">
        <v>11</v>
      </c>
      <c r="D97">
        <v>109.15</v>
      </c>
      <c r="E97">
        <v>22.09</v>
      </c>
      <c r="F97">
        <v>1</v>
      </c>
      <c r="G97">
        <v>4</v>
      </c>
      <c r="H97">
        <v>0</v>
      </c>
      <c r="I97">
        <v>0.6</v>
      </c>
      <c r="J97" t="s">
        <v>14</v>
      </c>
      <c r="L97">
        <f t="shared" si="6"/>
        <v>18.541643890060385</v>
      </c>
      <c r="M97" t="str">
        <f t="shared" si="7"/>
        <v>Healthy Weight</v>
      </c>
      <c r="N97" t="str">
        <f t="shared" si="8"/>
        <v>49-60</v>
      </c>
    </row>
    <row r="98" spans="1:14" x14ac:dyDescent="0.25">
      <c r="A98" t="s">
        <v>113</v>
      </c>
      <c r="B98">
        <v>48</v>
      </c>
      <c r="C98" t="s">
        <v>19</v>
      </c>
      <c r="D98">
        <v>107.71</v>
      </c>
      <c r="E98">
        <v>19.079999999999998</v>
      </c>
      <c r="F98">
        <v>0</v>
      </c>
      <c r="G98">
        <v>2</v>
      </c>
      <c r="H98">
        <v>2</v>
      </c>
      <c r="I98">
        <v>1.8</v>
      </c>
      <c r="J98" t="s">
        <v>20</v>
      </c>
      <c r="L98">
        <f t="shared" si="6"/>
        <v>16.446228448404973</v>
      </c>
      <c r="M98" t="str">
        <f>IF(L98&lt;18.5,"Underweight",IF(L98&lt;25,"Healthy Weight",IF(L98&lt;30,"Overweight","Obese")))</f>
        <v>Underweight</v>
      </c>
      <c r="N98" t="str">
        <f t="shared" si="8"/>
        <v>37-48</v>
      </c>
    </row>
    <row r="99" spans="1:14" x14ac:dyDescent="0.25">
      <c r="A99" t="s">
        <v>114</v>
      </c>
      <c r="B99">
        <v>57</v>
      </c>
      <c r="C99" t="s">
        <v>19</v>
      </c>
      <c r="D99">
        <v>112.41</v>
      </c>
      <c r="E99">
        <v>21.55</v>
      </c>
      <c r="F99">
        <v>2</v>
      </c>
      <c r="G99">
        <v>4</v>
      </c>
      <c r="H99">
        <v>0</v>
      </c>
      <c r="I99">
        <v>0.9</v>
      </c>
      <c r="J99" t="s">
        <v>12</v>
      </c>
      <c r="L99">
        <f t="shared" si="6"/>
        <v>17.054436677671966</v>
      </c>
      <c r="M99" t="str">
        <f>IF(L99&lt;18.5,"Underweight",IF(L99&lt;25,"Healthy Weight",IF(L99&lt;30,"Overweight","Obese")))</f>
        <v>Underweight</v>
      </c>
      <c r="N99" t="str">
        <f t="shared" si="8"/>
        <v>49-60</v>
      </c>
    </row>
    <row r="100" spans="1:14" x14ac:dyDescent="0.25">
      <c r="A100" t="s">
        <v>115</v>
      </c>
      <c r="B100">
        <v>45</v>
      </c>
      <c r="C100" t="s">
        <v>19</v>
      </c>
      <c r="D100">
        <v>110.12</v>
      </c>
      <c r="E100">
        <v>18.510000000000002</v>
      </c>
      <c r="F100">
        <v>0</v>
      </c>
      <c r="G100">
        <v>2</v>
      </c>
      <c r="H100">
        <v>0</v>
      </c>
      <c r="I100">
        <v>0.9</v>
      </c>
      <c r="J100" t="s">
        <v>24</v>
      </c>
      <c r="L100">
        <f t="shared" si="6"/>
        <v>15.264198789050129</v>
      </c>
      <c r="M100" t="str">
        <f>IF(L100&lt;18.5,"Underweight",IF(L100&lt;25,"Healthy Weight",IF(L100&lt;30,"Overweight","Obese")))</f>
        <v>Underweight</v>
      </c>
      <c r="N100" t="str">
        <f t="shared" si="8"/>
        <v>37-48</v>
      </c>
    </row>
    <row r="101" spans="1:14" x14ac:dyDescent="0.25">
      <c r="A101" t="s">
        <v>116</v>
      </c>
      <c r="B101">
        <v>49</v>
      </c>
      <c r="C101" t="s">
        <v>19</v>
      </c>
      <c r="D101">
        <v>106.6</v>
      </c>
      <c r="E101">
        <v>21.21</v>
      </c>
      <c r="F101">
        <v>0</v>
      </c>
      <c r="G101">
        <v>0</v>
      </c>
      <c r="H101">
        <v>2</v>
      </c>
      <c r="I101">
        <v>2.5</v>
      </c>
      <c r="J101" t="s">
        <v>24</v>
      </c>
      <c r="L101">
        <f t="shared" si="6"/>
        <v>18.664925428298883</v>
      </c>
      <c r="M101" t="str">
        <f>IF(L101&lt;18.5,"Underweight",IF(L101&lt;25,"Healthy Weight",IF(L101&lt;30,"Overweight","Obese")))</f>
        <v>Healthy Weight</v>
      </c>
      <c r="N101" t="str">
        <f t="shared" si="8"/>
        <v>49-60</v>
      </c>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Q21:R22"/>
  <sheetViews>
    <sheetView workbookViewId="0">
      <selection activeCell="H27" sqref="H27"/>
    </sheetView>
  </sheetViews>
  <sheetFormatPr defaultRowHeight="15" x14ac:dyDescent="0.25"/>
  <cols>
    <col min="2" max="2" width="13.140625" customWidth="1"/>
    <col min="3" max="3" width="14.7109375" customWidth="1"/>
    <col min="4" max="4" width="15.7109375" customWidth="1"/>
    <col min="17" max="17" width="13.140625" customWidth="1"/>
    <col min="18" max="18" width="21.7109375" bestFit="1" customWidth="1"/>
  </cols>
  <sheetData>
    <row r="21" spans="17:18" x14ac:dyDescent="0.25">
      <c r="Q21" s="2"/>
      <c r="R21" s="3"/>
    </row>
    <row r="22" spans="17:18" x14ac:dyDescent="0.25">
      <c r="Q22" s="2"/>
      <c r="R22" s="3"/>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C7"/>
  <sheetViews>
    <sheetView workbookViewId="0">
      <selection activeCell="H9" sqref="H9"/>
    </sheetView>
  </sheetViews>
  <sheetFormatPr defaultRowHeight="15" x14ac:dyDescent="0.25"/>
  <sheetData>
    <row r="2" spans="3:3" ht="15.75" thickBot="1" x14ac:dyDescent="0.3">
      <c r="C2" s="6" t="s">
        <v>9</v>
      </c>
    </row>
    <row r="3" spans="3:3" x14ac:dyDescent="0.25">
      <c r="C3" s="7" t="s">
        <v>12</v>
      </c>
    </row>
    <row r="4" spans="3:3" x14ac:dyDescent="0.25">
      <c r="C4" s="8" t="s">
        <v>14</v>
      </c>
    </row>
    <row r="5" spans="3:3" x14ac:dyDescent="0.25">
      <c r="C5" s="8" t="s">
        <v>20</v>
      </c>
    </row>
    <row r="6" spans="3:3" x14ac:dyDescent="0.25">
      <c r="C6" s="7" t="s">
        <v>24</v>
      </c>
    </row>
    <row r="7" spans="3:3" x14ac:dyDescent="0.25">
      <c r="C7" s="7" t="s">
        <v>27</v>
      </c>
    </row>
  </sheetData>
  <dataValidations count="2">
    <dataValidation type="list" allowBlank="1" showInputMessage="1" showErrorMessage="1" sqref="D4">
      <formula1>"South"</formula1>
    </dataValidation>
    <dataValidation type="list" allowBlank="1" showInputMessage="1" showErrorMessage="1" sqref="C2:C7">
      <formula1>"South,Central,East,North,West"</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B12"/>
  <sheetViews>
    <sheetView tabSelected="1" workbookViewId="0">
      <selection activeCell="B2" sqref="B2"/>
    </sheetView>
  </sheetViews>
  <sheetFormatPr defaultRowHeight="15" x14ac:dyDescent="0.25"/>
  <sheetData>
    <row r="2" spans="2:2" x14ac:dyDescent="0.25">
      <c r="B2" t="s">
        <v>138</v>
      </c>
    </row>
    <row r="5" spans="2:2" x14ac:dyDescent="0.25">
      <c r="B5" s="9" t="s">
        <v>137</v>
      </c>
    </row>
    <row r="6" spans="2:2" x14ac:dyDescent="0.25">
      <c r="B6" t="s">
        <v>132</v>
      </c>
    </row>
    <row r="8" spans="2:2" x14ac:dyDescent="0.25">
      <c r="B8" s="9" t="s">
        <v>133</v>
      </c>
    </row>
    <row r="9" spans="2:2" x14ac:dyDescent="0.25">
      <c r="B9" t="s">
        <v>134</v>
      </c>
    </row>
    <row r="11" spans="2:2" x14ac:dyDescent="0.25">
      <c r="B11" s="9" t="s">
        <v>135</v>
      </c>
    </row>
    <row r="12" spans="2:2" x14ac:dyDescent="0.25">
      <c r="B12" t="s">
        <v>136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pivot_table</vt:lpstr>
      <vt:lpstr>Child_Health_Data</vt:lpstr>
      <vt:lpstr>Dashboard</vt:lpstr>
      <vt:lpstr>Data validation</vt:lpstr>
      <vt:lpstr>Summary</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dc:creator>
  <cp:lastModifiedBy>Windows</cp:lastModifiedBy>
  <dcterms:created xsi:type="dcterms:W3CDTF">2025-09-13T08:58:43Z</dcterms:created>
  <dcterms:modified xsi:type="dcterms:W3CDTF">2025-09-13T15:44:42Z</dcterms:modified>
</cp:coreProperties>
</file>