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78cc8a59efeec0be/Documents/"/>
    </mc:Choice>
  </mc:AlternateContent>
  <xr:revisionPtr revIDLastSave="0" documentId="14_{DE7AAB25-4A2E-49B4-933F-6E681B54C7D2}" xr6:coauthVersionLast="47" xr6:coauthVersionMax="47" xr10:uidLastSave="{00000000-0000-0000-0000-000000000000}"/>
  <bookViews>
    <workbookView xWindow="-108" yWindow="-108" windowWidth="23256" windowHeight="12456" activeTab="3" xr2:uid="{00000000-000D-0000-FFFF-FFFF00000000}"/>
  </bookViews>
  <sheets>
    <sheet name="Expense" sheetId="1" r:id="rId1"/>
    <sheet name="Tasks" sheetId="2" r:id="rId2"/>
    <sheet name="Sheet1" sheetId="3" r:id="rId3"/>
    <sheet name="Sheet2" sheetId="4" r:id="rId4"/>
  </sheets>
  <definedNames>
    <definedName name="_xlnm._FilterDatabase" localSheetId="0" hidden="1">Expense!$A$1:$C$51</definedName>
  </definedNames>
  <calcPr calcId="191029"/>
  <pivotCaches>
    <pivotCache cacheId="0" r:id="rId5"/>
    <pivotCache cacheId="1"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7" i="1" l="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8" i="1"/>
  <c r="E49" i="1"/>
  <c r="E50" i="1"/>
  <c r="E51" i="1"/>
  <c r="C52" i="1"/>
  <c r="H2" i="1" a="1"/>
  <c r="H2" i="1" s="1"/>
  <c r="J2" i="1" s="1"/>
  <c r="F2" i="1"/>
  <c r="C2" i="2"/>
  <c r="J9" i="1" l="1"/>
  <c r="J5" i="1"/>
  <c r="J12" i="1"/>
  <c r="J4" i="1"/>
  <c r="J11" i="1"/>
  <c r="J3" i="1"/>
  <c r="J10" i="1"/>
  <c r="J8" i="1"/>
  <c r="J7" i="1"/>
  <c r="J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<sst xmlns="http://schemas.openxmlformats.org/spreadsheetml/2006/main" count="170" uniqueCount="42">
  <si>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</si>
  <si>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</si>
  <si>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</si>
  <si>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</si>
  <si>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</si>
  <si>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</si>
  <si>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</si>
  <si>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</si>
  <si>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</si>
  <si>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</si>
  <si>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</si>
  <si>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</si>
  <si>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</si>
  <si>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</si>
  <si>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</si>
  <si>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</si>
  <si>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</si>
  <si>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</si>
  <si>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</si>
  <si>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</si>
  <si>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</si>
  <si>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</si>
  <si>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</si>
  <si>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</si>
  <si>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Row Labels</t>
  </si>
  <si>
    <t>Grand Total</t>
  </si>
  <si>
    <t>Sum of Expense</t>
  </si>
  <si>
    <t>Transactions</t>
  </si>
  <si>
    <t>tottal expenses</t>
  </si>
  <si>
    <t>descending order</t>
  </si>
  <si>
    <t>Oct</t>
  </si>
  <si>
    <t>Nov</t>
  </si>
  <si>
    <t>Dec</t>
  </si>
  <si>
    <t>category</t>
  </si>
  <si>
    <t>"essential"</t>
  </si>
  <si>
    <t>costtype</t>
  </si>
  <si>
    <t>"non essential"</t>
  </si>
  <si>
    <t>(Multiple Items)</t>
  </si>
  <si>
    <t>we can reduce the expenses of priyain different ways</t>
  </si>
  <si>
    <t>such as;</t>
  </si>
  <si>
    <t>The Trip is not Essential so she can skip that to reduceExpenses.</t>
  </si>
  <si>
    <t>Ordering Food is also not Essential and she can skip that because she is spending her expenses on other  food items sucha as vegetables ,fruits,fish and chicken.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</si>
</sst>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0" fillId="0" borderId="0" xfId="0" pivotButton="1"/>
    <xf numFmtId="0" fontId="0" fillId="0" borderId="0" xfId="0" applyAlignment="1">
      <alignment horizontal="left"/>
    </xf>
    <xf numFmtId="0" fontId="2" fillId="4" borderId="0" xfId="0" applyFont="1" applyFill="1" applyAlignment="1">
      <alignment horizontal="center" vertical="center" wrapText="1"/>
    </xf>
    <xf numFmtId="0" fontId="3" fillId="4" borderId="0" xfId="0" applyFont="1" applyFill="1" applyAlignment="1">
      <alignment horizontal="right" vertical="center" wrapText="1"/>
    </xf>
    <xf numFmtId="4" fontId="3" fillId="4" borderId="0" xfId="0" applyNumberFormat="1" applyFont="1" applyFill="1" applyAlignment="1">
      <alignment horizontal="right" vertical="center"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expenses summary.Gowrisree yerra.xlsx]Sheet1!PivotTable4</c:name>
    <c:fmtId val="0"/>
  </c:pivotSource>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Sheet1!$I$3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6DAF-4A17-B3AE-9DCCB592D1F9}"/>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6DAF-4A17-B3AE-9DCCB592D1F9}"/>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6DAF-4A17-B3AE-9DCCB592D1F9}"/>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6DAF-4A17-B3AE-9DCCB592D1F9}"/>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6DAF-4A17-B3AE-9DCCB592D1F9}"/>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6DAF-4A17-B3AE-9DCCB592D1F9}"/>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6DAF-4A17-B3AE-9DCCB592D1F9}"/>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6DAF-4A17-B3AE-9DCCB592D1F9}"/>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6DAF-4A17-B3AE-9DCCB592D1F9}"/>
              </c:ext>
            </c:extLst>
          </c:dPt>
          <c:dPt>
            <c:idx val="9"/>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6DAF-4A17-B3AE-9DCCB592D1F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Sheet1!$H$4:$H$13</c:f>
              <c:strCache>
                <c:ptCount val="10"/>
                <c:pt idx="0">
                  <c:v>Other essential items</c:v>
                </c:pt>
                <c:pt idx="1">
                  <c:v>Medicine</c:v>
                </c:pt>
                <c:pt idx="2">
                  <c:v>Online shopping</c:v>
                </c:pt>
                <c:pt idx="3">
                  <c:v>Gifts</c:v>
                </c:pt>
                <c:pt idx="4">
                  <c:v>Fish &amp; Chicken</c:v>
                </c:pt>
                <c:pt idx="5">
                  <c:v>Vegetables &amp; Fruit</c:v>
                </c:pt>
                <c:pt idx="6">
                  <c:v>Movie with friends</c:v>
                </c:pt>
                <c:pt idx="7">
                  <c:v>Ordering food</c:v>
                </c:pt>
                <c:pt idx="8">
                  <c:v>Cab to office</c:v>
                </c:pt>
                <c:pt idx="9">
                  <c:v>Mobile Bill Payment</c:v>
                </c:pt>
              </c:strCache>
            </c:strRef>
          </c:cat>
          <c:val>
            <c:numRef>
              <c:f>Sheet1!$I$4:$I$13</c:f>
              <c:numCache>
                <c:formatCode>General</c:formatCode>
                <c:ptCount val="10"/>
                <c:pt idx="0">
                  <c:v>10194.1</c:v>
                </c:pt>
                <c:pt idx="1">
                  <c:v>7775</c:v>
                </c:pt>
                <c:pt idx="2">
                  <c:v>7464</c:v>
                </c:pt>
                <c:pt idx="3">
                  <c:v>5688</c:v>
                </c:pt>
                <c:pt idx="4">
                  <c:v>3342</c:v>
                </c:pt>
                <c:pt idx="5">
                  <c:v>3217</c:v>
                </c:pt>
                <c:pt idx="6">
                  <c:v>2586</c:v>
                </c:pt>
                <c:pt idx="7">
                  <c:v>1857</c:v>
                </c:pt>
                <c:pt idx="8">
                  <c:v>1510.9099999999999</c:v>
                </c:pt>
                <c:pt idx="9">
                  <c:v>1411.26</c:v>
                </c:pt>
              </c:numCache>
            </c:numRef>
          </c:val>
          <c:extLst>
            <c:ext xmlns:c16="http://schemas.microsoft.com/office/drawing/2014/chart" uri="{C3380CC4-5D6E-409C-BE32-E72D297353CC}">
              <c16:uniqueId val="{00000000-52BA-4F0B-B87A-766241006810}"/>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expenses summary.Gowrisree yerra.xlsx]Sheet2!PivotTable5</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Sheet2!$B$2</c:f>
              <c:strCache>
                <c:ptCount val="1"/>
                <c:pt idx="0">
                  <c:v>Total</c:v>
                </c:pt>
              </c:strCache>
            </c:strRef>
          </c:tx>
          <c:spPr>
            <a:solidFill>
              <a:schemeClr val="accent1"/>
            </a:solidFill>
            <a:ln>
              <a:noFill/>
            </a:ln>
            <a:effectLst/>
          </c:spPr>
          <c:invertIfNegative val="0"/>
          <c:cat>
            <c:strRef>
              <c:f>Sheet2!$A$3:$A$6</c:f>
              <c:strCache>
                <c:ptCount val="3"/>
                <c:pt idx="0">
                  <c:v>Oct</c:v>
                </c:pt>
                <c:pt idx="1">
                  <c:v>Nov</c:v>
                </c:pt>
                <c:pt idx="2">
                  <c:v>Dec</c:v>
                </c:pt>
              </c:strCache>
            </c:strRef>
          </c:cat>
          <c:val>
            <c:numRef>
              <c:f>Sheet2!$B$3:$B$6</c:f>
              <c:numCache>
                <c:formatCode>General</c:formatCode>
                <c:ptCount val="3"/>
                <c:pt idx="0">
                  <c:v>17443.37</c:v>
                </c:pt>
                <c:pt idx="1">
                  <c:v>18764.269999999997</c:v>
                </c:pt>
                <c:pt idx="2">
                  <c:v>20837.63</c:v>
                </c:pt>
              </c:numCache>
            </c:numRef>
          </c:val>
          <c:extLst>
            <c:ext xmlns:c16="http://schemas.microsoft.com/office/drawing/2014/chart" uri="{C3380CC4-5D6E-409C-BE32-E72D297353CC}">
              <c16:uniqueId val="{00000000-43CA-484C-9DCD-26F447145731}"/>
            </c:ext>
          </c:extLst>
        </c:ser>
        <c:dLbls>
          <c:showLegendKey val="0"/>
          <c:showVal val="0"/>
          <c:showCatName val="0"/>
          <c:showSerName val="0"/>
          <c:showPercent val="0"/>
          <c:showBubbleSize val="0"/>
        </c:dLbls>
        <c:gapWidth val="219"/>
        <c:overlap val="-27"/>
        <c:axId val="1359843167"/>
        <c:axId val="1359844127"/>
      </c:barChart>
      <c:catAx>
        <c:axId val="1359843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9844127"/>
        <c:crosses val="autoZero"/>
        <c:auto val="1"/>
        <c:lblAlgn val="ctr"/>
        <c:lblOffset val="100"/>
        <c:noMultiLvlLbl val="0"/>
      </c:catAx>
      <c:valAx>
        <c:axId val="1359844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9843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449580</xdr:colOff>
      <xdr:row>13</xdr:row>
      <xdr:rowOff>152400</xdr:rowOff>
    </xdr:from>
    <xdr:to>
      <xdr:col>10</xdr:col>
      <xdr:colOff>480060</xdr:colOff>
      <xdr:row>26</xdr:row>
      <xdr:rowOff>7620</xdr:rowOff>
    </xdr:to>
    <xdr:graphicFrame macro="">
      <xdr:nvGraphicFramePr>
        <xdr:cNvPr id="3" name="Chart 2">
          <a:extLst>
            <a:ext uri="{FF2B5EF4-FFF2-40B4-BE49-F238E27FC236}">
              <a16:creationId xmlns:a16="http://schemas.microsoft.com/office/drawing/2014/main" id="{CDEA8E9B-09A9-34C5-1838-A1F7290E33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335280</xdr:colOff>
      <xdr:row>0</xdr:row>
      <xdr:rowOff>95250</xdr:rowOff>
    </xdr:from>
    <xdr:to>
      <xdr:col>6</xdr:col>
      <xdr:colOff>434340</xdr:colOff>
      <xdr:row>8</xdr:row>
      <xdr:rowOff>83820</xdr:rowOff>
    </xdr:to>
    <xdr:graphicFrame macro="">
      <xdr:nvGraphicFramePr>
        <xdr:cNvPr id="3" name="Chart 2">
          <a:extLst>
            <a:ext uri="{FF2B5EF4-FFF2-40B4-BE49-F238E27FC236}">
              <a16:creationId xmlns:a16="http://schemas.microsoft.com/office/drawing/2014/main" id="{812C80A3-BD30-0C5C-B767-6C394ADC68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wri Sree" refreshedDate="45533.482178472223" createdVersion="8" refreshedVersion="8" minRefreshableVersion="3" recordCount="51" xr:uid="{AFE17C49-8FDE-41F4-A7D9-9B9F5F005A7A}">
  <cacheSource type="worksheet">
    <worksheetSource ref="F1:G52" sheet="Expense"/>
  </cacheSource>
  <cacheFields count="5">
    <cacheField name="Date" numFmtId="0">
      <sharedItems containsNonDate="0" containsDate="1" containsString="0" containsBlank="1" minDate="2021-10-01T00:00:00" maxDate="2021-12-24T00:00:00" count="40">
        <d v="2021-10-01T00:00:00"/>
        <d v="2021-10-04T00:00:00"/>
        <d v="2021-10-07T00:00:00"/>
        <d v="2021-10-08T00:00:00"/>
        <d v="2021-10-15T00:00:00"/>
        <d v="2021-10-16T00:00:00"/>
        <d v="2021-10-18T00:00:00"/>
        <d v="2021-10-19T00:00:00"/>
        <d v="2021-10-22T00:00:00"/>
        <d v="2021-10-25T00:00:00"/>
        <d v="2021-10-27T00:00:00"/>
        <d v="2021-10-28T00:00:00"/>
        <d v="2021-10-29T00:00:00"/>
        <d v="2021-10-30T00:00:00"/>
        <d v="2021-11-01T00:00:00"/>
        <d v="2021-11-02T00:00:00"/>
        <d v="2021-11-04T00:00:00"/>
        <d v="2021-11-05T00:00:00"/>
        <d v="2021-11-08T00:00:00"/>
        <d v="2021-11-09T00:00:00"/>
        <d v="2021-11-12T00:00:00"/>
        <d v="2021-11-15T00:00:00"/>
        <d v="2021-11-17T00:00:00"/>
        <d v="2021-11-18T00:00:00"/>
        <d v="2021-11-19T00:00:00"/>
        <d v="2021-11-22T00:00:00"/>
        <d v="2021-11-24T00:00:00"/>
        <d v="2021-11-25T00:00:00"/>
        <d v="2021-11-26T00:00:00"/>
        <d v="2021-11-29T00:00:00"/>
        <d v="2021-11-30T00:00:00"/>
        <d v="2021-12-01T00:00:00"/>
        <d v="2021-12-04T00:00:00"/>
        <d v="2021-12-07T00:00:00"/>
        <d v="2021-12-09T00:00:00"/>
        <d v="2021-12-15T00:00:00"/>
        <d v="2021-12-17T00:00:00"/>
        <d v="2021-12-20T00:00:00"/>
        <d v="2021-12-23T00:00:00"/>
        <m/>
      </sharedItems>
      <fieldGroup par="4"/>
    </cacheField>
    <cacheField name="Items" numFmtId="0">
      <sharedItems containsBlank="1" count="12">
        <s v="Medicine"/>
        <s v="Online shopping"/>
        <s v="Other essential items"/>
        <s v="Vegetables &amp; Fruit"/>
        <s v="Fish &amp; Chicken"/>
        <s v="Gifts"/>
        <s v="Ordering food"/>
        <s v="Movie with friends"/>
        <s v="Mobile Bill Payment"/>
        <s v="Cab to office"/>
        <s v="Trip"/>
        <m/>
      </sharedItems>
    </cacheField>
    <cacheField name="Expense" numFmtId="0">
      <sharedItems containsSemiMixedTypes="0" containsString="0" containsNumber="1" minValue="150" maxValue="57045.27"/>
    </cacheField>
    <cacheField name="Days (Date)" numFmtId="0" databaseField="0">
      <fieldGroup base="0">
        <rangePr groupBy="days" startDate="2021-10-01T00:00:00" endDate="2021-12-24T00:00:00"/>
        <groupItems count="368">
          <s v="&lt;01-10-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4-12-2021"/>
        </groupItems>
      </fieldGroup>
    </cacheField>
    <cacheField name="Months (Date)" numFmtId="0" databaseField="0">
      <fieldGroup base="0">
        <rangePr groupBy="months" startDate="2021-10-01T00:00:00" endDate="2021-12-24T00:00:00"/>
        <groupItems count="14">
          <s v="&lt;01-10-2021"/>
          <s v="Jan"/>
          <s v="Feb"/>
          <s v="Mar"/>
          <s v="Apr"/>
          <s v="May"/>
          <s v="Jun"/>
          <s v="Jul"/>
          <s v="Aug"/>
          <s v="Sep"/>
          <s v="Oct"/>
          <s v="Nov"/>
          <s v="Dec"/>
          <s v="&gt;24-12-202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wri Sree" refreshedDate="45533.540166203704" createdVersion="8" refreshedVersion="8" minRefreshableVersion="3" recordCount="51" xr:uid="{0C131FBC-4782-4E32-9587-C6FDFA088D6A}">
  <cacheSource type="worksheet">
    <worksheetSource ref="A1:F52" sheet="Expense"/>
  </cacheSource>
  <cacheFields count="6">
    <cacheField name="Date" numFmtId="0">
      <sharedItems containsNonDate="0" containsDate="1" containsString="0" containsBlank="1" minDate="2021-10-01T00:00:00" maxDate="2021-12-24T00:00:00"/>
    </cacheField>
    <cacheField name="Items" numFmtId="0">
      <sharedItems containsBlank="1" count="12">
        <s v="Medicine"/>
        <s v="Online shopping"/>
        <s v="Other essential items"/>
        <s v="Vegetables &amp; Fruit"/>
        <s v="Fish &amp; Chicken"/>
        <s v="Gifts"/>
        <s v="Ordering food"/>
        <s v="Movie with friends"/>
        <s v="Mobile Bill Payment"/>
        <s v="Cab to office"/>
        <s v="Trip"/>
        <m/>
      </sharedItems>
    </cacheField>
    <cacheField name="Expense" numFmtId="0">
      <sharedItems containsSemiMixedTypes="0" containsString="0" containsNumber="1" minValue="150" maxValue="57045.27"/>
    </cacheField>
    <cacheField name="category" numFmtId="0">
      <sharedItems containsBlank="1" count="3">
        <s v="&quot;essential&quot;"/>
        <s v="&quot;non essential&quot;"/>
        <m/>
      </sharedItems>
    </cacheField>
    <cacheField name="costtype" numFmtId="0">
      <sharedItems containsBlank="1" count="3">
        <s v="over budget"/>
        <s v="with in the budget"/>
        <m/>
      </sharedItems>
    </cacheField>
    <cacheField name="Transactions" numFmtId="0">
      <sharedItems containsString="0" containsBlank="1" containsNumber="1" containsInteger="1" minValue="15" maxValue="1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x v="0"/>
    <x v="0"/>
    <n v="2300"/>
  </r>
  <r>
    <x v="0"/>
    <x v="1"/>
    <n v="767"/>
  </r>
  <r>
    <x v="0"/>
    <x v="2"/>
    <n v="2500"/>
  </r>
  <r>
    <x v="1"/>
    <x v="3"/>
    <n v="710"/>
  </r>
  <r>
    <x v="1"/>
    <x v="4"/>
    <n v="760"/>
  </r>
  <r>
    <x v="2"/>
    <x v="5"/>
    <n v="1900"/>
  </r>
  <r>
    <x v="3"/>
    <x v="6"/>
    <n v="450"/>
  </r>
  <r>
    <x v="4"/>
    <x v="7"/>
    <n v="620"/>
  </r>
  <r>
    <x v="5"/>
    <x v="8"/>
    <n v="470"/>
  </r>
  <r>
    <x v="6"/>
    <x v="1"/>
    <n v="970"/>
  </r>
  <r>
    <x v="6"/>
    <x v="0"/>
    <n v="1075"/>
  </r>
  <r>
    <x v="7"/>
    <x v="6"/>
    <n v="489"/>
  </r>
  <r>
    <x v="8"/>
    <x v="2"/>
    <n v="1574.1"/>
  </r>
  <r>
    <x v="8"/>
    <x v="4"/>
    <n v="550"/>
  </r>
  <r>
    <x v="9"/>
    <x v="9"/>
    <n v="423"/>
  </r>
  <r>
    <x v="10"/>
    <x v="9"/>
    <n v="358.22"/>
  </r>
  <r>
    <x v="10"/>
    <x v="7"/>
    <n v="520"/>
  </r>
  <r>
    <x v="11"/>
    <x v="3"/>
    <n v="300"/>
  </r>
  <r>
    <x v="12"/>
    <x v="9"/>
    <n v="407.05"/>
  </r>
  <r>
    <x v="13"/>
    <x v="2"/>
    <n v="300"/>
  </r>
  <r>
    <x v="14"/>
    <x v="1"/>
    <n v="2327"/>
  </r>
  <r>
    <x v="15"/>
    <x v="5"/>
    <n v="1150"/>
  </r>
  <r>
    <x v="16"/>
    <x v="5"/>
    <n v="1138"/>
  </r>
  <r>
    <x v="17"/>
    <x v="1"/>
    <n v="500"/>
  </r>
  <r>
    <x v="18"/>
    <x v="4"/>
    <n v="702"/>
  </r>
  <r>
    <x v="19"/>
    <x v="2"/>
    <n v="1600"/>
  </r>
  <r>
    <x v="20"/>
    <x v="3"/>
    <n v="600"/>
  </r>
  <r>
    <x v="21"/>
    <x v="1"/>
    <n v="900"/>
  </r>
  <r>
    <x v="21"/>
    <x v="4"/>
    <n v="150"/>
  </r>
  <r>
    <x v="21"/>
    <x v="0"/>
    <n v="2100"/>
  </r>
  <r>
    <x v="22"/>
    <x v="8"/>
    <n v="470.63"/>
  </r>
  <r>
    <x v="22"/>
    <x v="9"/>
    <n v="322.64"/>
  </r>
  <r>
    <x v="23"/>
    <x v="7"/>
    <n v="428"/>
  </r>
  <r>
    <x v="24"/>
    <x v="3"/>
    <n v="447"/>
  </r>
  <r>
    <x v="25"/>
    <x v="2"/>
    <n v="1720"/>
  </r>
  <r>
    <x v="26"/>
    <x v="4"/>
    <n v="540"/>
  </r>
  <r>
    <x v="27"/>
    <x v="6"/>
    <n v="314"/>
  </r>
  <r>
    <x v="28"/>
    <x v="7"/>
    <n v="518"/>
  </r>
  <r>
    <x v="28"/>
    <x v="1"/>
    <n v="2000"/>
  </r>
  <r>
    <x v="29"/>
    <x v="6"/>
    <n v="337"/>
  </r>
  <r>
    <x v="30"/>
    <x v="7"/>
    <n v="500"/>
  </r>
  <r>
    <x v="31"/>
    <x v="2"/>
    <n v="2500"/>
  </r>
  <r>
    <x v="32"/>
    <x v="3"/>
    <n v="710"/>
  </r>
  <r>
    <x v="33"/>
    <x v="0"/>
    <n v="2300"/>
  </r>
  <r>
    <x v="34"/>
    <x v="10"/>
    <n v="12000"/>
  </r>
  <r>
    <x v="35"/>
    <x v="5"/>
    <n v="1500"/>
  </r>
  <r>
    <x v="36"/>
    <x v="8"/>
    <n v="470.63"/>
  </r>
  <r>
    <x v="37"/>
    <x v="6"/>
    <n v="267"/>
  </r>
  <r>
    <x v="38"/>
    <x v="4"/>
    <n v="640"/>
  </r>
  <r>
    <x v="38"/>
    <x v="3"/>
    <n v="450"/>
  </r>
  <r>
    <x v="39"/>
    <x v="11"/>
    <n v="57045.2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d v="2021-10-01T00:00:00"/>
    <x v="0"/>
    <n v="2300"/>
    <x v="0"/>
    <x v="0"/>
    <n v="15"/>
  </r>
  <r>
    <d v="2021-10-01T00:00:00"/>
    <x v="1"/>
    <n v="767"/>
    <x v="0"/>
    <x v="1"/>
    <m/>
  </r>
  <r>
    <d v="2021-10-01T00:00:00"/>
    <x v="2"/>
    <n v="2500"/>
    <x v="0"/>
    <x v="0"/>
    <m/>
  </r>
  <r>
    <d v="2021-10-04T00:00:00"/>
    <x v="3"/>
    <n v="710"/>
    <x v="0"/>
    <x v="1"/>
    <m/>
  </r>
  <r>
    <d v="2021-10-04T00:00:00"/>
    <x v="4"/>
    <n v="760"/>
    <x v="0"/>
    <x v="1"/>
    <m/>
  </r>
  <r>
    <d v="2021-10-07T00:00:00"/>
    <x v="5"/>
    <n v="1900"/>
    <x v="1"/>
    <x v="1"/>
    <m/>
  </r>
  <r>
    <d v="2021-10-08T00:00:00"/>
    <x v="6"/>
    <n v="450"/>
    <x v="0"/>
    <x v="1"/>
    <m/>
  </r>
  <r>
    <d v="2021-10-15T00:00:00"/>
    <x v="7"/>
    <n v="620"/>
    <x v="1"/>
    <x v="1"/>
    <m/>
  </r>
  <r>
    <d v="2021-10-16T00:00:00"/>
    <x v="8"/>
    <n v="470"/>
    <x v="0"/>
    <x v="1"/>
    <m/>
  </r>
  <r>
    <d v="2021-10-18T00:00:00"/>
    <x v="1"/>
    <n v="970"/>
    <x v="0"/>
    <x v="1"/>
    <m/>
  </r>
  <r>
    <d v="2021-10-18T00:00:00"/>
    <x v="0"/>
    <n v="1075"/>
    <x v="0"/>
    <x v="1"/>
    <m/>
  </r>
  <r>
    <d v="2021-10-19T00:00:00"/>
    <x v="6"/>
    <n v="489"/>
    <x v="0"/>
    <x v="1"/>
    <m/>
  </r>
  <r>
    <d v="2021-10-22T00:00:00"/>
    <x v="2"/>
    <n v="1574.1"/>
    <x v="0"/>
    <x v="1"/>
    <m/>
  </r>
  <r>
    <d v="2021-10-22T00:00:00"/>
    <x v="4"/>
    <n v="550"/>
    <x v="0"/>
    <x v="1"/>
    <m/>
  </r>
  <r>
    <d v="2021-10-25T00:00:00"/>
    <x v="9"/>
    <n v="423"/>
    <x v="0"/>
    <x v="1"/>
    <m/>
  </r>
  <r>
    <d v="2021-10-27T00:00:00"/>
    <x v="9"/>
    <n v="358.22"/>
    <x v="0"/>
    <x v="1"/>
    <m/>
  </r>
  <r>
    <d v="2021-10-27T00:00:00"/>
    <x v="7"/>
    <n v="520"/>
    <x v="1"/>
    <x v="1"/>
    <m/>
  </r>
  <r>
    <d v="2021-10-28T00:00:00"/>
    <x v="3"/>
    <n v="300"/>
    <x v="0"/>
    <x v="1"/>
    <m/>
  </r>
  <r>
    <d v="2021-10-29T00:00:00"/>
    <x v="9"/>
    <n v="407.05"/>
    <x v="0"/>
    <x v="1"/>
    <m/>
  </r>
  <r>
    <d v="2021-10-30T00:00:00"/>
    <x v="2"/>
    <n v="300"/>
    <x v="0"/>
    <x v="1"/>
    <m/>
  </r>
  <r>
    <d v="2021-11-01T00:00:00"/>
    <x v="1"/>
    <n v="2327"/>
    <x v="0"/>
    <x v="0"/>
    <m/>
  </r>
  <r>
    <d v="2021-11-02T00:00:00"/>
    <x v="5"/>
    <n v="1150"/>
    <x v="1"/>
    <x v="1"/>
    <m/>
  </r>
  <r>
    <d v="2021-11-04T00:00:00"/>
    <x v="5"/>
    <n v="1138"/>
    <x v="1"/>
    <x v="1"/>
    <m/>
  </r>
  <r>
    <d v="2021-11-05T00:00:00"/>
    <x v="1"/>
    <n v="500"/>
    <x v="0"/>
    <x v="1"/>
    <m/>
  </r>
  <r>
    <d v="2021-11-08T00:00:00"/>
    <x v="4"/>
    <n v="702"/>
    <x v="0"/>
    <x v="1"/>
    <m/>
  </r>
  <r>
    <d v="2021-11-09T00:00:00"/>
    <x v="2"/>
    <n v="1600"/>
    <x v="0"/>
    <x v="1"/>
    <m/>
  </r>
  <r>
    <d v="2021-11-12T00:00:00"/>
    <x v="3"/>
    <n v="600"/>
    <x v="0"/>
    <x v="1"/>
    <m/>
  </r>
  <r>
    <d v="2021-11-15T00:00:00"/>
    <x v="1"/>
    <n v="900"/>
    <x v="0"/>
    <x v="1"/>
    <m/>
  </r>
  <r>
    <d v="2021-11-15T00:00:00"/>
    <x v="4"/>
    <n v="150"/>
    <x v="0"/>
    <x v="1"/>
    <m/>
  </r>
  <r>
    <d v="2021-11-15T00:00:00"/>
    <x v="0"/>
    <n v="2100"/>
    <x v="0"/>
    <x v="0"/>
    <m/>
  </r>
  <r>
    <d v="2021-11-17T00:00:00"/>
    <x v="8"/>
    <n v="470.63"/>
    <x v="0"/>
    <x v="1"/>
    <m/>
  </r>
  <r>
    <d v="2021-11-17T00:00:00"/>
    <x v="9"/>
    <n v="322.64"/>
    <x v="0"/>
    <x v="1"/>
    <m/>
  </r>
  <r>
    <d v="2021-11-18T00:00:00"/>
    <x v="7"/>
    <n v="428"/>
    <x v="1"/>
    <x v="1"/>
    <m/>
  </r>
  <r>
    <d v="2021-11-19T00:00:00"/>
    <x v="3"/>
    <n v="447"/>
    <x v="0"/>
    <x v="1"/>
    <m/>
  </r>
  <r>
    <d v="2021-11-22T00:00:00"/>
    <x v="2"/>
    <n v="1720"/>
    <x v="0"/>
    <x v="1"/>
    <m/>
  </r>
  <r>
    <d v="2021-11-24T00:00:00"/>
    <x v="4"/>
    <n v="540"/>
    <x v="0"/>
    <x v="1"/>
    <m/>
  </r>
  <r>
    <d v="2021-11-25T00:00:00"/>
    <x v="6"/>
    <n v="314"/>
    <x v="0"/>
    <x v="1"/>
    <m/>
  </r>
  <r>
    <d v="2021-11-26T00:00:00"/>
    <x v="7"/>
    <n v="518"/>
    <x v="1"/>
    <x v="1"/>
    <m/>
  </r>
  <r>
    <d v="2021-11-26T00:00:00"/>
    <x v="1"/>
    <n v="2000"/>
    <x v="0"/>
    <x v="1"/>
    <m/>
  </r>
  <r>
    <d v="2021-11-29T00:00:00"/>
    <x v="6"/>
    <n v="337"/>
    <x v="0"/>
    <x v="1"/>
    <m/>
  </r>
  <r>
    <d v="2021-11-30T00:00:00"/>
    <x v="7"/>
    <n v="500"/>
    <x v="1"/>
    <x v="1"/>
    <m/>
  </r>
  <r>
    <d v="2021-12-01T00:00:00"/>
    <x v="2"/>
    <n v="2500"/>
    <x v="0"/>
    <x v="0"/>
    <m/>
  </r>
  <r>
    <d v="2021-12-04T00:00:00"/>
    <x v="3"/>
    <n v="710"/>
    <x v="0"/>
    <x v="1"/>
    <m/>
  </r>
  <r>
    <d v="2021-12-07T00:00:00"/>
    <x v="0"/>
    <n v="2300"/>
    <x v="0"/>
    <x v="0"/>
    <m/>
  </r>
  <r>
    <d v="2021-12-09T00:00:00"/>
    <x v="10"/>
    <n v="12000"/>
    <x v="1"/>
    <x v="0"/>
    <m/>
  </r>
  <r>
    <d v="2021-12-15T00:00:00"/>
    <x v="5"/>
    <n v="1500"/>
    <x v="1"/>
    <x v="1"/>
    <m/>
  </r>
  <r>
    <d v="2021-12-17T00:00:00"/>
    <x v="8"/>
    <n v="470.63"/>
    <x v="0"/>
    <x v="1"/>
    <m/>
  </r>
  <r>
    <d v="2021-12-20T00:00:00"/>
    <x v="6"/>
    <n v="267"/>
    <x v="0"/>
    <x v="1"/>
    <m/>
  </r>
  <r>
    <d v="2021-12-23T00:00:00"/>
    <x v="4"/>
    <n v="640"/>
    <x v="0"/>
    <x v="1"/>
    <m/>
  </r>
  <r>
    <d v="2021-12-23T00:00:00"/>
    <x v="3"/>
    <n v="450"/>
    <x v="0"/>
    <x v="1"/>
    <m/>
  </r>
  <r>
    <m/>
    <x v="11"/>
    <n v="57045.27"/>
    <x v="2"/>
    <x v="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3E8BB6-24C8-40C0-8012-4E7DDED68160}"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H3:I13" firstHeaderRow="1" firstDataRow="1" firstDataCol="1"/>
  <pivotFields count="5">
    <pivotField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axis="axisRow" showAll="0" sortType="descending">
      <items count="13">
        <item x="9"/>
        <item x="4"/>
        <item x="5"/>
        <item x="0"/>
        <item x="8"/>
        <item x="7"/>
        <item x="1"/>
        <item x="6"/>
        <item x="2"/>
        <item h="1" x="10"/>
        <item x="3"/>
        <item h="1" x="11"/>
        <item t="default"/>
      </items>
      <autoSortScope>
        <pivotArea dataOnly="0" outline="0" fieldPosition="0">
          <references count="1">
            <reference field="4294967294" count="1" selected="0">
              <x v="0"/>
            </reference>
          </references>
        </pivotArea>
      </autoSortScope>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0">
    <i>
      <x v="8"/>
    </i>
    <i>
      <x v="3"/>
    </i>
    <i>
      <x v="6"/>
    </i>
    <i>
      <x v="2"/>
    </i>
    <i>
      <x v="1"/>
    </i>
    <i>
      <x v="10"/>
    </i>
    <i>
      <x v="5"/>
    </i>
    <i>
      <x v="7"/>
    </i>
    <i>
      <x/>
    </i>
    <i>
      <x v="4"/>
    </i>
  </rowItems>
  <colItems count="1">
    <i/>
  </colItems>
  <dataFields count="1">
    <dataField name="Sum of Expense" fld="2" baseField="0" baseItem="0"/>
  </dataFields>
  <chartFormats count="11">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8"/>
          </reference>
        </references>
      </pivotArea>
    </chartFormat>
    <chartFormat chart="0" format="2">
      <pivotArea type="data" outline="0" fieldPosition="0">
        <references count="2">
          <reference field="4294967294" count="1" selected="0">
            <x v="0"/>
          </reference>
          <reference field="1" count="1" selected="0">
            <x v="3"/>
          </reference>
        </references>
      </pivotArea>
    </chartFormat>
    <chartFormat chart="0" format="3">
      <pivotArea type="data" outline="0" fieldPosition="0">
        <references count="2">
          <reference field="4294967294" count="1" selected="0">
            <x v="0"/>
          </reference>
          <reference field="1" count="1" selected="0">
            <x v="6"/>
          </reference>
        </references>
      </pivotArea>
    </chartFormat>
    <chartFormat chart="0" format="4">
      <pivotArea type="data" outline="0" fieldPosition="0">
        <references count="2">
          <reference field="4294967294" count="1" selected="0">
            <x v="0"/>
          </reference>
          <reference field="1" count="1" selected="0">
            <x v="2"/>
          </reference>
        </references>
      </pivotArea>
    </chartFormat>
    <chartFormat chart="0" format="5">
      <pivotArea type="data" outline="0" fieldPosition="0">
        <references count="2">
          <reference field="4294967294" count="1" selected="0">
            <x v="0"/>
          </reference>
          <reference field="1" count="1" selected="0">
            <x v="1"/>
          </reference>
        </references>
      </pivotArea>
    </chartFormat>
    <chartFormat chart="0" format="6">
      <pivotArea type="data" outline="0" fieldPosition="0">
        <references count="2">
          <reference field="4294967294" count="1" selected="0">
            <x v="0"/>
          </reference>
          <reference field="1" count="1" selected="0">
            <x v="10"/>
          </reference>
        </references>
      </pivotArea>
    </chartFormat>
    <chartFormat chart="0" format="7">
      <pivotArea type="data" outline="0" fieldPosition="0">
        <references count="2">
          <reference field="4294967294" count="1" selected="0">
            <x v="0"/>
          </reference>
          <reference field="1" count="1" selected="0">
            <x v="5"/>
          </reference>
        </references>
      </pivotArea>
    </chartFormat>
    <chartFormat chart="0" format="8">
      <pivotArea type="data" outline="0" fieldPosition="0">
        <references count="2">
          <reference field="4294967294" count="1" selected="0">
            <x v="0"/>
          </reference>
          <reference field="1" count="1" selected="0">
            <x v="7"/>
          </reference>
        </references>
      </pivotArea>
    </chartFormat>
    <chartFormat chart="0" format="9">
      <pivotArea type="data" outline="0" fieldPosition="0">
        <references count="2">
          <reference field="4294967294" count="1" selected="0">
            <x v="0"/>
          </reference>
          <reference field="1" count="1" selected="0">
            <x v="0"/>
          </reference>
        </references>
      </pivotArea>
    </chartFormat>
    <chartFormat chart="0" format="10">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0A0FCB-B57F-4521-94BE-AA96DB9A9525}"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B3:C14" firstHeaderRow="1" firstDataRow="1" firstDataCol="1"/>
  <pivotFields count="5">
    <pivotField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axis="axisRow" showAll="0" sortType="descending">
      <items count="13">
        <item x="9"/>
        <item x="4"/>
        <item x="5"/>
        <item x="0"/>
        <item x="8"/>
        <item x="7"/>
        <item x="1"/>
        <item x="6"/>
        <item x="2"/>
        <item x="10"/>
        <item x="3"/>
        <item h="1" x="11"/>
        <item t="default"/>
      </items>
      <autoSortScope>
        <pivotArea dataOnly="0" outline="0" fieldPosition="0">
          <references count="1">
            <reference field="4294967294" count="1" selected="0">
              <x v="0"/>
            </reference>
          </references>
        </pivotArea>
      </autoSortScope>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1">
    <i>
      <x v="9"/>
    </i>
    <i>
      <x v="8"/>
    </i>
    <i>
      <x v="3"/>
    </i>
    <i>
      <x v="6"/>
    </i>
    <i>
      <x v="2"/>
    </i>
    <i>
      <x v="1"/>
    </i>
    <i>
      <x v="10"/>
    </i>
    <i>
      <x v="5"/>
    </i>
    <i>
      <x v="7"/>
    </i>
    <i>
      <x/>
    </i>
    <i>
      <x v="4"/>
    </i>
  </rowItems>
  <colItems count="1">
    <i/>
  </colItems>
  <dataFields count="1">
    <dataField name="Sum of Expens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B1C047-89B4-418A-8525-C843D5243A00}"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B29" firstHeaderRow="1" firstDataRow="1" firstDataCol="1" rowPageCount="2" colPageCount="1"/>
  <pivotFields count="6">
    <pivotField showAll="0"/>
    <pivotField axis="axisRow" showAll="0">
      <items count="13">
        <item x="9"/>
        <item x="4"/>
        <item x="5"/>
        <item x="0"/>
        <item x="8"/>
        <item x="7"/>
        <item x="1"/>
        <item x="6"/>
        <item x="2"/>
        <item x="10"/>
        <item x="3"/>
        <item h="1" x="11"/>
        <item t="default"/>
      </items>
    </pivotField>
    <pivotField dataField="1" showAll="0"/>
    <pivotField axis="axisPage" multipleItemSelectionAllowed="1" showAll="0">
      <items count="4">
        <item x="0"/>
        <item x="1"/>
        <item h="1" x="2"/>
        <item t="default"/>
      </items>
    </pivotField>
    <pivotField axis="axisPage" multipleItemSelectionAllowed="1" showAll="0">
      <items count="4">
        <item x="0"/>
        <item x="1"/>
        <item h="1" x="2"/>
        <item t="default"/>
      </items>
    </pivotField>
    <pivotField showAll="0"/>
  </pivotFields>
  <rowFields count="1">
    <field x="1"/>
  </rowFields>
  <rowItems count="12">
    <i>
      <x/>
    </i>
    <i>
      <x v="1"/>
    </i>
    <i>
      <x v="2"/>
    </i>
    <i>
      <x v="3"/>
    </i>
    <i>
      <x v="4"/>
    </i>
    <i>
      <x v="5"/>
    </i>
    <i>
      <x v="6"/>
    </i>
    <i>
      <x v="7"/>
    </i>
    <i>
      <x v="8"/>
    </i>
    <i>
      <x v="9"/>
    </i>
    <i>
      <x v="10"/>
    </i>
    <i t="grand">
      <x/>
    </i>
  </rowItems>
  <colItems count="1">
    <i/>
  </colItems>
  <pageFields count="2">
    <pageField fld="3" hier="-1"/>
    <pageField fld="4" hier="-1"/>
  </pageFields>
  <dataFields count="1">
    <dataField name="Sum of Expens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1963582-6286-441D-86F5-59A5F6CE865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2:B6" firstHeaderRow="1" firstDataRow="1" firstDataCol="1"/>
  <pivotFields count="5">
    <pivotField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h="1" sd="0" x="0"/>
        <item sd="0" x="1"/>
        <item sd="0" x="2"/>
        <item sd="0" x="3"/>
        <item sd="0" x="4"/>
        <item sd="0" x="5"/>
        <item sd="0" x="6"/>
        <item sd="0" x="7"/>
        <item sd="0" x="8"/>
        <item sd="0" x="9"/>
        <item sd="0" x="10"/>
        <item sd="0" x="11"/>
        <item sd="0" x="12"/>
        <item sd="0" x="13"/>
        <item t="default"/>
      </items>
    </pivotField>
  </pivotFields>
  <rowFields count="1">
    <field x="4"/>
  </rowFields>
  <rowItems count="4">
    <i>
      <x v="10"/>
    </i>
    <i>
      <x v="11"/>
    </i>
    <i>
      <x v="12"/>
    </i>
    <i t="grand">
      <x/>
    </i>
  </rowItems>
  <colItems count="1">
    <i/>
  </colItems>
  <dataFields count="1">
    <dataField name="Sum of Expense" fld="2"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
  <sheetViews>
    <sheetView zoomScale="109" zoomScaleNormal="145" workbookViewId="0">
      <selection activeCell="B46" sqref="B46"/>
    </sheetView>
  </sheetViews>
  <sheetFormatPr defaultRowHeight="14.4" x14ac:dyDescent="0.3"/>
  <cols>
    <col min="1" max="1" width="17.109375" customWidth="1"/>
    <col min="2" max="2" width="24.88671875" customWidth="1"/>
    <col min="3" max="3" width="11.77734375" style="11" customWidth="1"/>
    <col min="4" max="4" width="18.77734375" style="11" customWidth="1"/>
    <col min="5" max="5" width="29.5546875" style="11" customWidth="1"/>
    <col min="6" max="6" width="9.5546875" customWidth="1"/>
    <col min="7" max="7" width="6.6640625" customWidth="1"/>
    <col min="8" max="8" width="0.88671875" customWidth="1"/>
    <col min="9" max="9" width="12.5546875" customWidth="1"/>
    <col min="10" max="10" width="14.109375" customWidth="1"/>
  </cols>
  <sheetData>
    <row r="1" spans="1:10" ht="13.8" customHeight="1" x14ac:dyDescent="0.3">
      <c r="A1" s="3" t="s">
        <v>0</v>
      </c>
      <c r="B1" s="3" t="s">
        <v>14</v>
      </c>
      <c r="C1" s="8" t="s">
        <v>1</v>
      </c>
      <c r="D1" s="16" t="s">
        <v>33</v>
      </c>
      <c r="E1" s="16" t="s">
        <v>35</v>
      </c>
      <c r="F1" t="s">
        <v>27</v>
      </c>
      <c r="H1" t="s">
        <v>28</v>
      </c>
    </row>
    <row r="2" spans="1:10" ht="18" customHeight="1" x14ac:dyDescent="0.3">
      <c r="A2" s="4">
        <v>44470</v>
      </c>
      <c r="B2" s="5" t="s">
        <v>2</v>
      </c>
      <c r="C2" s="9">
        <v>2300</v>
      </c>
      <c r="D2" s="17" t="s">
        <v>34</v>
      </c>
      <c r="E2" s="17" t="str">
        <f>IF(C2&gt;2000,"over budget","with in the budget")</f>
        <v>over budget</v>
      </c>
      <c r="F2">
        <f>COUNTIF(B:B,B3)+COUNTIF(B:B,B8)+COUNTIF(B:B,B23)</f>
        <v>15</v>
      </c>
      <c r="H2" t="str" cm="1">
        <f t="array" ref="H2:H12">_xlfn.UNIQUE(B2:B51)</f>
        <v>Medicine</v>
      </c>
      <c r="J2">
        <f t="shared" ref="J2:J12" si="0">SUMIF(B2:B51,H2,C2:C51)</f>
        <v>7775</v>
      </c>
    </row>
    <row r="3" spans="1:10" x14ac:dyDescent="0.3">
      <c r="A3" s="6">
        <v>44470</v>
      </c>
      <c r="B3" s="7" t="s">
        <v>3</v>
      </c>
      <c r="C3" s="9">
        <v>767</v>
      </c>
      <c r="D3" s="17" t="s">
        <v>34</v>
      </c>
      <c r="E3" s="17" t="str">
        <f t="shared" ref="E3:E51" si="1">IF(C3&gt;2000,"over budget","with in the budget")</f>
        <v>with in the budget</v>
      </c>
      <c r="H3" t="str">
        <v>Online shopping</v>
      </c>
      <c r="J3">
        <f t="shared" si="0"/>
        <v>7464</v>
      </c>
    </row>
    <row r="4" spans="1:10" x14ac:dyDescent="0.3">
      <c r="A4" s="6">
        <v>44470</v>
      </c>
      <c r="B4" s="7" t="s">
        <v>4</v>
      </c>
      <c r="C4" s="10">
        <v>2500</v>
      </c>
      <c r="D4" s="18" t="s">
        <v>34</v>
      </c>
      <c r="E4" s="17" t="str">
        <f t="shared" si="1"/>
        <v>over budget</v>
      </c>
      <c r="H4" t="str">
        <v>Other essential items</v>
      </c>
      <c r="J4">
        <f t="shared" si="0"/>
        <v>10194.1</v>
      </c>
    </row>
    <row r="5" spans="1:10" x14ac:dyDescent="0.3">
      <c r="A5" s="6">
        <v>44473</v>
      </c>
      <c r="B5" s="7" t="s">
        <v>5</v>
      </c>
      <c r="C5" s="9">
        <v>710</v>
      </c>
      <c r="D5" s="17" t="s">
        <v>34</v>
      </c>
      <c r="E5" s="17" t="str">
        <f t="shared" si="1"/>
        <v>with in the budget</v>
      </c>
      <c r="H5" t="str">
        <v>Vegetables &amp; Fruit</v>
      </c>
      <c r="J5">
        <f t="shared" si="0"/>
        <v>3217</v>
      </c>
    </row>
    <row r="6" spans="1:10" x14ac:dyDescent="0.3">
      <c r="A6" s="4">
        <v>44473</v>
      </c>
      <c r="B6" s="5" t="s">
        <v>6</v>
      </c>
      <c r="C6" s="9">
        <v>760</v>
      </c>
      <c r="D6" s="17" t="s">
        <v>34</v>
      </c>
      <c r="E6" s="17" t="str">
        <f t="shared" si="1"/>
        <v>with in the budget</v>
      </c>
      <c r="H6" t="str">
        <v>Fish &amp; Chicken</v>
      </c>
      <c r="J6">
        <f t="shared" si="0"/>
        <v>3342</v>
      </c>
    </row>
    <row r="7" spans="1:10" ht="27.6" x14ac:dyDescent="0.3">
      <c r="A7" s="6">
        <v>44476</v>
      </c>
      <c r="B7" s="7" t="s">
        <v>10</v>
      </c>
      <c r="C7" s="10">
        <v>1900</v>
      </c>
      <c r="D7" s="18" t="s">
        <v>36</v>
      </c>
      <c r="E7" s="17" t="str">
        <f t="shared" si="1"/>
        <v>with in the budget</v>
      </c>
      <c r="H7" t="str">
        <v>Gifts</v>
      </c>
      <c r="J7">
        <f t="shared" si="0"/>
        <v>5688</v>
      </c>
    </row>
    <row r="8" spans="1:10" x14ac:dyDescent="0.3">
      <c r="A8" s="4">
        <v>44477</v>
      </c>
      <c r="B8" s="5" t="s">
        <v>7</v>
      </c>
      <c r="C8" s="9">
        <v>450</v>
      </c>
      <c r="D8" s="17" t="s">
        <v>34</v>
      </c>
      <c r="E8" s="17" t="str">
        <f t="shared" si="1"/>
        <v>with in the budget</v>
      </c>
      <c r="H8" t="str">
        <v>Ordering food</v>
      </c>
      <c r="J8">
        <f t="shared" si="0"/>
        <v>1857</v>
      </c>
    </row>
    <row r="9" spans="1:10" x14ac:dyDescent="0.3">
      <c r="A9" s="6">
        <v>44484</v>
      </c>
      <c r="B9" s="7" t="s">
        <v>8</v>
      </c>
      <c r="C9" s="9">
        <v>620</v>
      </c>
      <c r="D9" s="17" t="s">
        <v>36</v>
      </c>
      <c r="E9" s="17" t="str">
        <f t="shared" si="1"/>
        <v>with in the budget</v>
      </c>
      <c r="H9" t="str">
        <v>Movie with friends</v>
      </c>
      <c r="J9">
        <f t="shared" si="0"/>
        <v>2586</v>
      </c>
    </row>
    <row r="10" spans="1:10" x14ac:dyDescent="0.3">
      <c r="A10" s="6">
        <v>44485</v>
      </c>
      <c r="B10" s="7" t="s">
        <v>11</v>
      </c>
      <c r="C10" s="9">
        <v>470</v>
      </c>
      <c r="D10" s="17" t="s">
        <v>34</v>
      </c>
      <c r="E10" s="17" t="str">
        <f t="shared" si="1"/>
        <v>with in the budget</v>
      </c>
      <c r="H10" t="str">
        <v>Mobile Bill Payment</v>
      </c>
      <c r="J10">
        <f t="shared" si="0"/>
        <v>1411.26</v>
      </c>
    </row>
    <row r="11" spans="1:10" x14ac:dyDescent="0.3">
      <c r="A11" s="6">
        <v>44487</v>
      </c>
      <c r="B11" s="7" t="s">
        <v>3</v>
      </c>
      <c r="C11" s="9">
        <v>970</v>
      </c>
      <c r="D11" s="17" t="s">
        <v>34</v>
      </c>
      <c r="E11" s="17" t="str">
        <f t="shared" si="1"/>
        <v>with in the budget</v>
      </c>
      <c r="H11" t="str">
        <v>Cab to office</v>
      </c>
      <c r="J11">
        <f t="shared" si="0"/>
        <v>1510.9099999999999</v>
      </c>
    </row>
    <row r="12" spans="1:10" x14ac:dyDescent="0.3">
      <c r="A12" s="6">
        <v>44487</v>
      </c>
      <c r="B12" s="5" t="s">
        <v>2</v>
      </c>
      <c r="C12" s="10">
        <v>1075</v>
      </c>
      <c r="D12" s="18" t="s">
        <v>34</v>
      </c>
      <c r="E12" s="17" t="str">
        <f t="shared" si="1"/>
        <v>with in the budget</v>
      </c>
      <c r="H12" t="str">
        <v>Trip</v>
      </c>
      <c r="J12">
        <f t="shared" si="0"/>
        <v>12000</v>
      </c>
    </row>
    <row r="13" spans="1:10" x14ac:dyDescent="0.3">
      <c r="A13" s="6">
        <v>44488</v>
      </c>
      <c r="B13" s="7" t="s">
        <v>7</v>
      </c>
      <c r="C13" s="9">
        <v>489</v>
      </c>
      <c r="D13" s="17" t="s">
        <v>34</v>
      </c>
      <c r="E13" s="17" t="str">
        <f t="shared" si="1"/>
        <v>with in the budget</v>
      </c>
    </row>
    <row r="14" spans="1:10" x14ac:dyDescent="0.3">
      <c r="A14" s="6">
        <v>44491</v>
      </c>
      <c r="B14" s="7" t="s">
        <v>4</v>
      </c>
      <c r="C14" s="10">
        <v>1574.1</v>
      </c>
      <c r="D14" s="18" t="s">
        <v>34</v>
      </c>
      <c r="E14" s="17" t="str">
        <f t="shared" si="1"/>
        <v>with in the budget</v>
      </c>
    </row>
    <row r="15" spans="1:10" x14ac:dyDescent="0.3">
      <c r="A15" s="6">
        <v>44491</v>
      </c>
      <c r="B15" s="7" t="s">
        <v>6</v>
      </c>
      <c r="C15" s="9">
        <v>550</v>
      </c>
      <c r="D15" s="17" t="s">
        <v>34</v>
      </c>
      <c r="E15" s="17" t="str">
        <f t="shared" si="1"/>
        <v>with in the budget</v>
      </c>
    </row>
    <row r="16" spans="1:10" x14ac:dyDescent="0.3">
      <c r="A16" s="6">
        <v>44494</v>
      </c>
      <c r="B16" s="7" t="s">
        <v>9</v>
      </c>
      <c r="C16" s="9">
        <v>423</v>
      </c>
      <c r="D16" s="17" t="s">
        <v>34</v>
      </c>
      <c r="E16" s="17" t="str">
        <f t="shared" si="1"/>
        <v>with in the budget</v>
      </c>
    </row>
    <row r="17" spans="1:5" x14ac:dyDescent="0.3">
      <c r="A17" s="6">
        <v>44496</v>
      </c>
      <c r="B17" s="7" t="s">
        <v>9</v>
      </c>
      <c r="C17" s="9">
        <v>358.22</v>
      </c>
      <c r="D17" s="17" t="s">
        <v>34</v>
      </c>
      <c r="E17" s="17" t="str">
        <f t="shared" si="1"/>
        <v>with in the budget</v>
      </c>
    </row>
    <row r="18" spans="1:5" x14ac:dyDescent="0.3">
      <c r="A18" s="6">
        <v>44496</v>
      </c>
      <c r="B18" s="7" t="s">
        <v>8</v>
      </c>
      <c r="C18" s="9">
        <v>520</v>
      </c>
      <c r="D18" s="17" t="s">
        <v>36</v>
      </c>
      <c r="E18" s="17" t="str">
        <f t="shared" si="1"/>
        <v>with in the budget</v>
      </c>
    </row>
    <row r="19" spans="1:5" x14ac:dyDescent="0.3">
      <c r="A19" s="4">
        <v>44497</v>
      </c>
      <c r="B19" s="5" t="s">
        <v>5</v>
      </c>
      <c r="C19" s="9">
        <v>300</v>
      </c>
      <c r="D19" s="17" t="s">
        <v>34</v>
      </c>
      <c r="E19" s="17" t="str">
        <f t="shared" si="1"/>
        <v>with in the budget</v>
      </c>
    </row>
    <row r="20" spans="1:5" x14ac:dyDescent="0.3">
      <c r="A20" s="4">
        <v>44498</v>
      </c>
      <c r="B20" s="5" t="s">
        <v>9</v>
      </c>
      <c r="C20" s="9">
        <v>407.05</v>
      </c>
      <c r="D20" s="17" t="s">
        <v>34</v>
      </c>
      <c r="E20" s="17" t="str">
        <f t="shared" si="1"/>
        <v>with in the budget</v>
      </c>
    </row>
    <row r="21" spans="1:5" x14ac:dyDescent="0.3">
      <c r="A21" s="4">
        <v>44499</v>
      </c>
      <c r="B21" s="5" t="s">
        <v>4</v>
      </c>
      <c r="C21" s="9">
        <v>300</v>
      </c>
      <c r="D21" s="17" t="s">
        <v>34</v>
      </c>
      <c r="E21" s="17" t="str">
        <f t="shared" si="1"/>
        <v>with in the budget</v>
      </c>
    </row>
    <row r="22" spans="1:5" x14ac:dyDescent="0.3">
      <c r="A22" s="6">
        <v>44501</v>
      </c>
      <c r="B22" s="7" t="s">
        <v>3</v>
      </c>
      <c r="C22" s="10">
        <v>2327</v>
      </c>
      <c r="D22" s="18" t="s">
        <v>34</v>
      </c>
      <c r="E22" s="17" t="str">
        <f t="shared" si="1"/>
        <v>over budget</v>
      </c>
    </row>
    <row r="23" spans="1:5" x14ac:dyDescent="0.3">
      <c r="A23" s="6">
        <v>44502</v>
      </c>
      <c r="B23" s="7" t="s">
        <v>10</v>
      </c>
      <c r="C23" s="9">
        <v>1150</v>
      </c>
      <c r="D23" s="17" t="s">
        <v>36</v>
      </c>
      <c r="E23" s="17" t="str">
        <f t="shared" si="1"/>
        <v>with in the budget</v>
      </c>
    </row>
    <row r="24" spans="1:5" x14ac:dyDescent="0.3">
      <c r="A24" s="6">
        <v>44504</v>
      </c>
      <c r="B24" s="7" t="s">
        <v>10</v>
      </c>
      <c r="C24" s="10">
        <v>1138</v>
      </c>
      <c r="D24" s="18" t="s">
        <v>36</v>
      </c>
      <c r="E24" s="17" t="str">
        <f t="shared" si="1"/>
        <v>with in the budget</v>
      </c>
    </row>
    <row r="25" spans="1:5" x14ac:dyDescent="0.3">
      <c r="A25" s="4">
        <v>44505</v>
      </c>
      <c r="B25" s="5" t="s">
        <v>13</v>
      </c>
      <c r="C25" s="9">
        <v>500</v>
      </c>
      <c r="D25" s="17" t="s">
        <v>34</v>
      </c>
      <c r="E25" s="17" t="str">
        <f t="shared" si="1"/>
        <v>with in the budget</v>
      </c>
    </row>
    <row r="26" spans="1:5" x14ac:dyDescent="0.3">
      <c r="A26" s="4">
        <v>44508</v>
      </c>
      <c r="B26" s="5" t="s">
        <v>6</v>
      </c>
      <c r="C26" s="9">
        <v>702</v>
      </c>
      <c r="D26" s="17" t="s">
        <v>34</v>
      </c>
      <c r="E26" s="17" t="str">
        <f t="shared" si="1"/>
        <v>with in the budget</v>
      </c>
    </row>
    <row r="27" spans="1:5" x14ac:dyDescent="0.3">
      <c r="A27" s="6">
        <v>44509</v>
      </c>
      <c r="B27" s="7" t="s">
        <v>4</v>
      </c>
      <c r="C27" s="10">
        <v>1600</v>
      </c>
      <c r="D27" s="18" t="s">
        <v>34</v>
      </c>
      <c r="E27" s="17" t="str">
        <f t="shared" si="1"/>
        <v>with in the budget</v>
      </c>
    </row>
    <row r="28" spans="1:5" x14ac:dyDescent="0.3">
      <c r="A28" s="6">
        <v>44512</v>
      </c>
      <c r="B28" s="7" t="s">
        <v>5</v>
      </c>
      <c r="C28" s="9">
        <v>600</v>
      </c>
      <c r="D28" s="17" t="s">
        <v>34</v>
      </c>
      <c r="E28" s="17" t="str">
        <f t="shared" si="1"/>
        <v>with in the budget</v>
      </c>
    </row>
    <row r="29" spans="1:5" ht="19.2" customHeight="1" x14ac:dyDescent="0.3">
      <c r="A29" s="4">
        <v>44515</v>
      </c>
      <c r="B29" s="5" t="s">
        <v>13</v>
      </c>
      <c r="C29" s="9">
        <v>900</v>
      </c>
      <c r="D29" s="17" t="s">
        <v>34</v>
      </c>
      <c r="E29" s="17" t="str">
        <f t="shared" si="1"/>
        <v>with in the budget</v>
      </c>
    </row>
    <row r="30" spans="1:5" x14ac:dyDescent="0.3">
      <c r="A30" s="6">
        <v>44515</v>
      </c>
      <c r="B30" s="5" t="s">
        <v>6</v>
      </c>
      <c r="C30" s="9">
        <v>150</v>
      </c>
      <c r="D30" s="17" t="s">
        <v>34</v>
      </c>
      <c r="E30" s="17" t="str">
        <f t="shared" si="1"/>
        <v>with in the budget</v>
      </c>
    </row>
    <row r="31" spans="1:5" x14ac:dyDescent="0.3">
      <c r="A31" s="4">
        <v>44515</v>
      </c>
      <c r="B31" s="5" t="s">
        <v>2</v>
      </c>
      <c r="C31" s="9">
        <v>2100</v>
      </c>
      <c r="D31" s="17" t="s">
        <v>34</v>
      </c>
      <c r="E31" s="17" t="str">
        <f t="shared" si="1"/>
        <v>over budget</v>
      </c>
    </row>
    <row r="32" spans="1:5" x14ac:dyDescent="0.3">
      <c r="A32" s="4">
        <v>44517</v>
      </c>
      <c r="B32" s="5" t="s">
        <v>11</v>
      </c>
      <c r="C32" s="9">
        <v>470.63</v>
      </c>
      <c r="D32" s="17" t="s">
        <v>34</v>
      </c>
      <c r="E32" s="17" t="str">
        <f t="shared" si="1"/>
        <v>with in the budget</v>
      </c>
    </row>
    <row r="33" spans="1:5" x14ac:dyDescent="0.3">
      <c r="A33" s="4">
        <v>44517</v>
      </c>
      <c r="B33" s="5" t="s">
        <v>9</v>
      </c>
      <c r="C33" s="9">
        <v>322.64</v>
      </c>
      <c r="D33" s="17" t="s">
        <v>34</v>
      </c>
      <c r="E33" s="17" t="str">
        <f t="shared" si="1"/>
        <v>with in the budget</v>
      </c>
    </row>
    <row r="34" spans="1:5" x14ac:dyDescent="0.3">
      <c r="A34" s="4">
        <v>44518</v>
      </c>
      <c r="B34" s="7" t="s">
        <v>8</v>
      </c>
      <c r="C34" s="9">
        <v>428</v>
      </c>
      <c r="D34" s="17" t="s">
        <v>36</v>
      </c>
      <c r="E34" s="17" t="str">
        <f t="shared" si="1"/>
        <v>with in the budget</v>
      </c>
    </row>
    <row r="35" spans="1:5" x14ac:dyDescent="0.3">
      <c r="A35" s="4">
        <v>44519</v>
      </c>
      <c r="B35" s="5" t="s">
        <v>5</v>
      </c>
      <c r="C35" s="9">
        <v>447</v>
      </c>
      <c r="D35" s="17" t="s">
        <v>34</v>
      </c>
      <c r="E35" s="17" t="str">
        <f t="shared" si="1"/>
        <v>with in the budget</v>
      </c>
    </row>
    <row r="36" spans="1:5" x14ac:dyDescent="0.3">
      <c r="A36" s="4">
        <v>44522</v>
      </c>
      <c r="B36" s="5" t="s">
        <v>4</v>
      </c>
      <c r="C36" s="10">
        <v>1720</v>
      </c>
      <c r="D36" s="18" t="s">
        <v>34</v>
      </c>
      <c r="E36" s="17" t="str">
        <f t="shared" si="1"/>
        <v>with in the budget</v>
      </c>
    </row>
    <row r="37" spans="1:5" x14ac:dyDescent="0.3">
      <c r="A37" s="6">
        <v>44524</v>
      </c>
      <c r="B37" s="7" t="s">
        <v>6</v>
      </c>
      <c r="C37" s="9">
        <v>540</v>
      </c>
      <c r="D37" s="17" t="s">
        <v>34</v>
      </c>
      <c r="E37" s="17" t="str">
        <f t="shared" si="1"/>
        <v>with in the budget</v>
      </c>
    </row>
    <row r="38" spans="1:5" x14ac:dyDescent="0.3">
      <c r="A38" s="4">
        <v>44525</v>
      </c>
      <c r="B38" s="5" t="s">
        <v>7</v>
      </c>
      <c r="C38" s="9">
        <v>314</v>
      </c>
      <c r="D38" s="17" t="s">
        <v>34</v>
      </c>
      <c r="E38" s="17" t="str">
        <f t="shared" si="1"/>
        <v>with in the budget</v>
      </c>
    </row>
    <row r="39" spans="1:5" ht="18" customHeight="1" x14ac:dyDescent="0.3">
      <c r="A39" s="4">
        <v>44526</v>
      </c>
      <c r="B39" s="5" t="s">
        <v>8</v>
      </c>
      <c r="C39" s="9">
        <v>518</v>
      </c>
      <c r="D39" s="17" t="s">
        <v>36</v>
      </c>
      <c r="E39" s="17" t="str">
        <f t="shared" si="1"/>
        <v>with in the budget</v>
      </c>
    </row>
    <row r="40" spans="1:5" ht="15.6" customHeight="1" x14ac:dyDescent="0.3">
      <c r="A40" s="4">
        <v>44526</v>
      </c>
      <c r="B40" s="7" t="s">
        <v>3</v>
      </c>
      <c r="C40" s="10">
        <v>2000</v>
      </c>
      <c r="D40" s="18" t="s">
        <v>34</v>
      </c>
      <c r="E40" s="17" t="str">
        <f t="shared" si="1"/>
        <v>with in the budget</v>
      </c>
    </row>
    <row r="41" spans="1:5" x14ac:dyDescent="0.3">
      <c r="A41" s="6">
        <v>44529</v>
      </c>
      <c r="B41" s="7" t="s">
        <v>7</v>
      </c>
      <c r="C41" s="9">
        <v>337</v>
      </c>
      <c r="D41" s="17" t="s">
        <v>34</v>
      </c>
      <c r="E41" s="17" t="str">
        <f t="shared" si="1"/>
        <v>with in the budget</v>
      </c>
    </row>
    <row r="42" spans="1:5" x14ac:dyDescent="0.3">
      <c r="A42" s="4">
        <v>44530</v>
      </c>
      <c r="B42" s="5" t="s">
        <v>8</v>
      </c>
      <c r="C42" s="9">
        <v>500</v>
      </c>
      <c r="D42" s="17" t="s">
        <v>36</v>
      </c>
      <c r="E42" s="17" t="str">
        <f t="shared" si="1"/>
        <v>with in the budget</v>
      </c>
    </row>
    <row r="43" spans="1:5" x14ac:dyDescent="0.3">
      <c r="A43" s="4">
        <v>44531</v>
      </c>
      <c r="B43" s="5" t="s">
        <v>4</v>
      </c>
      <c r="C43" s="10">
        <v>2500</v>
      </c>
      <c r="D43" s="18" t="s">
        <v>34</v>
      </c>
      <c r="E43" s="17" t="str">
        <f t="shared" si="1"/>
        <v>over budget</v>
      </c>
    </row>
    <row r="44" spans="1:5" x14ac:dyDescent="0.3">
      <c r="A44" s="6">
        <v>44534</v>
      </c>
      <c r="B44" s="7" t="s">
        <v>5</v>
      </c>
      <c r="C44" s="9">
        <v>710</v>
      </c>
      <c r="D44" s="17" t="s">
        <v>34</v>
      </c>
      <c r="E44" s="17" t="str">
        <f t="shared" si="1"/>
        <v>with in the budget</v>
      </c>
    </row>
    <row r="45" spans="1:5" x14ac:dyDescent="0.3">
      <c r="A45" s="4">
        <v>44537</v>
      </c>
      <c r="B45" s="5" t="s">
        <v>2</v>
      </c>
      <c r="C45" s="9">
        <v>2300</v>
      </c>
      <c r="D45" s="17" t="s">
        <v>34</v>
      </c>
      <c r="E45" s="17" t="str">
        <f t="shared" si="1"/>
        <v>over budget</v>
      </c>
    </row>
    <row r="46" spans="1:5" x14ac:dyDescent="0.3">
      <c r="A46" s="4">
        <v>44539</v>
      </c>
      <c r="B46" s="5" t="s">
        <v>12</v>
      </c>
      <c r="C46" s="9">
        <v>12000</v>
      </c>
      <c r="D46" s="17" t="s">
        <v>36</v>
      </c>
      <c r="E46" s="17" t="str">
        <f t="shared" si="1"/>
        <v>over budget</v>
      </c>
    </row>
    <row r="47" spans="1:5" x14ac:dyDescent="0.3">
      <c r="A47" s="4">
        <v>44545</v>
      </c>
      <c r="B47" s="7" t="s">
        <v>10</v>
      </c>
      <c r="C47" s="9">
        <v>1500</v>
      </c>
      <c r="D47" s="17" t="s">
        <v>36</v>
      </c>
      <c r="E47" s="17" t="str">
        <f t="shared" si="1"/>
        <v>with in the budget</v>
      </c>
    </row>
    <row r="48" spans="1:5" x14ac:dyDescent="0.3">
      <c r="A48" s="4">
        <v>44547</v>
      </c>
      <c r="B48" s="5" t="s">
        <v>11</v>
      </c>
      <c r="C48" s="9">
        <v>470.63</v>
      </c>
      <c r="D48" s="17" t="s">
        <v>34</v>
      </c>
      <c r="E48" s="17" t="str">
        <f>IF(C47&gt;2000,"over budget","with in the budget")</f>
        <v>with in the budget</v>
      </c>
    </row>
    <row r="49" spans="1:5" x14ac:dyDescent="0.3">
      <c r="A49" s="4">
        <v>44550</v>
      </c>
      <c r="B49" s="5" t="s">
        <v>7</v>
      </c>
      <c r="C49" s="9">
        <v>267</v>
      </c>
      <c r="D49" s="17" t="s">
        <v>34</v>
      </c>
      <c r="E49" s="17" t="str">
        <f t="shared" si="1"/>
        <v>with in the budget</v>
      </c>
    </row>
    <row r="50" spans="1:5" x14ac:dyDescent="0.3">
      <c r="A50" s="4">
        <v>44553</v>
      </c>
      <c r="B50" s="5" t="s">
        <v>6</v>
      </c>
      <c r="C50" s="9">
        <v>640</v>
      </c>
      <c r="D50" s="17" t="s">
        <v>34</v>
      </c>
      <c r="E50" s="17" t="str">
        <f t="shared" si="1"/>
        <v>with in the budget</v>
      </c>
    </row>
    <row r="51" spans="1:5" x14ac:dyDescent="0.3">
      <c r="A51" s="4">
        <v>44553</v>
      </c>
      <c r="B51" s="5" t="s">
        <v>5</v>
      </c>
      <c r="C51" s="9">
        <v>450</v>
      </c>
      <c r="D51" s="17" t="s">
        <v>34</v>
      </c>
      <c r="E51" s="17" t="str">
        <f t="shared" si="1"/>
        <v>with in the budget</v>
      </c>
    </row>
    <row r="52" spans="1:5" ht="31.2" x14ac:dyDescent="0.3">
      <c r="A52" s="2"/>
      <c r="C52" s="11">
        <f>SUM(C2:C51)</f>
        <v>57045.27</v>
      </c>
    </row>
    <row r="53" spans="1:5" ht="15.6" x14ac:dyDescent="0.3">
      <c r="A53" s="1"/>
    </row>
  </sheetData>
  <dataValidations count="2">
    <dataValidation type="list" allowBlank="1" showInputMessage="1" showErrorMessage="1" sqref="F18:F51" xr:uid="{A877585F-DB2A-4012-B061-EB56C36EFAA0}">
      <formula1>"""Essential"",""Non Essential"""</formula1>
    </dataValidation>
    <dataValidation type="list" allowBlank="1" showInputMessage="1" showErrorMessage="1" sqref="D2:D51" xr:uid="{7A783AFF-5548-4FBF-921D-5256EEA3DC92}">
      <formula1>"""essential"",""non essential"""</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C9"/>
  <sheetViews>
    <sheetView workbookViewId="0">
      <selection activeCell="B4" sqref="B4"/>
    </sheetView>
  </sheetViews>
  <sheetFormatPr defaultRowHeight="14.4" x14ac:dyDescent="0.3"/>
  <cols>
    <col min="2" max="2" width="61.44140625" customWidth="1"/>
  </cols>
  <sheetData>
    <row r="1" spans="2:3" x14ac:dyDescent="0.3">
      <c r="B1" s="12" t="s">
        <v>23</v>
      </c>
    </row>
    <row r="2" spans="2:3" ht="28.8" x14ac:dyDescent="0.3">
      <c r="B2" s="13" t="s">
        <v>15</v>
      </c>
      <c r="C2">
        <f>COUNTIF(Expense!B1:B51,Expense!B3)+COUNTIF(Expense!B1:B51,Expense!B8)+COUNTIF(Expense!B1:B51,Expense!B7)</f>
        <v>15</v>
      </c>
    </row>
    <row r="3" spans="2:3" ht="25.2" customHeight="1" x14ac:dyDescent="0.3">
      <c r="B3" s="13" t="s">
        <v>16</v>
      </c>
    </row>
    <row r="4" spans="2:3" ht="37.200000000000003" customHeight="1" x14ac:dyDescent="0.3">
      <c r="B4" s="13" t="s">
        <v>17</v>
      </c>
    </row>
    <row r="5" spans="2:3" ht="41.4" customHeight="1" x14ac:dyDescent="0.3">
      <c r="B5" s="13" t="s">
        <v>18</v>
      </c>
    </row>
    <row r="6" spans="2:3" ht="32.4" customHeight="1" x14ac:dyDescent="0.3">
      <c r="B6" s="13" t="s">
        <v>19</v>
      </c>
    </row>
    <row r="7" spans="2:3" ht="51" customHeight="1" x14ac:dyDescent="0.3">
      <c r="B7" s="13" t="s">
        <v>20</v>
      </c>
    </row>
    <row r="8" spans="2:3" ht="42" customHeight="1" x14ac:dyDescent="0.3">
      <c r="B8" s="13" t="s">
        <v>21</v>
      </c>
    </row>
    <row r="9" spans="2:3" ht="31.2" customHeight="1" x14ac:dyDescent="0.3">
      <c r="B9" s="1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5DEB6-B3C9-4170-8FF6-B0CABE66B530}">
  <dimension ref="A1:I14"/>
  <sheetViews>
    <sheetView workbookViewId="0">
      <selection activeCell="G3" sqref="G3"/>
    </sheetView>
  </sheetViews>
  <sheetFormatPr defaultRowHeight="14.4" x14ac:dyDescent="0.3"/>
  <cols>
    <col min="2" max="2" width="18.33203125" bestFit="1" customWidth="1"/>
    <col min="3" max="3" width="14.44140625" bestFit="1" customWidth="1"/>
    <col min="8" max="8" width="18.33203125" bestFit="1" customWidth="1"/>
    <col min="9" max="10" width="14.44140625" bestFit="1" customWidth="1"/>
  </cols>
  <sheetData>
    <row r="1" spans="1:9" x14ac:dyDescent="0.3">
      <c r="A1">
        <v>3</v>
      </c>
      <c r="B1" s="13" t="s">
        <v>29</v>
      </c>
    </row>
    <row r="3" spans="1:9" x14ac:dyDescent="0.3">
      <c r="B3" s="14" t="s">
        <v>24</v>
      </c>
      <c r="C3" t="s">
        <v>26</v>
      </c>
      <c r="G3">
        <v>4</v>
      </c>
      <c r="H3" s="14" t="s">
        <v>24</v>
      </c>
      <c r="I3" t="s">
        <v>26</v>
      </c>
    </row>
    <row r="4" spans="1:9" x14ac:dyDescent="0.3">
      <c r="B4" s="15" t="s">
        <v>12</v>
      </c>
      <c r="C4">
        <v>12000</v>
      </c>
      <c r="H4" s="15" t="s">
        <v>4</v>
      </c>
      <c r="I4">
        <v>10194.1</v>
      </c>
    </row>
    <row r="5" spans="1:9" x14ac:dyDescent="0.3">
      <c r="B5" s="15" t="s">
        <v>4</v>
      </c>
      <c r="C5">
        <v>10194.1</v>
      </c>
      <c r="H5" s="15" t="s">
        <v>2</v>
      </c>
      <c r="I5">
        <v>7775</v>
      </c>
    </row>
    <row r="6" spans="1:9" x14ac:dyDescent="0.3">
      <c r="B6" s="15" t="s">
        <v>2</v>
      </c>
      <c r="C6">
        <v>7775</v>
      </c>
      <c r="H6" s="15" t="s">
        <v>3</v>
      </c>
      <c r="I6">
        <v>7464</v>
      </c>
    </row>
    <row r="7" spans="1:9" x14ac:dyDescent="0.3">
      <c r="B7" s="15" t="s">
        <v>3</v>
      </c>
      <c r="C7">
        <v>7464</v>
      </c>
      <c r="H7" s="15" t="s">
        <v>10</v>
      </c>
      <c r="I7">
        <v>5688</v>
      </c>
    </row>
    <row r="8" spans="1:9" x14ac:dyDescent="0.3">
      <c r="B8" s="15" t="s">
        <v>10</v>
      </c>
      <c r="C8">
        <v>5688</v>
      </c>
      <c r="H8" s="15" t="s">
        <v>6</v>
      </c>
      <c r="I8">
        <v>3342</v>
      </c>
    </row>
    <row r="9" spans="1:9" x14ac:dyDescent="0.3">
      <c r="B9" s="15" t="s">
        <v>6</v>
      </c>
      <c r="C9">
        <v>3342</v>
      </c>
      <c r="H9" s="15" t="s">
        <v>5</v>
      </c>
      <c r="I9">
        <v>3217</v>
      </c>
    </row>
    <row r="10" spans="1:9" x14ac:dyDescent="0.3">
      <c r="B10" s="15" t="s">
        <v>5</v>
      </c>
      <c r="C10">
        <v>3217</v>
      </c>
      <c r="H10" s="15" t="s">
        <v>8</v>
      </c>
      <c r="I10">
        <v>2586</v>
      </c>
    </row>
    <row r="11" spans="1:9" x14ac:dyDescent="0.3">
      <c r="B11" s="15" t="s">
        <v>8</v>
      </c>
      <c r="C11">
        <v>2586</v>
      </c>
      <c r="H11" s="15" t="s">
        <v>7</v>
      </c>
      <c r="I11">
        <v>1857</v>
      </c>
    </row>
    <row r="12" spans="1:9" x14ac:dyDescent="0.3">
      <c r="B12" s="15" t="s">
        <v>7</v>
      </c>
      <c r="C12">
        <v>1857</v>
      </c>
      <c r="H12" s="15" t="s">
        <v>9</v>
      </c>
      <c r="I12">
        <v>1510.9099999999999</v>
      </c>
    </row>
    <row r="13" spans="1:9" x14ac:dyDescent="0.3">
      <c r="B13" s="15" t="s">
        <v>9</v>
      </c>
      <c r="C13">
        <v>1510.9099999999999</v>
      </c>
      <c r="H13" s="15" t="s">
        <v>11</v>
      </c>
      <c r="I13">
        <v>1411.26</v>
      </c>
    </row>
    <row r="14" spans="1:9" x14ac:dyDescent="0.3">
      <c r="B14" s="15" t="s">
        <v>11</v>
      </c>
      <c r="C14">
        <v>1411.26</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274A1-F7FE-48F1-854C-8C99041A81D2}">
  <dimension ref="A2:D33"/>
  <sheetViews>
    <sheetView tabSelected="1" topLeftCell="A12" workbookViewId="0">
      <selection activeCell="B33" sqref="B33"/>
    </sheetView>
  </sheetViews>
  <sheetFormatPr defaultRowHeight="14.4" x14ac:dyDescent="0.3"/>
  <cols>
    <col min="1" max="1" width="18.33203125" bestFit="1" customWidth="1"/>
    <col min="2" max="2" width="16.109375" bestFit="1" customWidth="1"/>
  </cols>
  <sheetData>
    <row r="2" spans="1:2" x14ac:dyDescent="0.3">
      <c r="A2" s="14" t="s">
        <v>24</v>
      </c>
      <c r="B2" t="s">
        <v>26</v>
      </c>
    </row>
    <row r="3" spans="1:2" x14ac:dyDescent="0.3">
      <c r="A3" s="15" t="s">
        <v>30</v>
      </c>
      <c r="B3">
        <v>17443.37</v>
      </c>
    </row>
    <row r="4" spans="1:2" x14ac:dyDescent="0.3">
      <c r="A4" s="15" t="s">
        <v>31</v>
      </c>
      <c r="B4">
        <v>18764.269999999997</v>
      </c>
    </row>
    <row r="5" spans="1:2" x14ac:dyDescent="0.3">
      <c r="A5" s="15" t="s">
        <v>32</v>
      </c>
      <c r="B5">
        <v>20837.63</v>
      </c>
    </row>
    <row r="6" spans="1:2" x14ac:dyDescent="0.3">
      <c r="A6" s="15" t="s">
        <v>25</v>
      </c>
      <c r="B6">
        <v>57045.270000000004</v>
      </c>
    </row>
    <row r="14" spans="1:2" x14ac:dyDescent="0.3">
      <c r="A14" s="14" t="s">
        <v>33</v>
      </c>
      <c r="B14" t="s">
        <v>37</v>
      </c>
    </row>
    <row r="15" spans="1:2" x14ac:dyDescent="0.3">
      <c r="A15" s="14" t="s">
        <v>35</v>
      </c>
      <c r="B15" t="s">
        <v>37</v>
      </c>
    </row>
    <row r="17" spans="1:4" x14ac:dyDescent="0.3">
      <c r="A17" s="14" t="s">
        <v>24</v>
      </c>
      <c r="B17" t="s">
        <v>26</v>
      </c>
    </row>
    <row r="18" spans="1:4" x14ac:dyDescent="0.3">
      <c r="A18" s="15" t="s">
        <v>9</v>
      </c>
      <c r="B18" s="19">
        <v>1510.9099999999999</v>
      </c>
    </row>
    <row r="19" spans="1:4" x14ac:dyDescent="0.3">
      <c r="A19" s="15" t="s">
        <v>6</v>
      </c>
      <c r="B19" s="19">
        <v>3342</v>
      </c>
    </row>
    <row r="20" spans="1:4" x14ac:dyDescent="0.3">
      <c r="A20" s="15" t="s">
        <v>10</v>
      </c>
      <c r="B20" s="19">
        <v>5688</v>
      </c>
    </row>
    <row r="21" spans="1:4" x14ac:dyDescent="0.3">
      <c r="A21" s="15" t="s">
        <v>2</v>
      </c>
      <c r="B21" s="19">
        <v>7775</v>
      </c>
    </row>
    <row r="22" spans="1:4" x14ac:dyDescent="0.3">
      <c r="A22" s="15" t="s">
        <v>11</v>
      </c>
      <c r="B22" s="19">
        <v>1411.26</v>
      </c>
    </row>
    <row r="23" spans="1:4" x14ac:dyDescent="0.3">
      <c r="A23" s="15" t="s">
        <v>8</v>
      </c>
      <c r="B23" s="19">
        <v>2586</v>
      </c>
    </row>
    <row r="24" spans="1:4" x14ac:dyDescent="0.3">
      <c r="A24" s="15" t="s">
        <v>3</v>
      </c>
      <c r="B24" s="19">
        <v>7464</v>
      </c>
    </row>
    <row r="25" spans="1:4" x14ac:dyDescent="0.3">
      <c r="A25" s="15" t="s">
        <v>7</v>
      </c>
      <c r="B25" s="19">
        <v>1857</v>
      </c>
    </row>
    <row r="26" spans="1:4" x14ac:dyDescent="0.3">
      <c r="A26" s="15" t="s">
        <v>4</v>
      </c>
      <c r="B26" s="19">
        <v>10194.1</v>
      </c>
    </row>
    <row r="27" spans="1:4" x14ac:dyDescent="0.3">
      <c r="A27" s="15" t="s">
        <v>12</v>
      </c>
      <c r="B27" s="19">
        <v>12000</v>
      </c>
    </row>
    <row r="28" spans="1:4" x14ac:dyDescent="0.3">
      <c r="A28" s="15" t="s">
        <v>5</v>
      </c>
      <c r="B28" s="19">
        <v>3217</v>
      </c>
    </row>
    <row r="29" spans="1:4" x14ac:dyDescent="0.3">
      <c r="A29" s="15" t="s">
        <v>25</v>
      </c>
      <c r="B29" s="19">
        <v>57045.27</v>
      </c>
    </row>
    <row r="31" spans="1:4" x14ac:dyDescent="0.3">
      <c r="A31" s="15" t="s">
        <v>38</v>
      </c>
      <c r="D31" t="s">
        <v>39</v>
      </c>
    </row>
    <row r="32" spans="1:4" x14ac:dyDescent="0.3">
      <c r="A32">
        <v>1</v>
      </c>
      <c r="B32" t="s">
        <v>40</v>
      </c>
    </row>
    <row r="33" spans="1:2" x14ac:dyDescent="0.3">
      <c r="A33">
        <v>2</v>
      </c>
      <c r="B33" t="s">
        <v>41</v>
      </c>
    </row>
  </sheetData>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Expense</vt:lpstr>
      <vt:lpstr>Tasks</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Gowrisree Yerra</cp:lastModifiedBy>
  <dcterms:created xsi:type="dcterms:W3CDTF">2015-06-05T18:17:20Z</dcterms:created>
  <dcterms:modified xsi:type="dcterms:W3CDTF">2024-08-29T13:38:24Z</dcterms:modified>
</cp:coreProperties>
</file>