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17bdd4b374292c/CE/MS NWU/Classes/MSDS 460/Week 4/Assignment 2/"/>
    </mc:Choice>
  </mc:AlternateContent>
  <xr:revisionPtr revIDLastSave="832" documentId="13_ncr:1_{FB87D2AE-041D-4EA9-A90C-659C1C7053F6}" xr6:coauthVersionLast="47" xr6:coauthVersionMax="47" xr10:uidLastSave="{6D7325BF-5F6E-4896-B7F6-79C9B300E15D}"/>
  <bookViews>
    <workbookView xWindow="24915" yWindow="195" windowWidth="27000" windowHeight="19740" xr2:uid="{1B5D745C-8884-4D33-A526-84118B2469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G7" i="1"/>
  <c r="F7" i="1"/>
  <c r="F20" i="1" s="1"/>
  <c r="E7" i="1"/>
  <c r="D7" i="1"/>
  <c r="M7" i="1"/>
  <c r="I12" i="1"/>
  <c r="I14" i="1"/>
  <c r="I15" i="1"/>
  <c r="G10" i="1"/>
  <c r="AM9" i="1"/>
  <c r="AM10" i="1"/>
  <c r="AM11" i="1"/>
  <c r="AM12" i="1"/>
  <c r="AM13" i="1"/>
  <c r="AM14" i="1"/>
  <c r="AM15" i="1"/>
  <c r="AM16" i="1"/>
  <c r="AM17" i="1"/>
  <c r="AM18" i="1"/>
  <c r="I18" i="1" s="1"/>
  <c r="AM19" i="1"/>
  <c r="AL9" i="1"/>
  <c r="AL10" i="1"/>
  <c r="AL11" i="1"/>
  <c r="AL12" i="1"/>
  <c r="AL13" i="1"/>
  <c r="AL14" i="1"/>
  <c r="AL15" i="1"/>
  <c r="AL16" i="1"/>
  <c r="AL17" i="1"/>
  <c r="AL18" i="1"/>
  <c r="AL19" i="1"/>
  <c r="AL8" i="1"/>
  <c r="AM8" i="1"/>
  <c r="AK9" i="1"/>
  <c r="AK10" i="1"/>
  <c r="AK11" i="1"/>
  <c r="AK12" i="1"/>
  <c r="AK13" i="1"/>
  <c r="AK14" i="1"/>
  <c r="AK15" i="1"/>
  <c r="AK16" i="1"/>
  <c r="AK17" i="1"/>
  <c r="AK18" i="1"/>
  <c r="AK19" i="1"/>
  <c r="AK8" i="1"/>
  <c r="AG9" i="1"/>
  <c r="AG10" i="1"/>
  <c r="AG11" i="1"/>
  <c r="AG12" i="1"/>
  <c r="AG13" i="1"/>
  <c r="AG14" i="1"/>
  <c r="AG15" i="1"/>
  <c r="AG16" i="1"/>
  <c r="AG17" i="1"/>
  <c r="AG18" i="1"/>
  <c r="AG19" i="1"/>
  <c r="AF9" i="1"/>
  <c r="AF10" i="1"/>
  <c r="AF11" i="1"/>
  <c r="AF12" i="1"/>
  <c r="AF13" i="1"/>
  <c r="AF14" i="1"/>
  <c r="AF15" i="1"/>
  <c r="AF16" i="1"/>
  <c r="AF17" i="1"/>
  <c r="AF18" i="1"/>
  <c r="AF19" i="1"/>
  <c r="AF8" i="1"/>
  <c r="AG8" i="1"/>
  <c r="AE9" i="1"/>
  <c r="AE10" i="1"/>
  <c r="AE11" i="1"/>
  <c r="AE12" i="1"/>
  <c r="AE13" i="1"/>
  <c r="AE14" i="1"/>
  <c r="AE15" i="1"/>
  <c r="AE16" i="1"/>
  <c r="AE17" i="1"/>
  <c r="AE18" i="1"/>
  <c r="G18" i="1" s="1"/>
  <c r="AE19" i="1"/>
  <c r="AE8" i="1"/>
  <c r="AA9" i="1"/>
  <c r="AA10" i="1"/>
  <c r="AA11" i="1"/>
  <c r="AA12" i="1"/>
  <c r="AA13" i="1"/>
  <c r="AA14" i="1"/>
  <c r="AA15" i="1"/>
  <c r="AA16" i="1"/>
  <c r="AA17" i="1"/>
  <c r="AA18" i="1"/>
  <c r="AA19" i="1"/>
  <c r="Z9" i="1"/>
  <c r="Z10" i="1"/>
  <c r="Z11" i="1"/>
  <c r="Z12" i="1"/>
  <c r="Z13" i="1"/>
  <c r="Z14" i="1"/>
  <c r="Z15" i="1"/>
  <c r="Z16" i="1"/>
  <c r="Z17" i="1"/>
  <c r="Z18" i="1"/>
  <c r="Z19" i="1"/>
  <c r="Z8" i="1"/>
  <c r="AA8" i="1"/>
  <c r="Y9" i="1"/>
  <c r="Y10" i="1"/>
  <c r="Y11" i="1"/>
  <c r="Y12" i="1"/>
  <c r="Y13" i="1"/>
  <c r="Y14" i="1"/>
  <c r="Y15" i="1"/>
  <c r="Y16" i="1"/>
  <c r="Y17" i="1"/>
  <c r="Y18" i="1"/>
  <c r="Y19" i="1"/>
  <c r="Y8" i="1"/>
  <c r="U9" i="1"/>
  <c r="U10" i="1"/>
  <c r="U11" i="1"/>
  <c r="U12" i="1"/>
  <c r="U13" i="1"/>
  <c r="I13" i="1" s="1"/>
  <c r="U14" i="1"/>
  <c r="U15" i="1"/>
  <c r="U16" i="1"/>
  <c r="U17" i="1"/>
  <c r="U18" i="1"/>
  <c r="U19" i="1"/>
  <c r="T9" i="1"/>
  <c r="T10" i="1"/>
  <c r="T11" i="1"/>
  <c r="T12" i="1"/>
  <c r="T13" i="1"/>
  <c r="T14" i="1"/>
  <c r="T15" i="1"/>
  <c r="T16" i="1"/>
  <c r="T17" i="1"/>
  <c r="T18" i="1"/>
  <c r="T19" i="1"/>
  <c r="U8" i="1"/>
  <c r="T8" i="1"/>
  <c r="T7" i="1" s="1"/>
  <c r="S9" i="1"/>
  <c r="G9" i="1" s="1"/>
  <c r="S10" i="1"/>
  <c r="S11" i="1"/>
  <c r="S12" i="1"/>
  <c r="S13" i="1"/>
  <c r="S14" i="1"/>
  <c r="S15" i="1"/>
  <c r="S16" i="1"/>
  <c r="S17" i="1"/>
  <c r="S18" i="1"/>
  <c r="S19" i="1"/>
  <c r="S8" i="1"/>
  <c r="G8" i="1" s="1"/>
  <c r="O5" i="1"/>
  <c r="O6" i="1"/>
  <c r="O8" i="1"/>
  <c r="I8" i="1" s="1"/>
  <c r="O9" i="1"/>
  <c r="I9" i="1" s="1"/>
  <c r="O10" i="1"/>
  <c r="I10" i="1" s="1"/>
  <c r="O11" i="1"/>
  <c r="I11" i="1" s="1"/>
  <c r="O12" i="1"/>
  <c r="O13" i="1"/>
  <c r="O14" i="1"/>
  <c r="O15" i="1"/>
  <c r="O16" i="1"/>
  <c r="O17" i="1"/>
  <c r="O18" i="1"/>
  <c r="O19" i="1"/>
  <c r="O4" i="1"/>
  <c r="N5" i="1"/>
  <c r="N6" i="1"/>
  <c r="N8" i="1"/>
  <c r="N9" i="1"/>
  <c r="H9" i="1" s="1"/>
  <c r="N10" i="1"/>
  <c r="H10" i="1" s="1"/>
  <c r="N11" i="1"/>
  <c r="H11" i="1" s="1"/>
  <c r="N12" i="1"/>
  <c r="H12" i="1" s="1"/>
  <c r="N13" i="1"/>
  <c r="H13" i="1" s="1"/>
  <c r="N14" i="1"/>
  <c r="H14" i="1" s="1"/>
  <c r="N15" i="1"/>
  <c r="H15" i="1" s="1"/>
  <c r="N16" i="1"/>
  <c r="N17" i="1"/>
  <c r="N18" i="1"/>
  <c r="N19" i="1"/>
  <c r="N4" i="1"/>
  <c r="M5" i="1"/>
  <c r="M6" i="1"/>
  <c r="M8" i="1"/>
  <c r="M9" i="1"/>
  <c r="M10" i="1"/>
  <c r="M11" i="1"/>
  <c r="G11" i="1" s="1"/>
  <c r="M12" i="1"/>
  <c r="G12" i="1" s="1"/>
  <c r="M13" i="1"/>
  <c r="G13" i="1" s="1"/>
  <c r="M14" i="1"/>
  <c r="G14" i="1" s="1"/>
  <c r="M15" i="1"/>
  <c r="G15" i="1" s="1"/>
  <c r="M16" i="1"/>
  <c r="M17" i="1"/>
  <c r="M18" i="1"/>
  <c r="M19" i="1"/>
  <c r="M4" i="1"/>
  <c r="K7" i="1"/>
  <c r="K20" i="1" s="1"/>
  <c r="L7" i="1"/>
  <c r="L20" i="1" s="1"/>
  <c r="P7" i="1"/>
  <c r="P20" i="1" s="1"/>
  <c r="Q7" i="1"/>
  <c r="Q20" i="1" s="1"/>
  <c r="R7" i="1"/>
  <c r="R20" i="1" s="1"/>
  <c r="V7" i="1"/>
  <c r="V20" i="1" s="1"/>
  <c r="W7" i="1"/>
  <c r="W20" i="1" s="1"/>
  <c r="X7" i="1"/>
  <c r="X20" i="1" s="1"/>
  <c r="AB7" i="1"/>
  <c r="AB20" i="1" s="1"/>
  <c r="AC7" i="1"/>
  <c r="AC20" i="1" s="1"/>
  <c r="AD7" i="1"/>
  <c r="AD20" i="1" s="1"/>
  <c r="AH7" i="1"/>
  <c r="AH20" i="1" s="1"/>
  <c r="AI7" i="1"/>
  <c r="AI20" i="1" s="1"/>
  <c r="AJ7" i="1"/>
  <c r="AJ20" i="1" s="1"/>
  <c r="J7" i="1"/>
  <c r="E20" i="1"/>
  <c r="D20" i="1"/>
  <c r="I5" i="1"/>
  <c r="I6" i="1"/>
  <c r="I4" i="1"/>
  <c r="G5" i="1"/>
  <c r="G6" i="1"/>
  <c r="G4" i="1"/>
  <c r="H5" i="1"/>
  <c r="H6" i="1"/>
  <c r="H4" i="1"/>
  <c r="G16" i="1" l="1"/>
  <c r="G19" i="1"/>
  <c r="H19" i="1"/>
  <c r="I17" i="1"/>
  <c r="H17" i="1"/>
  <c r="G17" i="1"/>
  <c r="I16" i="1"/>
  <c r="H16" i="1"/>
  <c r="I19" i="1"/>
  <c r="I20" i="1" s="1"/>
  <c r="H18" i="1"/>
  <c r="I7" i="1"/>
  <c r="H8" i="1"/>
  <c r="AG7" i="1"/>
  <c r="AG20" i="1" s="1"/>
  <c r="T20" i="1"/>
  <c r="Z7" i="1"/>
  <c r="Z20" i="1" s="1"/>
  <c r="Y7" i="1"/>
  <c r="Y20" i="1" s="1"/>
  <c r="AF7" i="1"/>
  <c r="AF20" i="1" s="1"/>
  <c r="AA7" i="1"/>
  <c r="AA20" i="1" s="1"/>
  <c r="U7" i="1"/>
  <c r="U20" i="1" s="1"/>
  <c r="S7" i="1"/>
  <c r="S20" i="1" s="1"/>
  <c r="AM7" i="1"/>
  <c r="AM20" i="1" s="1"/>
  <c r="AL7" i="1"/>
  <c r="AL20" i="1" s="1"/>
  <c r="AE7" i="1"/>
  <c r="AE20" i="1" s="1"/>
  <c r="AK7" i="1"/>
  <c r="AK20" i="1" s="1"/>
  <c r="N7" i="1"/>
  <c r="N20" i="1" s="1"/>
  <c r="M20" i="1"/>
  <c r="O7" i="1"/>
  <c r="O20" i="1" s="1"/>
  <c r="J20" i="1"/>
  <c r="H20" i="1" l="1"/>
  <c r="G20" i="1"/>
</calcChain>
</file>

<file path=xl/sharedStrings.xml><?xml version="1.0" encoding="utf-8"?>
<sst xmlns="http://schemas.openxmlformats.org/spreadsheetml/2006/main" count="107" uniqueCount="68">
  <si>
    <t>A</t>
  </si>
  <si>
    <t>B</t>
  </si>
  <si>
    <t>C</t>
  </si>
  <si>
    <t>D</t>
  </si>
  <si>
    <t>E</t>
  </si>
  <si>
    <t>F</t>
  </si>
  <si>
    <t>G</t>
  </si>
  <si>
    <t>D1</t>
  </si>
  <si>
    <t>D2</t>
  </si>
  <si>
    <t>D3</t>
  </si>
  <si>
    <t>D4</t>
  </si>
  <si>
    <t>D5</t>
  </si>
  <si>
    <t>D6</t>
  </si>
  <si>
    <t>D7</t>
  </si>
  <si>
    <t>D8</t>
  </si>
  <si>
    <t>H</t>
  </si>
  <si>
    <t>Develop marketing strategy</t>
  </si>
  <si>
    <t>Design brochure</t>
  </si>
  <si>
    <t xml:space="preserve">    Requirements analysis</t>
  </si>
  <si>
    <t xml:space="preserve">    Software design</t>
  </si>
  <si>
    <t xml:space="preserve">    System design</t>
  </si>
  <si>
    <t xml:space="preserve">    Coding</t>
  </si>
  <si>
    <t xml:space="preserve">    Unit testing</t>
  </si>
  <si>
    <t xml:space="preserve">    System testing</t>
  </si>
  <si>
    <t xml:space="preserve">    Package deliverables</t>
  </si>
  <si>
    <t>Survey potential market</t>
  </si>
  <si>
    <t>Develop pricing plan</t>
  </si>
  <si>
    <t>D2, D3</t>
  </si>
  <si>
    <t>D5, D7</t>
  </si>
  <si>
    <t>B, C</t>
  </si>
  <si>
    <t>D8, E</t>
  </si>
  <si>
    <t>Describe product</t>
  </si>
  <si>
    <t xml:space="preserve">    Write documentation</t>
  </si>
  <si>
    <t>Develop product  prototype</t>
  </si>
  <si>
    <t>Develop implementation  plan</t>
  </si>
  <si>
    <t>Write client proposal</t>
  </si>
  <si>
    <t>A, D8</t>
  </si>
  <si>
    <t>F, G</t>
  </si>
  <si>
    <t>Project Manager</t>
  </si>
  <si>
    <t>Frontend Developer</t>
  </si>
  <si>
    <t>Backend Developer</t>
  </si>
  <si>
    <t>Data Scientist</t>
  </si>
  <si>
    <t>Data Engineer</t>
  </si>
  <si>
    <t>Assumptions</t>
  </si>
  <si>
    <t>All contractors will be working remotely and would use their own hardware (laptops, monitors ..)</t>
  </si>
  <si>
    <t>All contractors have at least 10 years of experience</t>
  </si>
  <si>
    <t>Best Case = all stories/features are completed with no major issues or blocks.</t>
  </si>
  <si>
    <t>Expected Case = all storied/features are completed with some issues and blocks which are resolved in time.</t>
  </si>
  <si>
    <t>Worst Case = storied/features experience major challenges and delays (internal or external).</t>
  </si>
  <si>
    <t>The tasks breakdown above allocates total hours required for each task (best, expected, worst) and then provides individual roles contribution towards that total.</t>
  </si>
  <si>
    <t>Role</t>
  </si>
  <si>
    <t>Hourly Rate</t>
  </si>
  <si>
    <t>Hourly rates are presented below for each role:</t>
  </si>
  <si>
    <t>Best</t>
  </si>
  <si>
    <t>Expected</t>
  </si>
  <si>
    <t>Worst</t>
  </si>
  <si>
    <t>Total Hours</t>
  </si>
  <si>
    <t>Best Case</t>
  </si>
  <si>
    <t xml:space="preserve">Expected </t>
  </si>
  <si>
    <t xml:space="preserve">Worst Case </t>
  </si>
  <si>
    <t>Predecessor Task ID</t>
  </si>
  <si>
    <t>Total Cost</t>
  </si>
  <si>
    <t>Total</t>
  </si>
  <si>
    <t>$ Best</t>
  </si>
  <si>
    <t>$ Expected</t>
  </si>
  <si>
    <t>$ Worst</t>
  </si>
  <si>
    <t>Task Id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</si>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</sst>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5" fontId="0" fillId="0" borderId="0" xfId="1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 wrapText="1"/>
    </xf>
    <xf numFmtId="5" fontId="0" fillId="0" borderId="0" xfId="0" applyNumberFormat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0" xfId="0" applyAlignment="1">
      <alignment horizontal="center" wrapText="1"/>
    </xf>
    <xf numFmtId="0" fontId="2" fillId="3" borderId="1" xfId="0" applyFont="1" applyFill="1" applyBorder="1"/>
    <xf numFmtId="5" fontId="0" fillId="2" borderId="0" xfId="0" applyNumberFormat="1" applyFill="1"/>
    <xf numFmtId="49" fontId="0" fillId="0" borderId="7" xfId="0" applyNumberFormat="1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2" borderId="7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5" fontId="2" fillId="3" borderId="1" xfId="1" applyNumberFormat="1" applyFont="1" applyFill="1" applyBorder="1" applyAlignment="1">
      <alignment horizontal="center"/>
    </xf>
    <xf numFmtId="5" fontId="0" fillId="0" borderId="7" xfId="0" applyNumberFormat="1" applyBorder="1"/>
    <xf numFmtId="5" fontId="0" fillId="0" borderId="8" xfId="0" applyNumberFormat="1" applyBorder="1"/>
    <xf numFmtId="5" fontId="0" fillId="2" borderId="7" xfId="0" applyNumberFormat="1" applyFill="1" applyBorder="1"/>
    <xf numFmtId="5" fontId="0" fillId="0" borderId="9" xfId="0" applyNumberFormat="1" applyBorder="1"/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2" borderId="7" xfId="0" applyFill="1" applyBorder="1"/>
    <xf numFmtId="5" fontId="0" fillId="2" borderId="8" xfId="0" applyNumberFormat="1" applyFill="1" applyBorder="1"/>
    <xf numFmtId="5" fontId="0" fillId="0" borderId="10" xfId="0" applyNumberFormat="1" applyBorder="1"/>
    <xf numFmtId="5" fontId="0" fillId="0" borderId="11" xfId="0" applyNumberFormat="1" applyBorder="1"/>
    <xf numFmtId="5" fontId="2" fillId="3" borderId="1" xfId="0" applyNumberFormat="1" applyFont="1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7" xfId="0" applyFill="1" applyBorder="1"/>
    <xf numFmtId="5" fontId="0" fillId="3" borderId="7" xfId="0" applyNumberFormat="1" applyFill="1" applyBorder="1"/>
    <xf numFmtId="5" fontId="0" fillId="3" borderId="0" xfId="0" applyNumberFormat="1" applyFill="1"/>
    <xf numFmtId="5" fontId="0" fillId="3" borderId="8" xfId="0" applyNumberFormat="1" applyFill="1" applyBorder="1"/>
    <xf numFmtId="0" fontId="2" fillId="3" borderId="9" xfId="0" applyFont="1" applyFill="1" applyBorder="1"/>
    <xf numFmtId="0" fontId="2" fillId="3" borderId="10" xfId="0" applyFont="1" applyFill="1" applyBorder="1"/>
    <xf numFmtId="5" fontId="2" fillId="3" borderId="12" xfId="0" applyNumberFormat="1" applyFont="1" applyFill="1" applyBorder="1"/>
    <xf numFmtId="5" fontId="2" fillId="0" borderId="0" xfId="1" applyNumberFormat="1" applyFont="1" applyFill="1" applyBorder="1" applyAlignment="1">
      <alignment horizontal="center"/>
    </xf>
    <xf numFmtId="5" fontId="2" fillId="0" borderId="0" xfId="0" applyNumberFormat="1" applyFont="1"/>
    <xf numFmtId="49" fontId="2" fillId="0" borderId="4" xfId="0" applyNumberFormat="1" applyFont="1" applyBorder="1" applyAlignment="1">
      <alignment horizontal="center" wrapText="1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D3ED-53EC-405A-8A08-88B30F9AD2ED}">
  <dimension ref="A2:AM41"/>
  <sheetViews>
    <sheetView tabSelected="1" workbookViewId="0">
      <selection activeCell="F35" sqref="F35"/>
    </sheetView>
  </sheetViews>
  <sheetFormatPr defaultRowHeight="15" x14ac:dyDescent="0.25"/>
  <cols>
    <col min="1" max="1" width="7.140625" customWidth="1"/>
    <col min="2" max="2" width="29" customWidth="1"/>
    <col min="3" max="3" width="13.140625" customWidth="1"/>
    <col min="4" max="4" width="9.42578125" bestFit="1" customWidth="1"/>
    <col min="5" max="5" width="9.140625" bestFit="1" customWidth="1"/>
    <col min="6" max="6" width="10.85546875" bestFit="1" customWidth="1"/>
    <col min="7" max="7" width="9.42578125" bestFit="1" customWidth="1"/>
    <col min="8" max="8" width="9.140625" bestFit="1" customWidth="1"/>
    <col min="9" max="9" width="10.85546875" bestFit="1" customWidth="1"/>
    <col min="10" max="10" width="4.85546875" bestFit="1" customWidth="1"/>
    <col min="11" max="11" width="9.140625" bestFit="1" customWidth="1"/>
    <col min="12" max="12" width="6.28515625" bestFit="1" customWidth="1"/>
    <col min="13" max="13" width="7.28515625" bestFit="1" customWidth="1"/>
    <col min="14" max="14" width="10.5703125" bestFit="1" customWidth="1"/>
    <col min="15" max="15" width="8.28515625" bestFit="1" customWidth="1"/>
    <col min="16" max="16" width="4.85546875" customWidth="1"/>
    <col min="17" max="17" width="9.140625" bestFit="1" customWidth="1"/>
    <col min="18" max="18" width="6.28515625" bestFit="1" customWidth="1"/>
    <col min="19" max="19" width="7.28515625" bestFit="1" customWidth="1"/>
    <col min="20" max="20" width="9.140625" customWidth="1"/>
    <col min="21" max="21" width="7.28515625" bestFit="1" customWidth="1"/>
    <col min="22" max="23" width="10.140625" customWidth="1"/>
    <col min="24" max="25" width="9.28515625" customWidth="1"/>
    <col min="26" max="26" width="11.5703125" customWidth="1"/>
    <col min="27" max="27" width="9.28515625" customWidth="1"/>
    <col min="28" max="28" width="4.85546875" bestFit="1" customWidth="1"/>
    <col min="29" max="29" width="9.140625" bestFit="1" customWidth="1"/>
    <col min="30" max="30" width="6.28515625" bestFit="1" customWidth="1"/>
    <col min="31" max="31" width="7.5703125" customWidth="1"/>
    <col min="32" max="32" width="11.28515625" customWidth="1"/>
    <col min="33" max="33" width="7.5703125" customWidth="1"/>
    <col min="34" max="34" width="4.85546875" bestFit="1" customWidth="1"/>
    <col min="35" max="35" width="9.140625" bestFit="1" customWidth="1"/>
    <col min="36" max="36" width="6.28515625" bestFit="1" customWidth="1"/>
    <col min="37" max="37" width="7" customWidth="1"/>
    <col min="38" max="38" width="10.42578125" customWidth="1"/>
    <col min="39" max="39" width="10" customWidth="1"/>
  </cols>
  <sheetData>
    <row r="2" spans="1:39" s="12" customFormat="1" ht="15" customHeight="1" x14ac:dyDescent="0.25">
      <c r="D2" s="49" t="s">
        <v>56</v>
      </c>
      <c r="E2" s="50"/>
      <c r="F2" s="50"/>
      <c r="G2" s="49" t="s">
        <v>61</v>
      </c>
      <c r="H2" s="50"/>
      <c r="I2" s="50"/>
      <c r="J2" s="49" t="s">
        <v>38</v>
      </c>
      <c r="K2" s="50"/>
      <c r="L2" s="50"/>
      <c r="M2" s="50"/>
      <c r="N2" s="50"/>
      <c r="O2" s="51"/>
      <c r="P2" s="49" t="s">
        <v>39</v>
      </c>
      <c r="Q2" s="50"/>
      <c r="R2" s="50"/>
      <c r="S2" s="50"/>
      <c r="T2" s="50"/>
      <c r="U2" s="51"/>
      <c r="V2" s="49" t="s">
        <v>40</v>
      </c>
      <c r="W2" s="50"/>
      <c r="X2" s="50"/>
      <c r="Y2" s="50"/>
      <c r="Z2" s="50"/>
      <c r="AA2" s="51"/>
      <c r="AB2" s="49" t="s">
        <v>41</v>
      </c>
      <c r="AC2" s="50"/>
      <c r="AD2" s="50"/>
      <c r="AE2" s="50"/>
      <c r="AF2" s="50"/>
      <c r="AG2" s="50"/>
      <c r="AH2" s="49" t="s">
        <v>42</v>
      </c>
      <c r="AI2" s="50"/>
      <c r="AJ2" s="50"/>
      <c r="AK2" s="50"/>
      <c r="AL2" s="50"/>
      <c r="AM2" s="51"/>
    </row>
    <row r="3" spans="1:39" s="6" customFormat="1" ht="45" x14ac:dyDescent="0.25">
      <c r="A3" s="11" t="s">
        <v>66</v>
      </c>
      <c r="B3" s="11" t="s">
        <v>67</v>
      </c>
      <c r="C3" s="13" t="s">
        <v>60</v>
      </c>
      <c r="D3" s="20" t="s">
        <v>57</v>
      </c>
      <c r="E3" s="13" t="s">
        <v>58</v>
      </c>
      <c r="F3" s="13" t="s">
        <v>59</v>
      </c>
      <c r="G3" s="20" t="s">
        <v>57</v>
      </c>
      <c r="H3" s="13" t="s">
        <v>58</v>
      </c>
      <c r="I3" s="13" t="s">
        <v>59</v>
      </c>
      <c r="J3" s="31" t="s">
        <v>53</v>
      </c>
      <c r="K3" s="17" t="s">
        <v>54</v>
      </c>
      <c r="L3" s="17" t="s">
        <v>55</v>
      </c>
      <c r="M3" s="17" t="s">
        <v>63</v>
      </c>
      <c r="N3" s="17" t="s">
        <v>64</v>
      </c>
      <c r="O3" s="32" t="s">
        <v>65</v>
      </c>
      <c r="P3" s="31" t="s">
        <v>53</v>
      </c>
      <c r="Q3" s="17" t="s">
        <v>54</v>
      </c>
      <c r="R3" s="17" t="s">
        <v>55</v>
      </c>
      <c r="S3" s="17" t="s">
        <v>63</v>
      </c>
      <c r="T3" s="17" t="s">
        <v>64</v>
      </c>
      <c r="U3" s="32" t="s">
        <v>65</v>
      </c>
      <c r="V3" s="31" t="s">
        <v>53</v>
      </c>
      <c r="W3" s="17" t="s">
        <v>54</v>
      </c>
      <c r="X3" s="17" t="s">
        <v>55</v>
      </c>
      <c r="Y3" s="17" t="s">
        <v>63</v>
      </c>
      <c r="Z3" s="17" t="s">
        <v>64</v>
      </c>
      <c r="AA3" s="32" t="s">
        <v>65</v>
      </c>
      <c r="AB3" s="31" t="s">
        <v>53</v>
      </c>
      <c r="AC3" s="17" t="s">
        <v>54</v>
      </c>
      <c r="AD3" s="17" t="s">
        <v>55</v>
      </c>
      <c r="AE3" s="17" t="s">
        <v>63</v>
      </c>
      <c r="AF3" s="17" t="s">
        <v>64</v>
      </c>
      <c r="AG3" s="17" t="s">
        <v>65</v>
      </c>
      <c r="AH3" s="31" t="s">
        <v>53</v>
      </c>
      <c r="AI3" s="17" t="s">
        <v>54</v>
      </c>
      <c r="AJ3" s="17" t="s">
        <v>55</v>
      </c>
      <c r="AK3" s="17" t="s">
        <v>63</v>
      </c>
      <c r="AL3" s="17" t="s">
        <v>64</v>
      </c>
      <c r="AM3" s="32" t="s">
        <v>65</v>
      </c>
    </row>
    <row r="4" spans="1:39" x14ac:dyDescent="0.25">
      <c r="A4" s="52" t="s">
        <v>0</v>
      </c>
      <c r="B4" t="s">
        <v>31</v>
      </c>
      <c r="C4" s="2"/>
      <c r="D4" s="21">
        <v>10</v>
      </c>
      <c r="E4">
        <v>15</v>
      </c>
      <c r="F4">
        <v>20</v>
      </c>
      <c r="G4" s="27">
        <f>J4*$C$33</f>
        <v>1100</v>
      </c>
      <c r="H4" s="14">
        <f>K4*$C$33</f>
        <v>1650</v>
      </c>
      <c r="I4" s="14">
        <f>L4*$C$33</f>
        <v>2200</v>
      </c>
      <c r="J4" s="21">
        <v>10</v>
      </c>
      <c r="K4">
        <v>15</v>
      </c>
      <c r="L4">
        <v>20</v>
      </c>
      <c r="M4" s="14">
        <f>$C$33*J4</f>
        <v>1100</v>
      </c>
      <c r="N4" s="14">
        <f>$C$33*K4</f>
        <v>1650</v>
      </c>
      <c r="O4" s="28">
        <f>$C$33*L4</f>
        <v>2200</v>
      </c>
      <c r="P4" s="21">
        <v>0</v>
      </c>
      <c r="Q4">
        <v>0</v>
      </c>
      <c r="R4">
        <v>0</v>
      </c>
      <c r="S4">
        <v>0</v>
      </c>
      <c r="T4">
        <v>0</v>
      </c>
      <c r="U4" s="22">
        <v>0</v>
      </c>
      <c r="V4" s="21">
        <v>0</v>
      </c>
      <c r="W4">
        <v>0</v>
      </c>
      <c r="X4">
        <v>0</v>
      </c>
      <c r="Y4">
        <v>0</v>
      </c>
      <c r="Z4">
        <v>0</v>
      </c>
      <c r="AA4" s="22">
        <v>0</v>
      </c>
      <c r="AB4" s="21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21">
        <v>0</v>
      </c>
      <c r="AI4">
        <v>0</v>
      </c>
      <c r="AJ4">
        <v>0</v>
      </c>
      <c r="AK4">
        <v>0</v>
      </c>
      <c r="AL4">
        <v>0</v>
      </c>
      <c r="AM4" s="22">
        <v>0</v>
      </c>
    </row>
    <row r="5" spans="1:39" x14ac:dyDescent="0.25">
      <c r="A5" s="2" t="s">
        <v>1</v>
      </c>
      <c r="B5" t="s">
        <v>16</v>
      </c>
      <c r="C5" s="2"/>
      <c r="D5" s="21">
        <v>12</v>
      </c>
      <c r="E5">
        <v>18</v>
      </c>
      <c r="F5">
        <v>24</v>
      </c>
      <c r="G5" s="27">
        <f>J5*$C$33</f>
        <v>1320</v>
      </c>
      <c r="H5" s="14">
        <f t="shared" ref="H5:H6" si="0">K5*$C$33</f>
        <v>1980</v>
      </c>
      <c r="I5" s="14">
        <f t="shared" ref="I5:I6" si="1">L5*$C$33</f>
        <v>2640</v>
      </c>
      <c r="J5" s="21">
        <v>12</v>
      </c>
      <c r="K5">
        <v>18</v>
      </c>
      <c r="L5">
        <v>24</v>
      </c>
      <c r="M5" s="14">
        <f>$C$33*J5</f>
        <v>1320</v>
      </c>
      <c r="N5" s="14">
        <f t="shared" ref="N5:N19" si="2">$C$33*K5</f>
        <v>1980</v>
      </c>
      <c r="O5" s="28">
        <f t="shared" ref="O5:O19" si="3">$C$33*L5</f>
        <v>2640</v>
      </c>
      <c r="P5" s="21">
        <v>0</v>
      </c>
      <c r="Q5">
        <v>0</v>
      </c>
      <c r="R5">
        <v>0</v>
      </c>
      <c r="S5">
        <v>0</v>
      </c>
      <c r="T5">
        <v>0</v>
      </c>
      <c r="U5" s="22">
        <v>0</v>
      </c>
      <c r="V5" s="21">
        <v>0</v>
      </c>
      <c r="W5">
        <v>0</v>
      </c>
      <c r="X5">
        <v>0</v>
      </c>
      <c r="Y5">
        <v>0</v>
      </c>
      <c r="Z5">
        <v>0</v>
      </c>
      <c r="AA5" s="22">
        <v>0</v>
      </c>
      <c r="AB5" s="21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21">
        <v>0</v>
      </c>
      <c r="AI5">
        <v>0</v>
      </c>
      <c r="AJ5">
        <v>0</v>
      </c>
      <c r="AK5">
        <v>0</v>
      </c>
      <c r="AL5">
        <v>0</v>
      </c>
      <c r="AM5" s="22">
        <v>0</v>
      </c>
    </row>
    <row r="6" spans="1:39" x14ac:dyDescent="0.25">
      <c r="A6" s="2" t="s">
        <v>2</v>
      </c>
      <c r="B6" t="s">
        <v>17</v>
      </c>
      <c r="C6" s="2" t="s">
        <v>0</v>
      </c>
      <c r="D6" s="21">
        <v>8</v>
      </c>
      <c r="E6">
        <v>12</v>
      </c>
      <c r="F6">
        <v>16</v>
      </c>
      <c r="G6" s="27">
        <f>J6*$C$33</f>
        <v>880</v>
      </c>
      <c r="H6" s="14">
        <f t="shared" si="0"/>
        <v>1320</v>
      </c>
      <c r="I6" s="14">
        <f t="shared" si="1"/>
        <v>1760</v>
      </c>
      <c r="J6" s="21">
        <v>8</v>
      </c>
      <c r="K6">
        <v>12</v>
      </c>
      <c r="L6">
        <v>16</v>
      </c>
      <c r="M6" s="14">
        <f>$C$33*J6</f>
        <v>880</v>
      </c>
      <c r="N6" s="14">
        <f t="shared" si="2"/>
        <v>1320</v>
      </c>
      <c r="O6" s="28">
        <f t="shared" si="3"/>
        <v>1760</v>
      </c>
      <c r="P6" s="21">
        <v>0</v>
      </c>
      <c r="Q6">
        <v>0</v>
      </c>
      <c r="R6">
        <v>0</v>
      </c>
      <c r="S6">
        <v>0</v>
      </c>
      <c r="T6">
        <v>0</v>
      </c>
      <c r="U6" s="22">
        <v>0</v>
      </c>
      <c r="V6" s="21">
        <v>0</v>
      </c>
      <c r="W6">
        <v>0</v>
      </c>
      <c r="X6">
        <v>0</v>
      </c>
      <c r="Y6">
        <v>0</v>
      </c>
      <c r="Z6">
        <v>0</v>
      </c>
      <c r="AA6" s="22">
        <v>0</v>
      </c>
      <c r="AB6" s="21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21">
        <v>0</v>
      </c>
      <c r="AI6">
        <v>0</v>
      </c>
      <c r="AJ6">
        <v>0</v>
      </c>
      <c r="AK6">
        <v>0</v>
      </c>
      <c r="AL6">
        <v>0</v>
      </c>
      <c r="AM6" s="22">
        <v>0</v>
      </c>
    </row>
    <row r="7" spans="1:39" x14ac:dyDescent="0.25">
      <c r="A7" s="4" t="s">
        <v>3</v>
      </c>
      <c r="B7" s="5" t="s">
        <v>33</v>
      </c>
      <c r="C7" s="4"/>
      <c r="D7" s="23">
        <f t="shared" ref="D7:J7" si="4">SUM(D8:D15)</f>
        <v>195</v>
      </c>
      <c r="E7" s="4">
        <f t="shared" si="4"/>
        <v>245</v>
      </c>
      <c r="F7" s="4">
        <f t="shared" si="4"/>
        <v>335</v>
      </c>
      <c r="G7" s="29">
        <f t="shared" si="4"/>
        <v>18955</v>
      </c>
      <c r="H7" s="19">
        <f t="shared" si="4"/>
        <v>24080</v>
      </c>
      <c r="I7" s="19">
        <f t="shared" si="4"/>
        <v>32280</v>
      </c>
      <c r="J7" s="33">
        <f t="shared" si="4"/>
        <v>28</v>
      </c>
      <c r="K7" s="5">
        <f t="shared" ref="K7:AJ7" si="5">SUM(K8:K15)</f>
        <v>36</v>
      </c>
      <c r="L7" s="5">
        <f t="shared" si="5"/>
        <v>49</v>
      </c>
      <c r="M7" s="19">
        <f>SUM(M8:M15)</f>
        <v>3080</v>
      </c>
      <c r="N7" s="19">
        <f t="shared" ref="N7:O7" si="6">SUM(N8:N15)</f>
        <v>3960</v>
      </c>
      <c r="O7" s="34">
        <f t="shared" si="6"/>
        <v>5390</v>
      </c>
      <c r="P7" s="33">
        <f t="shared" si="5"/>
        <v>47</v>
      </c>
      <c r="Q7" s="5">
        <f t="shared" si="5"/>
        <v>59</v>
      </c>
      <c r="R7" s="5">
        <f t="shared" si="5"/>
        <v>78</v>
      </c>
      <c r="S7" s="19">
        <f>SUM(S8:S15)</f>
        <v>4465</v>
      </c>
      <c r="T7" s="19">
        <f t="shared" ref="T7:U7" si="7">SUM(T8:T15)</f>
        <v>5605</v>
      </c>
      <c r="U7" s="19">
        <f t="shared" si="7"/>
        <v>7410</v>
      </c>
      <c r="V7" s="33">
        <f t="shared" si="5"/>
        <v>48</v>
      </c>
      <c r="W7" s="5">
        <f t="shared" si="5"/>
        <v>59</v>
      </c>
      <c r="X7" s="5">
        <f t="shared" si="5"/>
        <v>80</v>
      </c>
      <c r="Y7" s="19">
        <f>SUM(Y8:Y15)</f>
        <v>5040</v>
      </c>
      <c r="Z7" s="19">
        <f t="shared" ref="Z7:AA7" si="8">SUM(Z8:Z15)</f>
        <v>6195</v>
      </c>
      <c r="AA7" s="19">
        <f t="shared" si="8"/>
        <v>8400</v>
      </c>
      <c r="AB7" s="33">
        <f t="shared" si="5"/>
        <v>17</v>
      </c>
      <c r="AC7" s="5">
        <f t="shared" si="5"/>
        <v>22</v>
      </c>
      <c r="AD7" s="5">
        <f t="shared" si="5"/>
        <v>28</v>
      </c>
      <c r="AE7" s="19">
        <f>SUM(AE8:AE15)</f>
        <v>1870</v>
      </c>
      <c r="AF7" s="19">
        <f t="shared" ref="AF7:AG7" si="9">SUM(AF8:AF15)</f>
        <v>2420</v>
      </c>
      <c r="AG7" s="19">
        <f t="shared" si="9"/>
        <v>3080</v>
      </c>
      <c r="AH7" s="33">
        <f t="shared" si="5"/>
        <v>45</v>
      </c>
      <c r="AI7" s="5">
        <f t="shared" si="5"/>
        <v>59</v>
      </c>
      <c r="AJ7" s="5">
        <f t="shared" si="5"/>
        <v>80</v>
      </c>
      <c r="AK7" s="19">
        <f>SUM(AK8:AK15)</f>
        <v>4500</v>
      </c>
      <c r="AL7" s="19">
        <f t="shared" ref="AL7:AM7" si="10">SUM(AL8:AL15)</f>
        <v>5900</v>
      </c>
      <c r="AM7" s="19">
        <f t="shared" si="10"/>
        <v>8000</v>
      </c>
    </row>
    <row r="8" spans="1:39" x14ac:dyDescent="0.25">
      <c r="A8" s="52" t="s">
        <v>7</v>
      </c>
      <c r="B8" s="39" t="s">
        <v>18</v>
      </c>
      <c r="C8" s="38" t="s">
        <v>0</v>
      </c>
      <c r="D8" s="40">
        <v>20</v>
      </c>
      <c r="E8" s="39">
        <v>25</v>
      </c>
      <c r="F8" s="39">
        <v>35</v>
      </c>
      <c r="G8" s="41">
        <f>M8+S8+Y8+AE8+AK8</f>
        <v>2140</v>
      </c>
      <c r="H8" s="42">
        <f t="shared" ref="H8:I19" si="11">N8+T8+Z8+AF8+AL8</f>
        <v>2660</v>
      </c>
      <c r="I8" s="42">
        <f t="shared" si="11"/>
        <v>3730</v>
      </c>
      <c r="J8" s="40">
        <v>12</v>
      </c>
      <c r="K8" s="39">
        <v>14</v>
      </c>
      <c r="L8" s="39">
        <v>21</v>
      </c>
      <c r="M8" s="42">
        <f t="shared" ref="M8:M19" si="12">$C$33*J8</f>
        <v>1320</v>
      </c>
      <c r="N8" s="42">
        <f t="shared" si="2"/>
        <v>1540</v>
      </c>
      <c r="O8" s="43">
        <f t="shared" si="3"/>
        <v>2310</v>
      </c>
      <c r="P8" s="40">
        <v>2</v>
      </c>
      <c r="Q8" s="39">
        <v>3</v>
      </c>
      <c r="R8" s="39">
        <v>4</v>
      </c>
      <c r="S8" s="42">
        <f>$C$34*P8</f>
        <v>190</v>
      </c>
      <c r="T8" s="42">
        <f>$C$34*Q8</f>
        <v>285</v>
      </c>
      <c r="U8" s="42">
        <f>$C$34*R8</f>
        <v>380</v>
      </c>
      <c r="V8" s="40">
        <v>2</v>
      </c>
      <c r="W8" s="39">
        <v>3</v>
      </c>
      <c r="X8" s="39">
        <v>4</v>
      </c>
      <c r="Y8" s="42">
        <f>$C$35*V8</f>
        <v>210</v>
      </c>
      <c r="Z8" s="42">
        <f t="shared" ref="Z8:AA19" si="13">$C$35*W8</f>
        <v>315</v>
      </c>
      <c r="AA8" s="42">
        <f t="shared" si="13"/>
        <v>420</v>
      </c>
      <c r="AB8" s="40">
        <v>2</v>
      </c>
      <c r="AC8" s="39">
        <v>2</v>
      </c>
      <c r="AD8" s="39">
        <v>2</v>
      </c>
      <c r="AE8" s="42">
        <f>$C$37*AB8</f>
        <v>220</v>
      </c>
      <c r="AF8" s="42">
        <f t="shared" ref="AF8:AG19" si="14">$C$37*AC8</f>
        <v>220</v>
      </c>
      <c r="AG8" s="42">
        <f t="shared" si="14"/>
        <v>220</v>
      </c>
      <c r="AH8" s="40">
        <v>2</v>
      </c>
      <c r="AI8" s="39">
        <v>3</v>
      </c>
      <c r="AJ8" s="39">
        <v>4</v>
      </c>
      <c r="AK8" s="42">
        <f>AH8*$C$36</f>
        <v>200</v>
      </c>
      <c r="AL8" s="42">
        <f t="shared" ref="AL8:AM19" si="15">AI8*$C$36</f>
        <v>300</v>
      </c>
      <c r="AM8" s="43">
        <f t="shared" si="15"/>
        <v>400</v>
      </c>
    </row>
    <row r="9" spans="1:39" x14ac:dyDescent="0.25">
      <c r="A9" s="52" t="s">
        <v>8</v>
      </c>
      <c r="B9" s="39" t="s">
        <v>19</v>
      </c>
      <c r="C9" s="38" t="s">
        <v>7</v>
      </c>
      <c r="D9" s="40">
        <v>30</v>
      </c>
      <c r="E9" s="39">
        <v>40</v>
      </c>
      <c r="F9" s="39">
        <v>50</v>
      </c>
      <c r="G9" s="41">
        <f t="shared" ref="G9:G19" si="16">M9+S9+Y9+AE9+AK9</f>
        <v>3060</v>
      </c>
      <c r="H9" s="42">
        <f t="shared" si="11"/>
        <v>4070</v>
      </c>
      <c r="I9" s="42">
        <f t="shared" si="11"/>
        <v>5080</v>
      </c>
      <c r="J9" s="40">
        <v>5</v>
      </c>
      <c r="K9" s="39">
        <v>6</v>
      </c>
      <c r="L9" s="39">
        <v>7</v>
      </c>
      <c r="M9" s="42">
        <f t="shared" si="12"/>
        <v>550</v>
      </c>
      <c r="N9" s="42">
        <f t="shared" si="2"/>
        <v>660</v>
      </c>
      <c r="O9" s="43">
        <f t="shared" si="3"/>
        <v>770</v>
      </c>
      <c r="P9" s="40">
        <v>8</v>
      </c>
      <c r="Q9" s="39">
        <v>11</v>
      </c>
      <c r="R9" s="39">
        <v>14</v>
      </c>
      <c r="S9" s="42">
        <f t="shared" ref="S9:S19" si="17">$C$34*P9</f>
        <v>760</v>
      </c>
      <c r="T9" s="42">
        <f t="shared" ref="T9:T19" si="18">$C$34*Q9</f>
        <v>1045</v>
      </c>
      <c r="U9" s="42">
        <f t="shared" ref="U9:U19" si="19">$C$34*R9</f>
        <v>1330</v>
      </c>
      <c r="V9" s="40">
        <v>8</v>
      </c>
      <c r="W9" s="39">
        <v>11</v>
      </c>
      <c r="X9" s="39">
        <v>14</v>
      </c>
      <c r="Y9" s="42">
        <f t="shared" ref="Y9:Y19" si="20">$C$35*V9</f>
        <v>840</v>
      </c>
      <c r="Z9" s="42">
        <f t="shared" si="13"/>
        <v>1155</v>
      </c>
      <c r="AA9" s="42">
        <f t="shared" si="13"/>
        <v>1470</v>
      </c>
      <c r="AB9" s="40">
        <v>1</v>
      </c>
      <c r="AC9" s="39">
        <v>1</v>
      </c>
      <c r="AD9" s="39">
        <v>1</v>
      </c>
      <c r="AE9" s="42">
        <f t="shared" ref="AE9:AE19" si="21">$C$37*AB9</f>
        <v>110</v>
      </c>
      <c r="AF9" s="42">
        <f t="shared" si="14"/>
        <v>110</v>
      </c>
      <c r="AG9" s="42">
        <f t="shared" si="14"/>
        <v>110</v>
      </c>
      <c r="AH9" s="40">
        <v>8</v>
      </c>
      <c r="AI9" s="39">
        <v>11</v>
      </c>
      <c r="AJ9" s="39">
        <v>14</v>
      </c>
      <c r="AK9" s="42">
        <f t="shared" ref="AK9:AK19" si="22">AH9*$C$36</f>
        <v>800</v>
      </c>
      <c r="AL9" s="42">
        <f t="shared" si="15"/>
        <v>1100</v>
      </c>
      <c r="AM9" s="43">
        <f t="shared" si="15"/>
        <v>1400</v>
      </c>
    </row>
    <row r="10" spans="1:39" x14ac:dyDescent="0.25">
      <c r="A10" s="38" t="s">
        <v>9</v>
      </c>
      <c r="B10" s="39" t="s">
        <v>20</v>
      </c>
      <c r="C10" s="38" t="s">
        <v>7</v>
      </c>
      <c r="D10" s="40">
        <v>40</v>
      </c>
      <c r="E10" s="39">
        <v>50</v>
      </c>
      <c r="F10" s="39">
        <v>70</v>
      </c>
      <c r="G10" s="41">
        <f t="shared" si="16"/>
        <v>3060</v>
      </c>
      <c r="H10" s="42">
        <f t="shared" si="11"/>
        <v>4070</v>
      </c>
      <c r="I10" s="42">
        <f t="shared" si="11"/>
        <v>5080</v>
      </c>
      <c r="J10" s="40">
        <v>5</v>
      </c>
      <c r="K10" s="39">
        <v>6</v>
      </c>
      <c r="L10" s="39">
        <v>7</v>
      </c>
      <c r="M10" s="42">
        <f t="shared" si="12"/>
        <v>550</v>
      </c>
      <c r="N10" s="42">
        <f t="shared" si="2"/>
        <v>660</v>
      </c>
      <c r="O10" s="43">
        <f t="shared" si="3"/>
        <v>770</v>
      </c>
      <c r="P10" s="40">
        <v>8</v>
      </c>
      <c r="Q10" s="39">
        <v>11</v>
      </c>
      <c r="R10" s="39">
        <v>14</v>
      </c>
      <c r="S10" s="42">
        <f t="shared" si="17"/>
        <v>760</v>
      </c>
      <c r="T10" s="42">
        <f t="shared" si="18"/>
        <v>1045</v>
      </c>
      <c r="U10" s="42">
        <f t="shared" si="19"/>
        <v>1330</v>
      </c>
      <c r="V10" s="40">
        <v>8</v>
      </c>
      <c r="W10" s="39">
        <v>11</v>
      </c>
      <c r="X10" s="39">
        <v>14</v>
      </c>
      <c r="Y10" s="42">
        <f t="shared" si="20"/>
        <v>840</v>
      </c>
      <c r="Z10" s="42">
        <f t="shared" si="13"/>
        <v>1155</v>
      </c>
      <c r="AA10" s="42">
        <f t="shared" si="13"/>
        <v>1470</v>
      </c>
      <c r="AB10" s="40">
        <v>1</v>
      </c>
      <c r="AC10" s="39">
        <v>1</v>
      </c>
      <c r="AD10" s="39">
        <v>1</v>
      </c>
      <c r="AE10" s="42">
        <f t="shared" si="21"/>
        <v>110</v>
      </c>
      <c r="AF10" s="42">
        <f t="shared" si="14"/>
        <v>110</v>
      </c>
      <c r="AG10" s="42">
        <f t="shared" si="14"/>
        <v>110</v>
      </c>
      <c r="AH10" s="40">
        <v>8</v>
      </c>
      <c r="AI10" s="39">
        <v>11</v>
      </c>
      <c r="AJ10" s="39">
        <v>14</v>
      </c>
      <c r="AK10" s="42">
        <f t="shared" si="22"/>
        <v>800</v>
      </c>
      <c r="AL10" s="42">
        <f t="shared" si="15"/>
        <v>1100</v>
      </c>
      <c r="AM10" s="43">
        <f t="shared" si="15"/>
        <v>1400</v>
      </c>
    </row>
    <row r="11" spans="1:39" x14ac:dyDescent="0.25">
      <c r="A11" s="52" t="s">
        <v>10</v>
      </c>
      <c r="B11" s="39" t="s">
        <v>21</v>
      </c>
      <c r="C11" s="38" t="s">
        <v>27</v>
      </c>
      <c r="D11" s="40">
        <v>45</v>
      </c>
      <c r="E11" s="39">
        <v>55</v>
      </c>
      <c r="F11" s="39">
        <v>75</v>
      </c>
      <c r="G11" s="41">
        <f t="shared" si="16"/>
        <v>4550</v>
      </c>
      <c r="H11" s="42">
        <f t="shared" si="11"/>
        <v>5570</v>
      </c>
      <c r="I11" s="42">
        <f t="shared" si="11"/>
        <v>7590</v>
      </c>
      <c r="J11" s="40">
        <v>0</v>
      </c>
      <c r="K11" s="39">
        <v>0</v>
      </c>
      <c r="L11" s="39">
        <v>0</v>
      </c>
      <c r="M11" s="42">
        <f t="shared" si="12"/>
        <v>0</v>
      </c>
      <c r="N11" s="42">
        <f t="shared" si="2"/>
        <v>0</v>
      </c>
      <c r="O11" s="43">
        <f t="shared" si="3"/>
        <v>0</v>
      </c>
      <c r="P11" s="40">
        <v>14</v>
      </c>
      <c r="Q11" s="39">
        <v>16</v>
      </c>
      <c r="R11" s="39">
        <v>22</v>
      </c>
      <c r="S11" s="42">
        <f t="shared" si="17"/>
        <v>1330</v>
      </c>
      <c r="T11" s="42">
        <f t="shared" si="18"/>
        <v>1520</v>
      </c>
      <c r="U11" s="42">
        <f t="shared" si="19"/>
        <v>2090</v>
      </c>
      <c r="V11" s="40">
        <v>14</v>
      </c>
      <c r="W11" s="39">
        <v>16</v>
      </c>
      <c r="X11" s="39">
        <v>22</v>
      </c>
      <c r="Y11" s="42">
        <f t="shared" si="20"/>
        <v>1470</v>
      </c>
      <c r="Z11" s="42">
        <f t="shared" si="13"/>
        <v>1680</v>
      </c>
      <c r="AA11" s="42">
        <f t="shared" si="13"/>
        <v>2310</v>
      </c>
      <c r="AB11" s="40">
        <v>5</v>
      </c>
      <c r="AC11" s="39">
        <v>7</v>
      </c>
      <c r="AD11" s="39">
        <v>9</v>
      </c>
      <c r="AE11" s="42">
        <f t="shared" si="21"/>
        <v>550</v>
      </c>
      <c r="AF11" s="42">
        <f t="shared" si="14"/>
        <v>770</v>
      </c>
      <c r="AG11" s="42">
        <f t="shared" si="14"/>
        <v>990</v>
      </c>
      <c r="AH11" s="40">
        <v>12</v>
      </c>
      <c r="AI11" s="39">
        <v>16</v>
      </c>
      <c r="AJ11" s="39">
        <v>22</v>
      </c>
      <c r="AK11" s="42">
        <f t="shared" si="22"/>
        <v>1200</v>
      </c>
      <c r="AL11" s="42">
        <f t="shared" si="15"/>
        <v>1600</v>
      </c>
      <c r="AM11" s="43">
        <f t="shared" si="15"/>
        <v>2200</v>
      </c>
    </row>
    <row r="12" spans="1:39" x14ac:dyDescent="0.25">
      <c r="A12" s="52" t="s">
        <v>11</v>
      </c>
      <c r="B12" s="39" t="s">
        <v>32</v>
      </c>
      <c r="C12" s="38" t="s">
        <v>10</v>
      </c>
      <c r="D12" s="40">
        <v>20</v>
      </c>
      <c r="E12" s="39">
        <v>25</v>
      </c>
      <c r="F12" s="39">
        <v>35</v>
      </c>
      <c r="G12" s="41">
        <f t="shared" si="16"/>
        <v>2050</v>
      </c>
      <c r="H12" s="42">
        <f t="shared" si="11"/>
        <v>2570</v>
      </c>
      <c r="I12" s="42">
        <f t="shared" si="11"/>
        <v>3610</v>
      </c>
      <c r="J12" s="40">
        <v>3</v>
      </c>
      <c r="K12" s="39">
        <v>4</v>
      </c>
      <c r="L12" s="39">
        <v>6</v>
      </c>
      <c r="M12" s="42">
        <f t="shared" si="12"/>
        <v>330</v>
      </c>
      <c r="N12" s="42">
        <f t="shared" si="2"/>
        <v>440</v>
      </c>
      <c r="O12" s="43">
        <f t="shared" si="3"/>
        <v>660</v>
      </c>
      <c r="P12" s="40">
        <v>5</v>
      </c>
      <c r="Q12" s="39">
        <v>6</v>
      </c>
      <c r="R12" s="39">
        <v>8</v>
      </c>
      <c r="S12" s="42">
        <f t="shared" si="17"/>
        <v>475</v>
      </c>
      <c r="T12" s="42">
        <f t="shared" si="18"/>
        <v>570</v>
      </c>
      <c r="U12" s="42">
        <f t="shared" si="19"/>
        <v>760</v>
      </c>
      <c r="V12" s="40">
        <v>5</v>
      </c>
      <c r="W12" s="39">
        <v>6</v>
      </c>
      <c r="X12" s="39">
        <v>8</v>
      </c>
      <c r="Y12" s="42">
        <f t="shared" si="20"/>
        <v>525</v>
      </c>
      <c r="Z12" s="42">
        <f t="shared" si="13"/>
        <v>630</v>
      </c>
      <c r="AA12" s="42">
        <f t="shared" si="13"/>
        <v>840</v>
      </c>
      <c r="AB12" s="40">
        <v>2</v>
      </c>
      <c r="AC12" s="39">
        <v>3</v>
      </c>
      <c r="AD12" s="39">
        <v>5</v>
      </c>
      <c r="AE12" s="42">
        <f t="shared" si="21"/>
        <v>220</v>
      </c>
      <c r="AF12" s="42">
        <f t="shared" si="14"/>
        <v>330</v>
      </c>
      <c r="AG12" s="42">
        <f t="shared" si="14"/>
        <v>550</v>
      </c>
      <c r="AH12" s="40">
        <v>5</v>
      </c>
      <c r="AI12" s="39">
        <v>6</v>
      </c>
      <c r="AJ12" s="39">
        <v>8</v>
      </c>
      <c r="AK12" s="42">
        <f t="shared" si="22"/>
        <v>500</v>
      </c>
      <c r="AL12" s="42">
        <f t="shared" si="15"/>
        <v>600</v>
      </c>
      <c r="AM12" s="43">
        <f t="shared" si="15"/>
        <v>800</v>
      </c>
    </row>
    <row r="13" spans="1:39" x14ac:dyDescent="0.25">
      <c r="A13" s="38" t="s">
        <v>12</v>
      </c>
      <c r="B13" s="39" t="s">
        <v>22</v>
      </c>
      <c r="C13" s="38" t="s">
        <v>10</v>
      </c>
      <c r="D13" s="40">
        <v>15</v>
      </c>
      <c r="E13" s="39">
        <v>20</v>
      </c>
      <c r="F13" s="39">
        <v>30</v>
      </c>
      <c r="G13" s="41">
        <f t="shared" si="16"/>
        <v>1530</v>
      </c>
      <c r="H13" s="42">
        <f t="shared" si="11"/>
        <v>2035</v>
      </c>
      <c r="I13" s="42">
        <f t="shared" si="11"/>
        <v>3045</v>
      </c>
      <c r="J13" s="40">
        <v>0</v>
      </c>
      <c r="K13" s="39">
        <v>0</v>
      </c>
      <c r="L13" s="39">
        <v>0</v>
      </c>
      <c r="M13" s="42">
        <f t="shared" si="12"/>
        <v>0</v>
      </c>
      <c r="N13" s="42">
        <f t="shared" si="2"/>
        <v>0</v>
      </c>
      <c r="O13" s="43">
        <f t="shared" si="3"/>
        <v>0</v>
      </c>
      <c r="P13" s="40">
        <v>4</v>
      </c>
      <c r="Q13" s="39">
        <v>6</v>
      </c>
      <c r="R13" s="39">
        <v>9</v>
      </c>
      <c r="S13" s="42">
        <f t="shared" si="17"/>
        <v>380</v>
      </c>
      <c r="T13" s="42">
        <f t="shared" si="18"/>
        <v>570</v>
      </c>
      <c r="U13" s="42">
        <f t="shared" si="19"/>
        <v>855</v>
      </c>
      <c r="V13" s="40">
        <v>4</v>
      </c>
      <c r="W13" s="39">
        <v>5</v>
      </c>
      <c r="X13" s="39">
        <v>8</v>
      </c>
      <c r="Y13" s="42">
        <f t="shared" si="20"/>
        <v>420</v>
      </c>
      <c r="Z13" s="42">
        <f t="shared" si="13"/>
        <v>525</v>
      </c>
      <c r="AA13" s="42">
        <f t="shared" si="13"/>
        <v>840</v>
      </c>
      <c r="AB13" s="40">
        <v>3</v>
      </c>
      <c r="AC13" s="39">
        <v>4</v>
      </c>
      <c r="AD13" s="39">
        <v>5</v>
      </c>
      <c r="AE13" s="42">
        <f t="shared" si="21"/>
        <v>330</v>
      </c>
      <c r="AF13" s="42">
        <f t="shared" si="14"/>
        <v>440</v>
      </c>
      <c r="AG13" s="42">
        <f t="shared" si="14"/>
        <v>550</v>
      </c>
      <c r="AH13" s="40">
        <v>4</v>
      </c>
      <c r="AI13" s="39">
        <v>5</v>
      </c>
      <c r="AJ13" s="39">
        <v>8</v>
      </c>
      <c r="AK13" s="42">
        <f t="shared" si="22"/>
        <v>400</v>
      </c>
      <c r="AL13" s="42">
        <f t="shared" si="15"/>
        <v>500</v>
      </c>
      <c r="AM13" s="43">
        <f t="shared" si="15"/>
        <v>800</v>
      </c>
    </row>
    <row r="14" spans="1:39" x14ac:dyDescent="0.25">
      <c r="A14" s="38" t="s">
        <v>13</v>
      </c>
      <c r="B14" s="39" t="s">
        <v>23</v>
      </c>
      <c r="C14" s="38" t="s">
        <v>12</v>
      </c>
      <c r="D14" s="40">
        <v>15</v>
      </c>
      <c r="E14" s="39">
        <v>18</v>
      </c>
      <c r="F14" s="39">
        <v>25</v>
      </c>
      <c r="G14" s="41">
        <f t="shared" si="16"/>
        <v>1525</v>
      </c>
      <c r="H14" s="42">
        <f t="shared" si="11"/>
        <v>1845</v>
      </c>
      <c r="I14" s="42">
        <f t="shared" si="11"/>
        <v>2570</v>
      </c>
      <c r="J14" s="40">
        <v>1</v>
      </c>
      <c r="K14" s="39">
        <v>2</v>
      </c>
      <c r="L14" s="39">
        <v>3</v>
      </c>
      <c r="M14" s="42">
        <f t="shared" si="12"/>
        <v>110</v>
      </c>
      <c r="N14" s="42">
        <f t="shared" si="2"/>
        <v>220</v>
      </c>
      <c r="O14" s="43">
        <f t="shared" si="3"/>
        <v>330</v>
      </c>
      <c r="P14" s="40">
        <v>4</v>
      </c>
      <c r="Q14" s="39">
        <v>4</v>
      </c>
      <c r="R14" s="39">
        <v>5</v>
      </c>
      <c r="S14" s="42">
        <f t="shared" si="17"/>
        <v>380</v>
      </c>
      <c r="T14" s="42">
        <f t="shared" si="18"/>
        <v>380</v>
      </c>
      <c r="U14" s="42">
        <f t="shared" si="19"/>
        <v>475</v>
      </c>
      <c r="V14" s="40">
        <v>5</v>
      </c>
      <c r="W14" s="39">
        <v>5</v>
      </c>
      <c r="X14" s="39">
        <v>7</v>
      </c>
      <c r="Y14" s="42">
        <f t="shared" si="20"/>
        <v>525</v>
      </c>
      <c r="Z14" s="42">
        <f t="shared" si="13"/>
        <v>525</v>
      </c>
      <c r="AA14" s="42">
        <f t="shared" si="13"/>
        <v>735</v>
      </c>
      <c r="AB14" s="40">
        <v>1</v>
      </c>
      <c r="AC14" s="39">
        <v>2</v>
      </c>
      <c r="AD14" s="39">
        <v>3</v>
      </c>
      <c r="AE14" s="42">
        <f t="shared" si="21"/>
        <v>110</v>
      </c>
      <c r="AF14" s="42">
        <f t="shared" si="14"/>
        <v>220</v>
      </c>
      <c r="AG14" s="42">
        <f t="shared" si="14"/>
        <v>330</v>
      </c>
      <c r="AH14" s="40">
        <v>4</v>
      </c>
      <c r="AI14" s="39">
        <v>5</v>
      </c>
      <c r="AJ14" s="39">
        <v>7</v>
      </c>
      <c r="AK14" s="42">
        <f t="shared" si="22"/>
        <v>400</v>
      </c>
      <c r="AL14" s="42">
        <f t="shared" si="15"/>
        <v>500</v>
      </c>
      <c r="AM14" s="43">
        <f t="shared" si="15"/>
        <v>700</v>
      </c>
    </row>
    <row r="15" spans="1:39" x14ac:dyDescent="0.25">
      <c r="A15" s="52" t="s">
        <v>14</v>
      </c>
      <c r="B15" s="39" t="s">
        <v>24</v>
      </c>
      <c r="C15" s="38" t="s">
        <v>28</v>
      </c>
      <c r="D15" s="40">
        <v>10</v>
      </c>
      <c r="E15" s="39">
        <v>12</v>
      </c>
      <c r="F15" s="39">
        <v>15</v>
      </c>
      <c r="G15" s="41">
        <f t="shared" si="16"/>
        <v>1040</v>
      </c>
      <c r="H15" s="42">
        <f t="shared" si="11"/>
        <v>1260</v>
      </c>
      <c r="I15" s="42">
        <f t="shared" si="11"/>
        <v>1575</v>
      </c>
      <c r="J15" s="40">
        <v>2</v>
      </c>
      <c r="K15" s="39">
        <v>4</v>
      </c>
      <c r="L15" s="39">
        <v>5</v>
      </c>
      <c r="M15" s="42">
        <f t="shared" si="12"/>
        <v>220</v>
      </c>
      <c r="N15" s="42">
        <f t="shared" si="2"/>
        <v>440</v>
      </c>
      <c r="O15" s="43">
        <f t="shared" si="3"/>
        <v>550</v>
      </c>
      <c r="P15" s="40">
        <v>2</v>
      </c>
      <c r="Q15" s="39">
        <v>2</v>
      </c>
      <c r="R15" s="39">
        <v>2</v>
      </c>
      <c r="S15" s="42">
        <f t="shared" si="17"/>
        <v>190</v>
      </c>
      <c r="T15" s="42">
        <f t="shared" si="18"/>
        <v>190</v>
      </c>
      <c r="U15" s="42">
        <f t="shared" si="19"/>
        <v>190</v>
      </c>
      <c r="V15" s="40">
        <v>2</v>
      </c>
      <c r="W15" s="39">
        <v>2</v>
      </c>
      <c r="X15" s="39">
        <v>3</v>
      </c>
      <c r="Y15" s="42">
        <f t="shared" si="20"/>
        <v>210</v>
      </c>
      <c r="Z15" s="42">
        <f t="shared" si="13"/>
        <v>210</v>
      </c>
      <c r="AA15" s="42">
        <f t="shared" si="13"/>
        <v>315</v>
      </c>
      <c r="AB15" s="40">
        <v>2</v>
      </c>
      <c r="AC15" s="39">
        <v>2</v>
      </c>
      <c r="AD15" s="39">
        <v>2</v>
      </c>
      <c r="AE15" s="42">
        <f t="shared" si="21"/>
        <v>220</v>
      </c>
      <c r="AF15" s="42">
        <f t="shared" si="14"/>
        <v>220</v>
      </c>
      <c r="AG15" s="42">
        <f t="shared" si="14"/>
        <v>220</v>
      </c>
      <c r="AH15" s="40">
        <v>2</v>
      </c>
      <c r="AI15" s="39">
        <v>2</v>
      </c>
      <c r="AJ15" s="39">
        <v>3</v>
      </c>
      <c r="AK15" s="42">
        <f t="shared" si="22"/>
        <v>200</v>
      </c>
      <c r="AL15" s="42">
        <f t="shared" si="15"/>
        <v>200</v>
      </c>
      <c r="AM15" s="43">
        <f t="shared" si="15"/>
        <v>300</v>
      </c>
    </row>
    <row r="16" spans="1:39" x14ac:dyDescent="0.25">
      <c r="A16" s="2" t="s">
        <v>4</v>
      </c>
      <c r="B16" t="s">
        <v>25</v>
      </c>
      <c r="C16" s="2" t="s">
        <v>29</v>
      </c>
      <c r="D16" s="21">
        <v>10</v>
      </c>
      <c r="E16">
        <v>16</v>
      </c>
      <c r="F16">
        <v>20</v>
      </c>
      <c r="G16" s="27">
        <f>M16+S16+Y16+AE16+AK16</f>
        <v>1100</v>
      </c>
      <c r="H16" s="14">
        <f t="shared" si="11"/>
        <v>1760</v>
      </c>
      <c r="I16" s="14">
        <f t="shared" si="11"/>
        <v>2200</v>
      </c>
      <c r="J16" s="21">
        <v>5</v>
      </c>
      <c r="K16">
        <v>8</v>
      </c>
      <c r="L16">
        <v>10</v>
      </c>
      <c r="M16" s="14">
        <f t="shared" si="12"/>
        <v>550</v>
      </c>
      <c r="N16" s="14">
        <f t="shared" si="2"/>
        <v>880</v>
      </c>
      <c r="O16" s="28">
        <f t="shared" si="3"/>
        <v>1100</v>
      </c>
      <c r="P16" s="21">
        <v>0</v>
      </c>
      <c r="Q16">
        <v>0</v>
      </c>
      <c r="R16">
        <v>0</v>
      </c>
      <c r="S16" s="14">
        <f t="shared" si="17"/>
        <v>0</v>
      </c>
      <c r="T16" s="14">
        <f t="shared" si="18"/>
        <v>0</v>
      </c>
      <c r="U16" s="14">
        <f t="shared" si="19"/>
        <v>0</v>
      </c>
      <c r="V16" s="21">
        <v>0</v>
      </c>
      <c r="W16">
        <v>0</v>
      </c>
      <c r="X16">
        <v>0</v>
      </c>
      <c r="Y16" s="14">
        <f t="shared" si="20"/>
        <v>0</v>
      </c>
      <c r="Z16" s="14">
        <f t="shared" si="13"/>
        <v>0</v>
      </c>
      <c r="AA16" s="28">
        <f t="shared" si="13"/>
        <v>0</v>
      </c>
      <c r="AB16" s="21">
        <v>5</v>
      </c>
      <c r="AC16">
        <v>8</v>
      </c>
      <c r="AD16">
        <v>10</v>
      </c>
      <c r="AE16" s="14">
        <f t="shared" si="21"/>
        <v>550</v>
      </c>
      <c r="AF16" s="14">
        <f t="shared" si="14"/>
        <v>880</v>
      </c>
      <c r="AG16" s="14">
        <f t="shared" si="14"/>
        <v>1100</v>
      </c>
      <c r="AH16" s="21">
        <v>0</v>
      </c>
      <c r="AI16">
        <v>0</v>
      </c>
      <c r="AJ16">
        <v>0</v>
      </c>
      <c r="AK16" s="14">
        <f t="shared" si="22"/>
        <v>0</v>
      </c>
      <c r="AL16" s="14">
        <f t="shared" si="15"/>
        <v>0</v>
      </c>
      <c r="AM16" s="28">
        <f t="shared" si="15"/>
        <v>0</v>
      </c>
    </row>
    <row r="17" spans="1:39" x14ac:dyDescent="0.25">
      <c r="A17" s="2" t="s">
        <v>5</v>
      </c>
      <c r="B17" t="s">
        <v>26</v>
      </c>
      <c r="C17" s="2" t="s">
        <v>30</v>
      </c>
      <c r="D17" s="21">
        <v>8</v>
      </c>
      <c r="E17">
        <v>10</v>
      </c>
      <c r="F17">
        <v>16</v>
      </c>
      <c r="G17" s="27">
        <f t="shared" si="16"/>
        <v>880</v>
      </c>
      <c r="H17" s="14">
        <f t="shared" si="11"/>
        <v>1100</v>
      </c>
      <c r="I17" s="14">
        <f t="shared" si="11"/>
        <v>1760</v>
      </c>
      <c r="J17" s="21">
        <v>4</v>
      </c>
      <c r="K17">
        <v>5</v>
      </c>
      <c r="L17">
        <v>8</v>
      </c>
      <c r="M17" s="14">
        <f t="shared" si="12"/>
        <v>440</v>
      </c>
      <c r="N17" s="14">
        <f t="shared" si="2"/>
        <v>550</v>
      </c>
      <c r="O17" s="28">
        <f t="shared" si="3"/>
        <v>880</v>
      </c>
      <c r="P17" s="21">
        <v>0</v>
      </c>
      <c r="Q17">
        <v>0</v>
      </c>
      <c r="R17">
        <v>0</v>
      </c>
      <c r="S17" s="14">
        <f t="shared" si="17"/>
        <v>0</v>
      </c>
      <c r="T17" s="14">
        <f t="shared" si="18"/>
        <v>0</v>
      </c>
      <c r="U17" s="14">
        <f t="shared" si="19"/>
        <v>0</v>
      </c>
      <c r="V17" s="21">
        <v>0</v>
      </c>
      <c r="W17">
        <v>0</v>
      </c>
      <c r="X17">
        <v>0</v>
      </c>
      <c r="Y17" s="14">
        <f t="shared" si="20"/>
        <v>0</v>
      </c>
      <c r="Z17" s="14">
        <f t="shared" si="13"/>
        <v>0</v>
      </c>
      <c r="AA17" s="28">
        <f t="shared" si="13"/>
        <v>0</v>
      </c>
      <c r="AB17" s="21">
        <v>4</v>
      </c>
      <c r="AC17">
        <v>5</v>
      </c>
      <c r="AD17">
        <v>8</v>
      </c>
      <c r="AE17" s="14">
        <f t="shared" si="21"/>
        <v>440</v>
      </c>
      <c r="AF17" s="14">
        <f t="shared" si="14"/>
        <v>550</v>
      </c>
      <c r="AG17" s="14">
        <f t="shared" si="14"/>
        <v>880</v>
      </c>
      <c r="AH17" s="21">
        <v>0</v>
      </c>
      <c r="AI17">
        <v>0</v>
      </c>
      <c r="AJ17">
        <v>0</v>
      </c>
      <c r="AK17" s="14">
        <f t="shared" si="22"/>
        <v>0</v>
      </c>
      <c r="AL17" s="14">
        <f t="shared" si="15"/>
        <v>0</v>
      </c>
      <c r="AM17" s="28">
        <f t="shared" si="15"/>
        <v>0</v>
      </c>
    </row>
    <row r="18" spans="1:39" x14ac:dyDescent="0.25">
      <c r="A18" s="52" t="s">
        <v>6</v>
      </c>
      <c r="B18" t="s">
        <v>34</v>
      </c>
      <c r="C18" s="2" t="s">
        <v>36</v>
      </c>
      <c r="D18" s="21">
        <v>5</v>
      </c>
      <c r="E18">
        <v>7</v>
      </c>
      <c r="F18">
        <v>10</v>
      </c>
      <c r="G18" s="27">
        <f t="shared" si="16"/>
        <v>535</v>
      </c>
      <c r="H18" s="14">
        <f t="shared" si="11"/>
        <v>755</v>
      </c>
      <c r="I18" s="14">
        <f t="shared" si="11"/>
        <v>1070</v>
      </c>
      <c r="J18" s="21">
        <v>3</v>
      </c>
      <c r="K18">
        <v>5</v>
      </c>
      <c r="L18">
        <v>6</v>
      </c>
      <c r="M18" s="14">
        <f t="shared" si="12"/>
        <v>330</v>
      </c>
      <c r="N18" s="14">
        <f t="shared" si="2"/>
        <v>550</v>
      </c>
      <c r="O18" s="28">
        <f t="shared" si="3"/>
        <v>660</v>
      </c>
      <c r="P18" s="21">
        <v>0</v>
      </c>
      <c r="Q18">
        <v>0</v>
      </c>
      <c r="R18">
        <v>0</v>
      </c>
      <c r="S18" s="14">
        <f t="shared" si="17"/>
        <v>0</v>
      </c>
      <c r="T18" s="14">
        <f t="shared" si="18"/>
        <v>0</v>
      </c>
      <c r="U18" s="14">
        <f t="shared" si="19"/>
        <v>0</v>
      </c>
      <c r="V18" s="21">
        <v>1</v>
      </c>
      <c r="W18">
        <v>1</v>
      </c>
      <c r="X18">
        <v>2</v>
      </c>
      <c r="Y18" s="14">
        <f t="shared" si="20"/>
        <v>105</v>
      </c>
      <c r="Z18" s="14">
        <f t="shared" si="13"/>
        <v>105</v>
      </c>
      <c r="AA18" s="28">
        <f t="shared" si="13"/>
        <v>210</v>
      </c>
      <c r="AB18" s="21">
        <v>0</v>
      </c>
      <c r="AC18">
        <v>0</v>
      </c>
      <c r="AD18">
        <v>0</v>
      </c>
      <c r="AE18" s="14">
        <f t="shared" si="21"/>
        <v>0</v>
      </c>
      <c r="AF18" s="14">
        <f t="shared" si="14"/>
        <v>0</v>
      </c>
      <c r="AG18" s="14">
        <f t="shared" si="14"/>
        <v>0</v>
      </c>
      <c r="AH18" s="21">
        <v>1</v>
      </c>
      <c r="AI18">
        <v>1</v>
      </c>
      <c r="AJ18">
        <v>2</v>
      </c>
      <c r="AK18" s="14">
        <f t="shared" si="22"/>
        <v>100</v>
      </c>
      <c r="AL18" s="14">
        <f t="shared" si="15"/>
        <v>100</v>
      </c>
      <c r="AM18" s="28">
        <f t="shared" si="15"/>
        <v>200</v>
      </c>
    </row>
    <row r="19" spans="1:39" x14ac:dyDescent="0.25">
      <c r="A19" s="53" t="s">
        <v>15</v>
      </c>
      <c r="B19" s="1" t="s">
        <v>35</v>
      </c>
      <c r="C19" s="3" t="s">
        <v>37</v>
      </c>
      <c r="D19" s="24">
        <v>3</v>
      </c>
      <c r="E19" s="25">
        <v>5</v>
      </c>
      <c r="F19" s="25">
        <v>7</v>
      </c>
      <c r="G19" s="30">
        <f t="shared" si="16"/>
        <v>330</v>
      </c>
      <c r="H19" s="35">
        <f t="shared" si="11"/>
        <v>550</v>
      </c>
      <c r="I19" s="35">
        <f t="shared" si="11"/>
        <v>770</v>
      </c>
      <c r="J19" s="24">
        <v>3</v>
      </c>
      <c r="K19" s="25">
        <v>5</v>
      </c>
      <c r="L19" s="25">
        <v>7</v>
      </c>
      <c r="M19" s="35">
        <f t="shared" si="12"/>
        <v>330</v>
      </c>
      <c r="N19" s="35">
        <f t="shared" si="2"/>
        <v>550</v>
      </c>
      <c r="O19" s="36">
        <f t="shared" si="3"/>
        <v>770</v>
      </c>
      <c r="P19" s="24">
        <v>0</v>
      </c>
      <c r="Q19" s="25">
        <v>0</v>
      </c>
      <c r="R19" s="25">
        <v>0</v>
      </c>
      <c r="S19" s="35">
        <f t="shared" si="17"/>
        <v>0</v>
      </c>
      <c r="T19" s="35">
        <f t="shared" si="18"/>
        <v>0</v>
      </c>
      <c r="U19" s="36">
        <f t="shared" si="19"/>
        <v>0</v>
      </c>
      <c r="V19" s="24">
        <v>0</v>
      </c>
      <c r="W19" s="25">
        <v>0</v>
      </c>
      <c r="X19" s="25">
        <v>0</v>
      </c>
      <c r="Y19" s="35">
        <f t="shared" si="20"/>
        <v>0</v>
      </c>
      <c r="Z19" s="35">
        <f t="shared" si="13"/>
        <v>0</v>
      </c>
      <c r="AA19" s="36">
        <f t="shared" si="13"/>
        <v>0</v>
      </c>
      <c r="AB19" s="24">
        <v>0</v>
      </c>
      <c r="AC19" s="25">
        <v>0</v>
      </c>
      <c r="AD19" s="25">
        <v>0</v>
      </c>
      <c r="AE19" s="35">
        <f t="shared" si="21"/>
        <v>0</v>
      </c>
      <c r="AF19" s="35">
        <f t="shared" si="14"/>
        <v>0</v>
      </c>
      <c r="AG19" s="35">
        <f t="shared" si="14"/>
        <v>0</v>
      </c>
      <c r="AH19" s="24">
        <v>0</v>
      </c>
      <c r="AI19" s="25">
        <v>0</v>
      </c>
      <c r="AJ19" s="25">
        <v>0</v>
      </c>
      <c r="AK19" s="35">
        <f t="shared" si="22"/>
        <v>0</v>
      </c>
      <c r="AL19" s="35">
        <f t="shared" si="15"/>
        <v>0</v>
      </c>
      <c r="AM19" s="36">
        <f t="shared" si="15"/>
        <v>0</v>
      </c>
    </row>
    <row r="20" spans="1:39" x14ac:dyDescent="0.25">
      <c r="B20" s="15" t="s">
        <v>62</v>
      </c>
      <c r="C20" s="16"/>
      <c r="D20" s="18">
        <f>D4+D5+D6+D7+D16+D17+D18+D19</f>
        <v>251</v>
      </c>
      <c r="E20" s="18">
        <f t="shared" ref="E20:F20" si="23">E4+E5+E6+E7+E16+E17+E18+E19</f>
        <v>328</v>
      </c>
      <c r="F20" s="18">
        <f t="shared" si="23"/>
        <v>448</v>
      </c>
      <c r="G20" s="26">
        <f>G4+G5+G6+G7+G16+G17+G18+G19</f>
        <v>25100</v>
      </c>
      <c r="H20" s="26">
        <f t="shared" ref="H20:I20" si="24">H4+H5+H6+H7+H16+H17+H18+H19</f>
        <v>33195</v>
      </c>
      <c r="I20" s="26">
        <f t="shared" si="24"/>
        <v>44680</v>
      </c>
      <c r="J20" s="18">
        <f>J4+J5+J6+J7+J16+J17+J18+J19</f>
        <v>73</v>
      </c>
      <c r="K20" s="18">
        <f t="shared" ref="K20:AJ20" si="25">K4+K5+K6+K7+K16+K17+K18+K19</f>
        <v>104</v>
      </c>
      <c r="L20" s="18">
        <f t="shared" si="25"/>
        <v>140</v>
      </c>
      <c r="M20" s="37">
        <f>M4+M5+M6+M7+M16+M17+M18+M19</f>
        <v>8030</v>
      </c>
      <c r="N20" s="37">
        <f>N4+N5+N6+N7+N16+N17+N18+N19</f>
        <v>11440</v>
      </c>
      <c r="O20" s="37">
        <f>O4+O5+O6+O7+O16+O17+O18+O19</f>
        <v>15400</v>
      </c>
      <c r="P20" s="18">
        <f t="shared" si="25"/>
        <v>47</v>
      </c>
      <c r="Q20" s="18">
        <f t="shared" si="25"/>
        <v>59</v>
      </c>
      <c r="R20" s="18">
        <f t="shared" si="25"/>
        <v>78</v>
      </c>
      <c r="S20" s="37">
        <f>S7+S16+S17+S18+S19</f>
        <v>4465</v>
      </c>
      <c r="T20" s="37">
        <f t="shared" ref="T20:U20" si="26">T7+T16+T17+T18+T19</f>
        <v>5605</v>
      </c>
      <c r="U20" s="37">
        <f t="shared" si="26"/>
        <v>7410</v>
      </c>
      <c r="V20" s="18">
        <f t="shared" si="25"/>
        <v>49</v>
      </c>
      <c r="W20" s="18">
        <f t="shared" si="25"/>
        <v>60</v>
      </c>
      <c r="X20" s="18">
        <f t="shared" si="25"/>
        <v>82</v>
      </c>
      <c r="Y20" s="37">
        <f>Y7+Y16+Y17+Y18+Y19</f>
        <v>5145</v>
      </c>
      <c r="Z20" s="37">
        <f t="shared" ref="Z20:AA20" si="27">Z7+Z16+Z17+Z18+Z19</f>
        <v>6300</v>
      </c>
      <c r="AA20" s="37">
        <f t="shared" si="27"/>
        <v>8610</v>
      </c>
      <c r="AB20" s="18">
        <f t="shared" si="25"/>
        <v>26</v>
      </c>
      <c r="AC20" s="18">
        <f t="shared" si="25"/>
        <v>35</v>
      </c>
      <c r="AD20" s="18">
        <f t="shared" si="25"/>
        <v>46</v>
      </c>
      <c r="AE20" s="37">
        <f>AE7+AE16+AE17+AE18+AE19</f>
        <v>2860</v>
      </c>
      <c r="AF20" s="37">
        <f t="shared" ref="AF20:AG20" si="28">AF7+AF16+AF17+AF18+AF19</f>
        <v>3850</v>
      </c>
      <c r="AG20" s="37">
        <f t="shared" si="28"/>
        <v>5060</v>
      </c>
      <c r="AH20" s="44">
        <f t="shared" si="25"/>
        <v>46</v>
      </c>
      <c r="AI20" s="45">
        <f t="shared" si="25"/>
        <v>60</v>
      </c>
      <c r="AJ20" s="45">
        <f t="shared" si="25"/>
        <v>82</v>
      </c>
      <c r="AK20" s="46">
        <f>AK7+AK16+AK17+AK18+AK19</f>
        <v>4600</v>
      </c>
      <c r="AL20" s="46">
        <f t="shared" ref="AL20:AM20" si="29">AL7+AL16+AL17+AL18+AL19</f>
        <v>6000</v>
      </c>
      <c r="AM20" s="46">
        <f t="shared" si="29"/>
        <v>8200</v>
      </c>
    </row>
    <row r="21" spans="1:39" x14ac:dyDescent="0.25">
      <c r="B21" s="9"/>
      <c r="C21" s="9"/>
      <c r="D21" s="9"/>
      <c r="E21" s="9"/>
      <c r="F21" s="9"/>
      <c r="G21" s="47"/>
      <c r="H21" s="47"/>
      <c r="I21" s="47"/>
      <c r="J21" s="9"/>
      <c r="K21" s="9"/>
      <c r="L21" s="9"/>
      <c r="M21" s="48"/>
      <c r="N21" s="48"/>
      <c r="O21" s="48"/>
      <c r="P21" s="9"/>
      <c r="Q21" s="9"/>
      <c r="R21" s="9"/>
      <c r="S21" s="48"/>
      <c r="T21" s="48"/>
      <c r="U21" s="48"/>
      <c r="V21" s="9"/>
      <c r="W21" s="9"/>
      <c r="X21" s="9"/>
      <c r="Y21" s="48"/>
      <c r="Z21" s="48"/>
      <c r="AA21" s="48"/>
      <c r="AB21" s="9"/>
      <c r="AC21" s="9"/>
      <c r="AD21" s="9"/>
      <c r="AE21" s="48"/>
      <c r="AF21" s="48"/>
      <c r="AG21" s="48"/>
      <c r="AH21" s="9"/>
      <c r="AI21" s="9"/>
      <c r="AJ21" s="9"/>
      <c r="AK21" s="48"/>
      <c r="AL21" s="48"/>
      <c r="AM21" s="48"/>
    </row>
    <row r="23" spans="1:39" x14ac:dyDescent="0.25">
      <c r="B23" s="8" t="s">
        <v>43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1:39" x14ac:dyDescent="0.25">
      <c r="B24" t="s">
        <v>44</v>
      </c>
    </row>
    <row r="25" spans="1:39" x14ac:dyDescent="0.25">
      <c r="B25" t="s">
        <v>45</v>
      </c>
    </row>
    <row r="26" spans="1:39" x14ac:dyDescent="0.25">
      <c r="B26" t="s">
        <v>46</v>
      </c>
    </row>
    <row r="27" spans="1:39" x14ac:dyDescent="0.25">
      <c r="B27" t="s">
        <v>47</v>
      </c>
    </row>
    <row r="28" spans="1:39" x14ac:dyDescent="0.25">
      <c r="B28" t="s">
        <v>48</v>
      </c>
    </row>
    <row r="29" spans="1:39" x14ac:dyDescent="0.25">
      <c r="B29" t="s">
        <v>49</v>
      </c>
    </row>
    <row r="30" spans="1:39" x14ac:dyDescent="0.25">
      <c r="B30" t="s">
        <v>52</v>
      </c>
    </row>
    <row r="32" spans="1:39" x14ac:dyDescent="0.25">
      <c r="B32" s="9" t="s">
        <v>50</v>
      </c>
      <c r="C32" s="9" t="s">
        <v>51</v>
      </c>
    </row>
    <row r="33" spans="2:8" x14ac:dyDescent="0.25">
      <c r="B33" t="s">
        <v>38</v>
      </c>
      <c r="C33" s="10">
        <v>110</v>
      </c>
    </row>
    <row r="34" spans="2:8" x14ac:dyDescent="0.25">
      <c r="B34" t="s">
        <v>39</v>
      </c>
      <c r="C34" s="10">
        <v>95</v>
      </c>
    </row>
    <row r="35" spans="2:8" x14ac:dyDescent="0.25">
      <c r="B35" t="s">
        <v>40</v>
      </c>
      <c r="C35" s="10">
        <v>105</v>
      </c>
    </row>
    <row r="36" spans="2:8" x14ac:dyDescent="0.25">
      <c r="B36" t="s">
        <v>42</v>
      </c>
      <c r="C36" s="10">
        <v>100</v>
      </c>
    </row>
    <row r="37" spans="2:8" x14ac:dyDescent="0.25">
      <c r="B37" t="s">
        <v>41</v>
      </c>
      <c r="C37" s="10">
        <v>110</v>
      </c>
    </row>
    <row r="41" spans="2:8" x14ac:dyDescent="0.25">
      <c r="H41" s="14"/>
    </row>
  </sheetData>
  <mergeCells count="7">
    <mergeCell ref="AB2:AG2"/>
    <mergeCell ref="AH2:AM2"/>
    <mergeCell ref="D2:F2"/>
    <mergeCell ref="J2:O2"/>
    <mergeCell ref="P2:U2"/>
    <mergeCell ref="V2:AA2"/>
    <mergeCell ref="G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Miller</dc:creator>
  <cp:lastModifiedBy>Shiraz Rehmani</cp:lastModifiedBy>
  <dcterms:created xsi:type="dcterms:W3CDTF">2022-09-14T16:50:41Z</dcterms:created>
  <dcterms:modified xsi:type="dcterms:W3CDTF">2024-10-20T22:25:43Z</dcterms:modified>
</cp:coreProperties>
</file>