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60" windowWidth="15580" windowHeight="158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2" i="1"/>
  <c r="A21"/>
  <c r="A13"/>
  <c r="A14"/>
  <c r="A27"/>
  <c r="E12"/>
  <c r="E21"/>
  <c r="E20"/>
  <c r="E22"/>
  <c r="E13"/>
  <c r="E25"/>
  <c r="E11"/>
  <c r="A15"/>
  <c r="A16"/>
  <c r="A17"/>
  <c r="A18"/>
  <c r="A19"/>
  <c r="A20"/>
  <c r="A12"/>
  <c r="A6"/>
</calcChain>
</file>

<file path=xl/sharedStrings.xml><?xml version="1.0" encoding="utf-8"?>
<sst xmlns="http://schemas.openxmlformats.org/spreadsheetml/2006/main" count="48" uniqueCount="42">
  <si>
    <t>Battery</t>
    <phoneticPr fontId="1" type="noConversion"/>
  </si>
  <si>
    <t>"B",3.8</t>
    <phoneticPr fontId="1" type="noConversion"/>
  </si>
  <si>
    <t>Temp</t>
    <phoneticPr fontId="1" type="noConversion"/>
  </si>
  <si>
    <t>"T",14.7</t>
    <phoneticPr fontId="1" type="noConversion"/>
  </si>
  <si>
    <t>"Lat":45.78345</t>
    <phoneticPr fontId="1" type="noConversion"/>
  </si>
  <si>
    <t>"Long":-75.51523</t>
    <phoneticPr fontId="1" type="noConversion"/>
  </si>
  <si>
    <t>TRIGGERED</t>
    <phoneticPr fontId="1" type="noConversion"/>
  </si>
  <si>
    <t>DTLS Datagram</t>
    <phoneticPr fontId="1" type="noConversion"/>
  </si>
  <si>
    <t>UDP Frame</t>
    <phoneticPr fontId="1" type="noConversion"/>
  </si>
  <si>
    <t>CoAP Message</t>
    <phoneticPr fontId="1" type="noConversion"/>
  </si>
  <si>
    <t>IPv4 Overhead</t>
    <phoneticPr fontId="1" type="noConversion"/>
  </si>
  <si>
    <t>minutes ping</t>
    <phoneticPr fontId="1" type="noConversion"/>
  </si>
  <si>
    <t>Bytes each way</t>
    <phoneticPr fontId="1" type="noConversion"/>
  </si>
  <si>
    <t>for the ping</t>
    <phoneticPr fontId="1" type="noConversion"/>
  </si>
  <si>
    <t>UDP Header</t>
    <phoneticPr fontId="1" type="noConversion"/>
  </si>
  <si>
    <t>DTLS header</t>
    <phoneticPr fontId="1" type="noConversion"/>
  </si>
  <si>
    <t>ACK from cloud</t>
    <phoneticPr fontId="1" type="noConversion"/>
  </si>
  <si>
    <t>Bytes of Overhead</t>
    <phoneticPr fontId="1" type="noConversion"/>
  </si>
  <si>
    <t>Latitude</t>
    <phoneticPr fontId="1" type="noConversion"/>
  </si>
  <si>
    <t>Longitude</t>
    <phoneticPr fontId="1" type="noConversion"/>
  </si>
  <si>
    <t>Date</t>
    <phoneticPr fontId="1" type="noConversion"/>
  </si>
  <si>
    <t>"2010-04-30T16:50:00Z"</t>
    <phoneticPr fontId="1" type="noConversion"/>
  </si>
  <si>
    <t>Velocity</t>
    <phoneticPr fontId="1" type="noConversion"/>
  </si>
  <si>
    <t>Roll</t>
    <phoneticPr fontId="1" type="noConversion"/>
  </si>
  <si>
    <t>Yaw</t>
    <phoneticPr fontId="1" type="noConversion"/>
  </si>
  <si>
    <t>Pitch</t>
    <phoneticPr fontId="1" type="noConversion"/>
  </si>
  <si>
    <t>Distance</t>
    <phoneticPr fontId="1" type="noConversion"/>
  </si>
  <si>
    <t>messages per hour</t>
    <phoneticPr fontId="1" type="noConversion"/>
  </si>
  <si>
    <t>hours per day</t>
    <phoneticPr fontId="1" type="noConversion"/>
  </si>
  <si>
    <t>days per month</t>
    <phoneticPr fontId="1" type="noConversion"/>
  </si>
  <si>
    <t>messages</t>
    <phoneticPr fontId="1" type="noConversion"/>
  </si>
  <si>
    <t>"V":000.0</t>
    <phoneticPr fontId="1" type="noConversion"/>
  </si>
  <si>
    <t>Course</t>
    <phoneticPr fontId="1" type="noConversion"/>
  </si>
  <si>
    <t>"C":000.0</t>
    <phoneticPr fontId="1" type="noConversion"/>
  </si>
  <si>
    <t>"Y":000</t>
    <phoneticPr fontId="1" type="noConversion"/>
  </si>
  <si>
    <t>"P":000</t>
    <phoneticPr fontId="1" type="noConversion"/>
  </si>
  <si>
    <t>"R":000</t>
    <phoneticPr fontId="1" type="noConversion"/>
  </si>
  <si>
    <t>"D":0000.0</t>
    <phoneticPr fontId="1" type="noConversion"/>
  </si>
  <si>
    <t>Message length</t>
    <phoneticPr fontId="1" type="noConversion"/>
  </si>
  <si>
    <t>Message size (kb)</t>
    <phoneticPr fontId="1" type="noConversion"/>
  </si>
  <si>
    <t>kilobytes used</t>
    <phoneticPr fontId="1" type="noConversion"/>
  </si>
  <si>
    <t>UPDATES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</si>
</sst>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7"/>
  <sheetViews>
    <sheetView tabSelected="1" workbookViewId="0">
      <selection activeCell="E27" sqref="E27"/>
    </sheetView>
  </sheetViews>
  <sheetFormatPr baseColWidth="10" defaultRowHeight="13"/>
  <cols>
    <col min="3" max="3" width="17.42578125" customWidth="1"/>
  </cols>
  <sheetData>
    <row r="1" spans="1:6">
      <c r="A1">
        <v>20</v>
      </c>
      <c r="B1" t="s">
        <v>10</v>
      </c>
    </row>
    <row r="2" spans="1:6">
      <c r="A2">
        <v>10</v>
      </c>
      <c r="B2" t="s">
        <v>9</v>
      </c>
      <c r="E2">
        <v>23</v>
      </c>
      <c r="F2" t="s">
        <v>11</v>
      </c>
    </row>
    <row r="3" spans="1:6">
      <c r="A3">
        <v>29</v>
      </c>
      <c r="B3" t="s">
        <v>7</v>
      </c>
    </row>
    <row r="4" spans="1:6">
      <c r="A4">
        <v>8</v>
      </c>
      <c r="B4" t="s">
        <v>8</v>
      </c>
      <c r="E4">
        <v>61</v>
      </c>
      <c r="F4" t="s">
        <v>12</v>
      </c>
    </row>
    <row r="5" spans="1:6">
      <c r="F5" t="s">
        <v>13</v>
      </c>
    </row>
    <row r="6" spans="1:6">
      <c r="A6">
        <f>SUM(A1:A4)</f>
        <v>67</v>
      </c>
      <c r="B6" t="s">
        <v>17</v>
      </c>
    </row>
    <row r="7" spans="1:6">
      <c r="F7" t="s">
        <v>41</v>
      </c>
    </row>
    <row r="8" spans="1:6">
      <c r="E8">
        <v>3</v>
      </c>
      <c r="F8" t="s">
        <v>27</v>
      </c>
    </row>
    <row r="9" spans="1:6">
      <c r="A9">
        <v>26</v>
      </c>
      <c r="B9" t="s">
        <v>14</v>
      </c>
      <c r="E9">
        <v>24</v>
      </c>
      <c r="F9" t="s">
        <v>28</v>
      </c>
    </row>
    <row r="10" spans="1:6">
      <c r="A10">
        <v>27</v>
      </c>
      <c r="B10" t="s">
        <v>15</v>
      </c>
      <c r="E10">
        <v>31</v>
      </c>
      <c r="F10" t="s">
        <v>29</v>
      </c>
    </row>
    <row r="11" spans="1:6">
      <c r="E11">
        <f>E10*E9*E8</f>
        <v>2232</v>
      </c>
      <c r="F11" t="s">
        <v>30</v>
      </c>
    </row>
    <row r="12" spans="1:6">
      <c r="A12">
        <f>LEN(C12)</f>
        <v>22</v>
      </c>
      <c r="B12" t="s">
        <v>20</v>
      </c>
      <c r="C12" t="s">
        <v>21</v>
      </c>
      <c r="E12">
        <f>A27/1000</f>
        <v>0.23</v>
      </c>
      <c r="F12" t="s">
        <v>39</v>
      </c>
    </row>
    <row r="13" spans="1:6">
      <c r="A13">
        <f>LEN(C13)</f>
        <v>14</v>
      </c>
      <c r="B13" t="s">
        <v>18</v>
      </c>
      <c r="C13" t="s">
        <v>4</v>
      </c>
      <c r="E13">
        <f>E12*E11</f>
        <v>513.36</v>
      </c>
      <c r="F13" t="s">
        <v>40</v>
      </c>
    </row>
    <row r="14" spans="1:6">
      <c r="A14">
        <f>LEN(C14)</f>
        <v>16</v>
      </c>
      <c r="B14" t="s">
        <v>19</v>
      </c>
      <c r="C14" t="s">
        <v>5</v>
      </c>
    </row>
    <row r="15" spans="1:6">
      <c r="A15">
        <f t="shared" ref="A15:A22" si="0">LEN(C15)</f>
        <v>9</v>
      </c>
      <c r="B15" t="s">
        <v>22</v>
      </c>
      <c r="C15" t="s">
        <v>31</v>
      </c>
    </row>
    <row r="16" spans="1:6">
      <c r="A16">
        <f t="shared" si="0"/>
        <v>9</v>
      </c>
      <c r="B16" t="s">
        <v>32</v>
      </c>
      <c r="C16" t="s">
        <v>33</v>
      </c>
      <c r="F16" t="s">
        <v>6</v>
      </c>
    </row>
    <row r="17" spans="1:6">
      <c r="A17">
        <f t="shared" si="0"/>
        <v>7</v>
      </c>
      <c r="B17" t="s">
        <v>24</v>
      </c>
      <c r="C17" t="s">
        <v>34</v>
      </c>
      <c r="E17">
        <v>60</v>
      </c>
      <c r="F17" t="s">
        <v>27</v>
      </c>
    </row>
    <row r="18" spans="1:6">
      <c r="A18">
        <f t="shared" si="0"/>
        <v>7</v>
      </c>
      <c r="B18" t="s">
        <v>25</v>
      </c>
      <c r="C18" t="s">
        <v>35</v>
      </c>
      <c r="E18">
        <v>4</v>
      </c>
      <c r="F18" t="s">
        <v>28</v>
      </c>
    </row>
    <row r="19" spans="1:6">
      <c r="A19">
        <f t="shared" si="0"/>
        <v>7</v>
      </c>
      <c r="B19" t="s">
        <v>23</v>
      </c>
      <c r="C19" t="s">
        <v>36</v>
      </c>
      <c r="E19">
        <v>31</v>
      </c>
      <c r="F19" t="s">
        <v>29</v>
      </c>
    </row>
    <row r="20" spans="1:6">
      <c r="A20">
        <f t="shared" si="0"/>
        <v>10</v>
      </c>
      <c r="B20" t="s">
        <v>26</v>
      </c>
      <c r="C20" t="s">
        <v>37</v>
      </c>
      <c r="E20">
        <f>E19*E18*E17</f>
        <v>7440</v>
      </c>
      <c r="F20" t="s">
        <v>30</v>
      </c>
    </row>
    <row r="21" spans="1:6">
      <c r="A21">
        <f t="shared" si="0"/>
        <v>7</v>
      </c>
      <c r="B21" t="s">
        <v>0</v>
      </c>
      <c r="C21" t="s">
        <v>1</v>
      </c>
      <c r="E21">
        <f>E12</f>
        <v>0.23</v>
      </c>
      <c r="F21" t="s">
        <v>39</v>
      </c>
    </row>
    <row r="22" spans="1:6">
      <c r="A22">
        <f t="shared" si="0"/>
        <v>8</v>
      </c>
      <c r="B22" t="s">
        <v>2</v>
      </c>
      <c r="C22" t="s">
        <v>3</v>
      </c>
      <c r="E22">
        <f>E21*E20</f>
        <v>1711.2</v>
      </c>
      <c r="F22" t="s">
        <v>40</v>
      </c>
    </row>
    <row r="25" spans="1:6">
      <c r="A25">
        <v>61</v>
      </c>
      <c r="B25" t="s">
        <v>16</v>
      </c>
      <c r="E25">
        <f>SUM(E22+E13)</f>
        <v>2224.56</v>
      </c>
    </row>
    <row r="27" spans="1:6">
      <c r="A27">
        <f>SUM(A9:A25)</f>
        <v>230</v>
      </c>
      <c r="B27" t="s">
        <v>38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lehigh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2018-04-03T03:53:50Z</dcterms:created>
  <dcterms:modified xsi:type="dcterms:W3CDTF">2018-04-04T00:54:23Z</dcterms:modified>
</cp:coreProperties>
</file>