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15"/>
  <workbookPr/>
  <xr:revisionPtr revIDLastSave="0" documentId="8_{9CCA74C7-5B16-41A7-89BC-880DD00247C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Início" sheetId="1" r:id="rId1"/>
    <sheet name="Problematização" sheetId="2" r:id="rId2"/>
    <sheet name="Dados" sheetId="3" r:id="rId3"/>
    <sheet name="Tabela Resumo" sheetId="4" r:id="rId4"/>
    <sheet name="Análise de Dispersão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E3" i="5" s="1"/>
  <c r="D2" i="5"/>
  <c r="E2" i="5" s="1"/>
  <c r="B3" i="5"/>
  <c r="C3" i="5" s="1"/>
  <c r="B2" i="5"/>
  <c r="C2" i="5" s="1"/>
  <c r="E3" i="4"/>
  <c r="D3" i="4"/>
  <c r="E2" i="4"/>
  <c r="D2" i="4"/>
  <c r="C3" i="4"/>
  <c r="C2" i="4"/>
  <c r="B3" i="4"/>
  <c r="B2" i="4"/>
</calcChain>
</file>

<file path=xl/sharedStrings.xml><?xml version="1.0" encoding="utf-8"?>
<sst xmlns="http://schemas.openxmlformats.org/spreadsheetml/2006/main" count="37" uniqueCount="23">
  <si>
    <t>ESTUDO DE CASO: "TECHINOVA CONSULTORIA"</t>
  </si>
  <si>
    <t>CÁLCULOS NA PRÁTICA - EXCEL</t>
  </si>
  <si>
    <r>
      <rPr>
        <sz val="14"/>
        <color rgb="FF000000"/>
        <rFont val="Times New Roman"/>
      </rPr>
      <t xml:space="preserve">REFERENTE: </t>
    </r>
    <r>
      <rPr>
        <b/>
        <sz val="14"/>
        <color rgb="FF000000"/>
        <rFont val="Times New Roman"/>
      </rPr>
      <t xml:space="preserve">ESTATÍSTICA DESCRITIVA </t>
    </r>
    <r>
      <rPr>
        <sz val="14"/>
        <color rgb="FF000000"/>
        <rFont val="Times New Roman"/>
      </rPr>
      <t>+ MEDIDAS DE POSIÇÃO E DISPERSÃO + ANÁLISES</t>
    </r>
  </si>
  <si>
    <t>TechInova Consultoria</t>
  </si>
  <si>
    <t>A TechInova é uma consultoria de tecnologia com sede em São Paulo que está em fase de expansão. A diretoria precisa decidir onde investir mais em treinamento e desenvolvimento de pessoal no próximo ano: na equipe de Vendas ou na equipe de Desenvolvimento de Software (Dev).
Para tomar a decisão, a diretoria fornece dados de desempenho de produtividade semanal (medida em Pontos de Entrega Concluída - PEC) e os salários de cada equipe.</t>
  </si>
  <si>
    <t>Equipe</t>
  </si>
  <si>
    <t>Salário Mensal (R$)</t>
  </si>
  <si>
    <t>Produtividade Semanal (PEC)</t>
  </si>
  <si>
    <t>Vendas</t>
  </si>
  <si>
    <t>Dev</t>
  </si>
  <si>
    <t>Média Salarial (xˉ)</t>
  </si>
  <si>
    <t>Mediana Salarial</t>
  </si>
  <si>
    <t>Média PEC (xˉ)</t>
  </si>
  <si>
    <t>Mediana PEC</t>
  </si>
  <si>
    <r>
      <rPr>
        <b/>
        <sz val="11"/>
        <color rgb="FF000000"/>
        <rFont val="Aptos Narrow"/>
        <scheme val="minor"/>
      </rPr>
      <t xml:space="preserve">Anotação: </t>
    </r>
    <r>
      <rPr>
        <sz val="11"/>
        <color rgb="FF000000"/>
        <rFont val="Aptos Narrow"/>
        <scheme val="minor"/>
      </rPr>
      <t>O motivo de calcularmos a mediana, é para validar a média, uma vez que dependendo do dado, a média pode ter uma alta descrepância (sujeita a outliers). Observamos que a mediana e a média estão muito próximas, ou seja, os dados estão centralizados/próximos da média, evitando falsas conclusões.</t>
    </r>
  </si>
  <si>
    <r>
      <rPr>
        <i/>
        <sz val="11"/>
        <color rgb="FF000000"/>
        <rFont val="Aptos Narrow"/>
        <scheme val="minor"/>
      </rPr>
      <t xml:space="preserve">Outliers </t>
    </r>
    <r>
      <rPr>
        <sz val="11"/>
        <color rgb="FF000000"/>
        <rFont val="Aptos Narrow"/>
        <scheme val="minor"/>
      </rPr>
      <t xml:space="preserve">são valores de um conjunto de dados que se desviam significativamente da maioria dos outros pontos. </t>
    </r>
  </si>
  <si>
    <t>σ Salarial (R$)</t>
  </si>
  <si>
    <t>C.V. Salarial (%)</t>
  </si>
  <si>
    <t>σ PEC (PEC)</t>
  </si>
  <si>
    <t>C.V. PEC (%)</t>
  </si>
  <si>
    <r>
      <rPr>
        <b/>
        <sz val="11"/>
        <color rgb="FF000000"/>
        <rFont val="Aptos Narrow"/>
      </rPr>
      <t xml:space="preserve">Análise Salarial (Consistência de Remuneração): </t>
    </r>
    <r>
      <rPr>
        <sz val="11"/>
        <color rgb="FF000000"/>
        <rFont val="Aptos Narrow"/>
      </rPr>
      <t>A equipe que tem maior disperção em relação ao salário, é a de vendas. Ou seja, há uma maior dispersão em relação a média, assim o salário está mais desigual entre cada vendedor.</t>
    </r>
  </si>
  <si>
    <r>
      <rPr>
        <b/>
        <sz val="11"/>
        <color rgb="FF000000"/>
        <rFont val="Aptos Narrow"/>
      </rPr>
      <t xml:space="preserve">Análise de Produtividade (Consistência de Desempenho): </t>
    </r>
    <r>
      <rPr>
        <sz val="11"/>
        <color rgb="FF000000"/>
        <rFont val="Aptos Narrow"/>
      </rPr>
      <t>A equipe que tem maior disperção em relação ao desempenho é a Dev, ou seja, é mais necessário treinamentos e padronizações, para chegar mais próximo da média de desempenho.</t>
    </r>
  </si>
  <si>
    <r>
      <rPr>
        <b/>
        <sz val="11"/>
        <color rgb="FF000000"/>
        <rFont val="Aptos Narrow"/>
        <scheme val="minor"/>
      </rPr>
      <t xml:space="preserve">Análise Final: </t>
    </r>
    <r>
      <rPr>
        <sz val="11"/>
        <color rgb="FF000000"/>
        <rFont val="Aptos Narrow"/>
        <scheme val="minor"/>
      </rPr>
      <t>Observando os dados, concluo que a  empresa deve investir, preferencialmente, no próximo ano, na equipe de Desenvolvimento, para diminuir a inconsistência no coeficiente de produtividade, e obter maior desempenho. Embora seja a equipe com a maior média na produtividade, existe uma diferença considerável quando comparado ao desenvolvimento particular dos funcionários.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</si>
</sst>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7">
    <font>
      <sz val="11"/>
      <color theme="1"/>
      <name val="Aptos Narrow"/>
      <family val="2"/>
      <scheme val="minor"/>
    </font>
    <font>
      <sz val="11"/>
      <color theme="1"/>
      <name val="Times New Roman"/>
    </font>
    <font>
      <sz val="36"/>
      <color theme="0"/>
      <name val="Times New Roman"/>
    </font>
    <font>
      <sz val="26"/>
      <color theme="1"/>
      <name val="Times New Roman"/>
    </font>
    <font>
      <sz val="14"/>
      <color rgb="FF000000"/>
      <name val="Times New Roman"/>
    </font>
    <font>
      <b/>
      <sz val="14"/>
      <color rgb="FF000000"/>
      <name val="Times New Roman"/>
    </font>
    <font>
      <sz val="20"/>
      <color theme="1"/>
      <name val="Times New Roman"/>
    </font>
    <font>
      <sz val="20"/>
      <color theme="0"/>
      <name val="Times New Roman"/>
    </font>
    <font>
      <sz val="12"/>
      <color theme="1"/>
      <name val="Times New Roman"/>
    </font>
    <font>
      <b/>
      <sz val="11"/>
      <color rgb="FF1B1C1D"/>
      <name val="Google Sans Text"/>
      <family val="2"/>
      <charset val="1"/>
    </font>
    <font>
      <sz val="11"/>
      <color rgb="FF1B1C1D"/>
      <name val="Google Sans Text"/>
      <family val="2"/>
      <charset val="1"/>
    </font>
    <font>
      <sz val="11"/>
      <color theme="0"/>
      <name val="Google Sans Text"/>
      <family val="2"/>
      <charset val="1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  <font>
      <i/>
      <sz val="11"/>
      <color rgb="FF000000"/>
      <name val="Aptos Narrow"/>
      <scheme val="minor"/>
    </font>
    <font>
      <b/>
      <sz val="11"/>
      <color rgb="FF000000"/>
      <name val="Aptos Narrow"/>
    </font>
    <font>
      <sz val="11"/>
      <color rgb="FF00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1B1C1D"/>
      </left>
      <right style="thin">
        <color rgb="FF1B1C1D"/>
      </right>
      <top style="thin">
        <color rgb="FF1B1C1D"/>
      </top>
      <bottom style="thin">
        <color rgb="FF1B1C1D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12" xfId="0" applyFont="1" applyBorder="1" applyAlignment="1">
      <alignment readingOrder="1"/>
    </xf>
    <xf numFmtId="0" fontId="11" fillId="2" borderId="12" xfId="0" applyFont="1" applyFill="1" applyBorder="1" applyAlignment="1">
      <alignment readingOrder="1"/>
    </xf>
    <xf numFmtId="0" fontId="11" fillId="2" borderId="12" xfId="0" applyFont="1" applyFill="1" applyBorder="1" applyAlignment="1">
      <alignment horizontal="center" readingOrder="1"/>
    </xf>
    <xf numFmtId="0" fontId="9" fillId="0" borderId="12" xfId="0" applyFont="1" applyBorder="1" applyAlignment="1">
      <alignment horizontal="center" readingOrder="1"/>
    </xf>
    <xf numFmtId="164" fontId="10" fillId="0" borderId="12" xfId="0" applyNumberFormat="1" applyFont="1" applyBorder="1" applyAlignment="1">
      <alignment readingOrder="1"/>
    </xf>
    <xf numFmtId="164" fontId="10" fillId="0" borderId="12" xfId="0" applyNumberFormat="1" applyFont="1" applyBorder="1" applyAlignment="1">
      <alignment horizontal="center" readingOrder="1"/>
    </xf>
    <xf numFmtId="0" fontId="10" fillId="0" borderId="12" xfId="0" applyFont="1" applyBorder="1" applyAlignment="1">
      <alignment horizontal="center" readingOrder="1"/>
    </xf>
    <xf numFmtId="164" fontId="0" fillId="0" borderId="0" xfId="0" applyNumberFormat="1"/>
    <xf numFmtId="2" fontId="10" fillId="0" borderId="12" xfId="0" applyNumberFormat="1" applyFont="1" applyBorder="1" applyAlignment="1">
      <alignment readingOrder="1"/>
    </xf>
    <xf numFmtId="10" fontId="10" fillId="0" borderId="12" xfId="0" applyNumberFormat="1" applyFont="1" applyBorder="1" applyAlignment="1">
      <alignment readingOrder="1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wrapText="1"/>
    </xf>
    <xf numFmtId="0" fontId="13" fillId="0" borderId="14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0" xfId="0" applyFont="1" applyAlignment="1">
      <alignment horizontal="center" wrapText="1"/>
    </xf>
    <xf numFmtId="0" fontId="13" fillId="0" borderId="17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13" fillId="0" borderId="19" xfId="0" applyFont="1" applyBorder="1" applyAlignment="1">
      <alignment horizontal="center" wrapText="1"/>
    </xf>
    <xf numFmtId="0" fontId="13" fillId="0" borderId="20" xfId="0" applyFont="1" applyBorder="1" applyAlignment="1">
      <alignment horizontal="center" wrapText="1"/>
    </xf>
    <xf numFmtId="0" fontId="16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"/>
  <sheetViews>
    <sheetView showGridLines="0" tabSelected="1" workbookViewId="0">
      <selection sqref="A1:T1"/>
    </sheetView>
  </sheetViews>
  <sheetFormatPr defaultRowHeight="15"/>
  <cols>
    <col min="1" max="16384" width="9.140625" style="1"/>
  </cols>
  <sheetData>
    <row r="1" spans="1:20" ht="97.5" customHeight="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3" spans="1:20" ht="75.75" customHeight="1">
      <c r="B3" s="15" t="s">
        <v>1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7"/>
    </row>
    <row r="5" spans="1:20" ht="15" customHeight="1">
      <c r="C5" s="18" t="s">
        <v>2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20"/>
    </row>
    <row r="6" spans="1:20" ht="15" customHeight="1">
      <c r="C6" s="21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3"/>
    </row>
    <row r="7" spans="1:20" ht="15" customHeight="1">
      <c r="C7" s="21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3"/>
    </row>
    <row r="8" spans="1:20" ht="15" customHeight="1"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3"/>
    </row>
    <row r="9" spans="1:20" ht="15" customHeight="1">
      <c r="C9" s="24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6"/>
    </row>
  </sheetData>
  <mergeCells count="3">
    <mergeCell ref="A1:T1"/>
    <mergeCell ref="B3:S3"/>
    <mergeCell ref="C5:R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31F5F-50A4-470B-94EB-DCBCFD698DAA}">
  <dimension ref="A1:S5"/>
  <sheetViews>
    <sheetView showGridLines="0" workbookViewId="0">
      <selection activeCell="L5" sqref="L5"/>
    </sheetView>
  </sheetViews>
  <sheetFormatPr defaultRowHeight="15"/>
  <cols>
    <col min="1" max="16384" width="9.140625" style="2"/>
  </cols>
  <sheetData>
    <row r="1" spans="1:19" ht="43.5" customHeight="1">
      <c r="A1" s="27" t="s">
        <v>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3" spans="1:19" ht="75.75" customHeight="1">
      <c r="B3" s="28" t="s">
        <v>4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30"/>
    </row>
    <row r="5" spans="1:19" ht="26.25">
      <c r="I5" s="3"/>
    </row>
  </sheetData>
  <mergeCells count="2">
    <mergeCell ref="A1:S1"/>
    <mergeCell ref="B3:R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61B6-FE93-465C-8D74-8CD46AB96B47}">
  <dimension ref="A1:C11"/>
  <sheetViews>
    <sheetView workbookViewId="0">
      <selection activeCell="C18" sqref="C18"/>
    </sheetView>
  </sheetViews>
  <sheetFormatPr defaultRowHeight="15"/>
  <cols>
    <col min="2" max="2" width="21" bestFit="1" customWidth="1"/>
    <col min="3" max="3" width="31.140625" bestFit="1" customWidth="1"/>
  </cols>
  <sheetData>
    <row r="1" spans="1:3">
      <c r="A1" s="6" t="s">
        <v>5</v>
      </c>
      <c r="B1" s="6" t="s">
        <v>6</v>
      </c>
      <c r="C1" s="6" t="s">
        <v>7</v>
      </c>
    </row>
    <row r="2" spans="1:3">
      <c r="A2" s="7" t="s">
        <v>8</v>
      </c>
      <c r="B2" s="9">
        <v>5500</v>
      </c>
      <c r="C2" s="10">
        <v>18</v>
      </c>
    </row>
    <row r="3" spans="1:3">
      <c r="A3" s="7" t="s">
        <v>8</v>
      </c>
      <c r="B3" s="9">
        <v>4800</v>
      </c>
      <c r="C3" s="10">
        <v>25</v>
      </c>
    </row>
    <row r="4" spans="1:3">
      <c r="A4" s="7" t="s">
        <v>8</v>
      </c>
      <c r="B4" s="9">
        <v>6000</v>
      </c>
      <c r="C4" s="10">
        <v>19</v>
      </c>
    </row>
    <row r="5" spans="1:3">
      <c r="A5" s="7" t="s">
        <v>8</v>
      </c>
      <c r="B5" s="9">
        <v>5100</v>
      </c>
      <c r="C5" s="10">
        <v>20</v>
      </c>
    </row>
    <row r="6" spans="1:3">
      <c r="A6" s="7" t="s">
        <v>8</v>
      </c>
      <c r="B6" s="9">
        <v>7000</v>
      </c>
      <c r="C6" s="10">
        <v>23</v>
      </c>
    </row>
    <row r="7" spans="1:3">
      <c r="A7" s="7" t="s">
        <v>9</v>
      </c>
      <c r="B7" s="9">
        <v>7200</v>
      </c>
      <c r="C7" s="10">
        <v>35</v>
      </c>
    </row>
    <row r="8" spans="1:3">
      <c r="A8" s="7" t="s">
        <v>9</v>
      </c>
      <c r="B8" s="9">
        <v>8500</v>
      </c>
      <c r="C8" s="10">
        <v>28</v>
      </c>
    </row>
    <row r="9" spans="1:3">
      <c r="A9" s="7" t="s">
        <v>9</v>
      </c>
      <c r="B9" s="9">
        <v>7500</v>
      </c>
      <c r="C9" s="10">
        <v>42</v>
      </c>
    </row>
    <row r="10" spans="1:3">
      <c r="A10" s="7" t="s">
        <v>9</v>
      </c>
      <c r="B10" s="9">
        <v>7800</v>
      </c>
      <c r="C10" s="10">
        <v>30</v>
      </c>
    </row>
    <row r="11" spans="1:3">
      <c r="A11" s="7" t="s">
        <v>9</v>
      </c>
      <c r="B11" s="9">
        <v>9000</v>
      </c>
      <c r="C11" s="10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7B3E4-6304-4EF7-B8EA-CF8DDE0C3032}">
  <dimension ref="A1:J14"/>
  <sheetViews>
    <sheetView workbookViewId="0">
      <selection activeCell="H16" sqref="H16"/>
    </sheetView>
  </sheetViews>
  <sheetFormatPr defaultRowHeight="15"/>
  <cols>
    <col min="1" max="1" width="8.42578125" bestFit="1" customWidth="1"/>
    <col min="2" max="2" width="18" bestFit="1" customWidth="1"/>
    <col min="3" max="3" width="16.85546875" bestFit="1" customWidth="1"/>
    <col min="4" max="4" width="14.7109375" bestFit="1" customWidth="1"/>
    <col min="5" max="5" width="13.5703125" bestFit="1" customWidth="1"/>
  </cols>
  <sheetData>
    <row r="1" spans="1:10">
      <c r="A1" s="6" t="s">
        <v>5</v>
      </c>
      <c r="B1" s="6" t="s">
        <v>10</v>
      </c>
      <c r="C1" s="6" t="s">
        <v>11</v>
      </c>
      <c r="D1" s="6" t="s">
        <v>12</v>
      </c>
      <c r="E1" s="6" t="s">
        <v>13</v>
      </c>
    </row>
    <row r="2" spans="1:10" ht="15" customHeight="1">
      <c r="A2" s="4" t="s">
        <v>8</v>
      </c>
      <c r="B2" s="9">
        <f>AVERAGE(Dados!B2:B6)</f>
        <v>5680</v>
      </c>
      <c r="C2" s="9">
        <f>MEDIAN(Dados!B2:B6)</f>
        <v>5500</v>
      </c>
      <c r="D2" s="10">
        <f>AVERAGE(Dados!C2:C6)</f>
        <v>21</v>
      </c>
      <c r="E2" s="10">
        <f>MEDIAN(Dados!C2:C6)</f>
        <v>20</v>
      </c>
      <c r="G2" s="31" t="s">
        <v>14</v>
      </c>
      <c r="H2" s="32"/>
      <c r="I2" s="32"/>
      <c r="J2" s="33"/>
    </row>
    <row r="3" spans="1:10">
      <c r="A3" s="4" t="s">
        <v>9</v>
      </c>
      <c r="B3" s="9">
        <f>AVERAGE(Dados!B7:B11)</f>
        <v>8000</v>
      </c>
      <c r="C3" s="9">
        <f>MEDIAN(Dados!B7:B11)</f>
        <v>7800</v>
      </c>
      <c r="D3" s="10">
        <f>AVERAGE(Dados!C7:C11)</f>
        <v>34.6</v>
      </c>
      <c r="E3" s="10">
        <f>MEDIAN(Dados!C7:C11)</f>
        <v>35</v>
      </c>
      <c r="G3" s="34"/>
      <c r="H3" s="35"/>
      <c r="I3" s="35"/>
      <c r="J3" s="36"/>
    </row>
    <row r="4" spans="1:10">
      <c r="G4" s="34"/>
      <c r="H4" s="35"/>
      <c r="I4" s="35"/>
      <c r="J4" s="36"/>
    </row>
    <row r="5" spans="1:10">
      <c r="G5" s="34"/>
      <c r="H5" s="35"/>
      <c r="I5" s="35"/>
      <c r="J5" s="36"/>
    </row>
    <row r="6" spans="1:10">
      <c r="G6" s="34"/>
      <c r="H6" s="35"/>
      <c r="I6" s="35"/>
      <c r="J6" s="36"/>
    </row>
    <row r="7" spans="1:10">
      <c r="G7" s="34"/>
      <c r="H7" s="35"/>
      <c r="I7" s="35"/>
      <c r="J7" s="36"/>
    </row>
    <row r="8" spans="1:10">
      <c r="G8" s="34"/>
      <c r="H8" s="35"/>
      <c r="I8" s="35"/>
      <c r="J8" s="36"/>
    </row>
    <row r="9" spans="1:10">
      <c r="G9" s="34"/>
      <c r="H9" s="35"/>
      <c r="I9" s="35"/>
      <c r="J9" s="36"/>
    </row>
    <row r="10" spans="1:10">
      <c r="G10" s="37"/>
      <c r="H10" s="38"/>
      <c r="I10" s="38"/>
      <c r="J10" s="39"/>
    </row>
    <row r="12" spans="1:10" ht="15" customHeight="1">
      <c r="G12" s="40" t="s">
        <v>15</v>
      </c>
      <c r="H12" s="41"/>
      <c r="I12" s="41"/>
      <c r="J12" s="42"/>
    </row>
    <row r="13" spans="1:10">
      <c r="G13" s="43"/>
      <c r="H13" s="44"/>
      <c r="I13" s="44"/>
      <c r="J13" s="45"/>
    </row>
    <row r="14" spans="1:10">
      <c r="G14" s="46"/>
      <c r="H14" s="47"/>
      <c r="I14" s="47"/>
      <c r="J14" s="48"/>
    </row>
  </sheetData>
  <mergeCells count="2">
    <mergeCell ref="G2:J10"/>
    <mergeCell ref="G12:J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CDC5F-634D-4503-9D2E-FAE0E632E681}">
  <dimension ref="A1:O16"/>
  <sheetViews>
    <sheetView workbookViewId="0">
      <selection activeCell="G12" sqref="G12:O16"/>
    </sheetView>
  </sheetViews>
  <sheetFormatPr defaultRowHeight="15"/>
  <cols>
    <col min="2" max="2" width="15.28515625" bestFit="1" customWidth="1"/>
    <col min="3" max="3" width="17.140625" bestFit="1" customWidth="1"/>
    <col min="4" max="4" width="12.85546875" bestFit="1" customWidth="1"/>
    <col min="5" max="5" width="13.85546875" customWidth="1"/>
  </cols>
  <sheetData>
    <row r="1" spans="1:15">
      <c r="A1" s="5" t="s">
        <v>5</v>
      </c>
      <c r="B1" s="5" t="s">
        <v>16</v>
      </c>
      <c r="C1" s="5" t="s">
        <v>17</v>
      </c>
      <c r="D1" s="5" t="s">
        <v>18</v>
      </c>
      <c r="E1" s="5" t="s">
        <v>19</v>
      </c>
    </row>
    <row r="2" spans="1:15" ht="15.75" customHeight="1">
      <c r="A2" s="4" t="s">
        <v>8</v>
      </c>
      <c r="B2" s="11">
        <f>_xlfn.STDEV.S(Dados!B2:B6)</f>
        <v>864.29161745327599</v>
      </c>
      <c r="C2" s="13">
        <f>B2/'Tabela Resumo'!B2</f>
        <v>0.15216401715726691</v>
      </c>
      <c r="D2" s="12">
        <f>_xlfn.STDEV.S(Dados!C2:C6)</f>
        <v>2.9154759474226504</v>
      </c>
      <c r="E2" s="13">
        <f>D2/'Tabela Resumo'!D2</f>
        <v>0.13883218797250715</v>
      </c>
      <c r="G2" s="49" t="s">
        <v>20</v>
      </c>
      <c r="H2" s="32"/>
      <c r="I2" s="32"/>
      <c r="J2" s="33"/>
      <c r="L2" s="49" t="s">
        <v>21</v>
      </c>
      <c r="M2" s="32"/>
      <c r="N2" s="32"/>
      <c r="O2" s="33"/>
    </row>
    <row r="3" spans="1:15">
      <c r="A3" s="4" t="s">
        <v>9</v>
      </c>
      <c r="B3" s="8">
        <f>_xlfn.STDEV.S(Dados!B7:B11)</f>
        <v>738.24115301167001</v>
      </c>
      <c r="C3" s="13">
        <f>B3/'Tabela Resumo'!B3</f>
        <v>9.2280144126458755E-2</v>
      </c>
      <c r="D3" s="12">
        <f>_xlfn.STDEV.S(Dados!C7:C11)</f>
        <v>5.7271284253105375</v>
      </c>
      <c r="E3" s="13">
        <f>D3/'Tabela Resumo'!D3</f>
        <v>0.1655239429280502</v>
      </c>
      <c r="G3" s="34"/>
      <c r="H3" s="35"/>
      <c r="I3" s="35"/>
      <c r="J3" s="36"/>
      <c r="L3" s="34"/>
      <c r="M3" s="35"/>
      <c r="N3" s="35"/>
      <c r="O3" s="36"/>
    </row>
    <row r="4" spans="1:15">
      <c r="G4" s="34"/>
      <c r="H4" s="35"/>
      <c r="I4" s="35"/>
      <c r="J4" s="36"/>
      <c r="L4" s="34"/>
      <c r="M4" s="35"/>
      <c r="N4" s="35"/>
      <c r="O4" s="36"/>
    </row>
    <row r="5" spans="1:15">
      <c r="G5" s="34"/>
      <c r="H5" s="35"/>
      <c r="I5" s="35"/>
      <c r="J5" s="36"/>
      <c r="L5" s="34"/>
      <c r="M5" s="35"/>
      <c r="N5" s="35"/>
      <c r="O5" s="36"/>
    </row>
    <row r="6" spans="1:15">
      <c r="G6" s="34"/>
      <c r="H6" s="35"/>
      <c r="I6" s="35"/>
      <c r="J6" s="36"/>
      <c r="L6" s="34"/>
      <c r="M6" s="35"/>
      <c r="N6" s="35"/>
      <c r="O6" s="36"/>
    </row>
    <row r="7" spans="1:15">
      <c r="G7" s="34"/>
      <c r="H7" s="35"/>
      <c r="I7" s="35"/>
      <c r="J7" s="36"/>
      <c r="L7" s="34"/>
      <c r="M7" s="35"/>
      <c r="N7" s="35"/>
      <c r="O7" s="36"/>
    </row>
    <row r="8" spans="1:15">
      <c r="G8" s="34"/>
      <c r="H8" s="35"/>
      <c r="I8" s="35"/>
      <c r="J8" s="36"/>
      <c r="L8" s="34"/>
      <c r="M8" s="35"/>
      <c r="N8" s="35"/>
      <c r="O8" s="36"/>
    </row>
    <row r="9" spans="1:15">
      <c r="G9" s="34"/>
      <c r="H9" s="35"/>
      <c r="I9" s="35"/>
      <c r="J9" s="36"/>
      <c r="L9" s="34"/>
      <c r="M9" s="35"/>
      <c r="N9" s="35"/>
      <c r="O9" s="36"/>
    </row>
    <row r="10" spans="1:15">
      <c r="G10" s="37"/>
      <c r="H10" s="38"/>
      <c r="I10" s="38"/>
      <c r="J10" s="39"/>
      <c r="L10" s="37"/>
      <c r="M10" s="38"/>
      <c r="N10" s="38"/>
      <c r="O10" s="39"/>
    </row>
    <row r="12" spans="1:15" ht="15" customHeight="1">
      <c r="G12" s="31" t="s">
        <v>22</v>
      </c>
      <c r="H12" s="32"/>
      <c r="I12" s="32"/>
      <c r="J12" s="32"/>
      <c r="K12" s="32"/>
      <c r="L12" s="32"/>
      <c r="M12" s="32"/>
      <c r="N12" s="32"/>
      <c r="O12" s="33"/>
    </row>
    <row r="13" spans="1:15">
      <c r="G13" s="34"/>
      <c r="H13" s="35"/>
      <c r="I13" s="35"/>
      <c r="J13" s="35"/>
      <c r="K13" s="35"/>
      <c r="L13" s="35"/>
      <c r="M13" s="35"/>
      <c r="N13" s="35"/>
      <c r="O13" s="36"/>
    </row>
    <row r="14" spans="1:15">
      <c r="G14" s="34"/>
      <c r="H14" s="35"/>
      <c r="I14" s="35"/>
      <c r="J14" s="35"/>
      <c r="K14" s="35"/>
      <c r="L14" s="35"/>
      <c r="M14" s="35"/>
      <c r="N14" s="35"/>
      <c r="O14" s="36"/>
    </row>
    <row r="15" spans="1:15">
      <c r="G15" s="34"/>
      <c r="H15" s="35"/>
      <c r="I15" s="35"/>
      <c r="J15" s="35"/>
      <c r="K15" s="35"/>
      <c r="L15" s="35"/>
      <c r="M15" s="35"/>
      <c r="N15" s="35"/>
      <c r="O15" s="36"/>
    </row>
    <row r="16" spans="1:15">
      <c r="G16" s="37"/>
      <c r="H16" s="38"/>
      <c r="I16" s="38"/>
      <c r="J16" s="38"/>
      <c r="K16" s="38"/>
      <c r="L16" s="38"/>
      <c r="M16" s="38"/>
      <c r="N16" s="38"/>
      <c r="O16" s="39"/>
    </row>
  </sheetData>
  <mergeCells count="3">
    <mergeCell ref="G2:J10"/>
    <mergeCell ref="L2:O10"/>
    <mergeCell ref="G12:O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2025-10-22T17:03:46Z</dcterms:created>
  <dcterms:modified xsi:type="dcterms:W3CDTF">2025-10-22T18:54:49Z</dcterms:modified>
  <cp:category/>
  <cp:contentStatus/>
</cp:coreProperties>
</file>