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810"/>
  </bookViews>
  <sheets>
    <sheet name="Details" sheetId="2" r:id="rId1"/>
    <sheet name="PayOuts" sheetId="3" r:id="rId2"/>
    <sheet name="CheckDB" sheetId="4" r:id="rId3"/>
  </sheets>
  <calcPr calcId="144525"/>
</workbook>
</file>

<file path=xl/sharedStrings.xml><?xml version="1.0" encoding="utf-8"?>
<sst xmlns="http://schemas.openxmlformats.org/spreadsheetml/2006/main" count="294" uniqueCount="161">
  <si>
    <t>Batch</t>
  </si>
  <si>
    <t>PSP Reference</t>
  </si>
  <si>
    <t>PSP Modification</t>
  </si>
  <si>
    <t>Flag</t>
  </si>
  <si>
    <t>Date Operation</t>
  </si>
  <si>
    <t>Gross Credit</t>
  </si>
  <si>
    <t>Gross Debit</t>
  </si>
  <si>
    <t>Net Credit</t>
  </si>
  <si>
    <t>Net Debit</t>
  </si>
  <si>
    <t>Commission</t>
  </si>
  <si>
    <t>DB Value</t>
  </si>
  <si>
    <t>Adyen Operation</t>
  </si>
  <si>
    <t>Advancement</t>
  </si>
  <si>
    <t>69</t>
  </si>
  <si>
    <t>1315459972380601</t>
  </si>
  <si>
    <t>1815460570200279</t>
  </si>
  <si>
    <t>amex</t>
  </si>
  <si>
    <t>2018-12-29 02:17:46</t>
  </si>
  <si>
    <t>1715442238647688</t>
  </si>
  <si>
    <t>1715442315229988</t>
  </si>
  <si>
    <t>2018-12-07 23:12:52</t>
  </si>
  <si>
    <t>4715442956085495</t>
  </si>
  <si>
    <t>1515442981214407</t>
  </si>
  <si>
    <t>2018-12-08 17:42:54</t>
  </si>
  <si>
    <t>1515442627415368</t>
  </si>
  <si>
    <t>4715442816210770</t>
  </si>
  <si>
    <t>2018-12-08 13:07:52</t>
  </si>
  <si>
    <t>4515444817323752</t>
  </si>
  <si>
    <t>1615444865211557</t>
  </si>
  <si>
    <t>2018-12-10 22:02:54</t>
  </si>
  <si>
    <t>4815442780538577</t>
  </si>
  <si>
    <t>4515445566127765</t>
  </si>
  <si>
    <t>2018-12-11 17:31:05</t>
  </si>
  <si>
    <t>1815443122201656</t>
  </si>
  <si>
    <t>2018-12-08 21:37:47</t>
  </si>
  <si>
    <t>1315442871162551</t>
  </si>
  <si>
    <t>1615443182202703</t>
  </si>
  <si>
    <t>2018-12-08 23:17:59</t>
  </si>
  <si>
    <t>1515443627358889</t>
  </si>
  <si>
    <t>4315444022201233</t>
  </si>
  <si>
    <t>2018-12-09 22:37:51</t>
  </si>
  <si>
    <t>4315444539569163</t>
  </si>
  <si>
    <t>2018-12-10 13:00:09</t>
  </si>
  <si>
    <t>1815444437643863</t>
  </si>
  <si>
    <t>4315444730205054</t>
  </si>
  <si>
    <t>2018-12-10 18:17:55</t>
  </si>
  <si>
    <t>1315444395539660</t>
  </si>
  <si>
    <t>4715444817211401</t>
  </si>
  <si>
    <t>2018-12-10 20:42:53</t>
  </si>
  <si>
    <t>4715443879165018</t>
  </si>
  <si>
    <t>4515444109210782</t>
  </si>
  <si>
    <t>2018-12-10 01:02:53</t>
  </si>
  <si>
    <t>Payout Date</t>
  </si>
  <si>
    <t>Bank</t>
  </si>
  <si>
    <t>Branch</t>
  </si>
  <si>
    <t>Account</t>
  </si>
  <si>
    <t>Code Transaction</t>
  </si>
  <si>
    <t>Value</t>
  </si>
  <si>
    <t>Balance Transfer</t>
  </si>
  <si>
    <t>2018-11-02 01:30:18</t>
  </si>
  <si>
    <t xml:space="preserve"> TX23026575273XT</t>
  </si>
  <si>
    <t>mc</t>
  </si>
  <si>
    <t>2018-11-06 03:37:00</t>
  </si>
  <si>
    <t xml:space="preserve"> TX23080940157XT</t>
  </si>
  <si>
    <t>visa</t>
  </si>
  <si>
    <t xml:space="preserve"> TX23080940155XT</t>
  </si>
  <si>
    <t>2018-11-09 03:01:07</t>
  </si>
  <si>
    <t xml:space="preserve"> TX23124944906XT</t>
  </si>
  <si>
    <t>2018-11-09 03:01:08</t>
  </si>
  <si>
    <t xml:space="preserve"> TX23124944908XT</t>
  </si>
  <si>
    <t>2018-11-13 04:18:00</t>
  </si>
  <si>
    <t xml:space="preserve"> TX23180295815XT</t>
  </si>
  <si>
    <t>2018-11-16 05:19:49</t>
  </si>
  <si>
    <t xml:space="preserve"> TX23225998150XT</t>
  </si>
  <si>
    <t xml:space="preserve"> TX23225998152XT</t>
  </si>
  <si>
    <t>2018-11-20 01:00:27</t>
  </si>
  <si>
    <t xml:space="preserve"> TX23281462421XT</t>
  </si>
  <si>
    <t xml:space="preserve"> TX23281462419XT</t>
  </si>
  <si>
    <t>2018-11-23 01:58:50</t>
  </si>
  <si>
    <t xml:space="preserve"> TX23331175224XT</t>
  </si>
  <si>
    <t xml:space="preserve"> TX23331175234XT</t>
  </si>
  <si>
    <t xml:space="preserve"> TX23331175159XT</t>
  </si>
  <si>
    <t>2018-11-27 04:52:46</t>
  </si>
  <si>
    <t xml:space="preserve"> TX23406567574XT</t>
  </si>
  <si>
    <t xml:space="preserve"> TX23406567775XT</t>
  </si>
  <si>
    <t xml:space="preserve"> TX23406567532XT</t>
  </si>
  <si>
    <t>2018-11-30 02:03:43</t>
  </si>
  <si>
    <t xml:space="preserve"> TX23455576980XT</t>
  </si>
  <si>
    <t xml:space="preserve"> TX23455576920XT</t>
  </si>
  <si>
    <t xml:space="preserve"> TX23455576900XT</t>
  </si>
  <si>
    <t xml:space="preserve"> TX23455576924XT</t>
  </si>
  <si>
    <t>2018-11-30 02:03:44</t>
  </si>
  <si>
    <t xml:space="preserve"> TX23455577115XT</t>
  </si>
  <si>
    <t>elo</t>
  </si>
  <si>
    <t>2018-12-04 01:38:48</t>
  </si>
  <si>
    <t xml:space="preserve"> TX23520883643XT</t>
  </si>
  <si>
    <t xml:space="preserve"> TX23520883649XT</t>
  </si>
  <si>
    <t xml:space="preserve"> TX23520883637XT</t>
  </si>
  <si>
    <t>2018-12-11 01:18:03</t>
  </si>
  <si>
    <t xml:space="preserve"> TX23637072742XT</t>
  </si>
  <si>
    <t xml:space="preserve"> TX23637072672XT</t>
  </si>
  <si>
    <t xml:space="preserve"> TX23637072721XT</t>
  </si>
  <si>
    <t>2018-12-14 02:02:19</t>
  </si>
  <si>
    <t xml:space="preserve"> TX23689341935XT</t>
  </si>
  <si>
    <t/>
  </si>
  <si>
    <t xml:space="preserve"> TX23689341926XT</t>
  </si>
  <si>
    <t>2018-12-14 02:02:20</t>
  </si>
  <si>
    <t xml:space="preserve"> TX23689341973XT</t>
  </si>
  <si>
    <t xml:space="preserve"> TX23689341996XT</t>
  </si>
  <si>
    <t>2018-12-18 03:29:22</t>
  </si>
  <si>
    <t xml:space="preserve"> TX23755713493XT</t>
  </si>
  <si>
    <t xml:space="preserve"> TX23755713526XT</t>
  </si>
  <si>
    <t>2018-12-21 02:20:14</t>
  </si>
  <si>
    <t xml:space="preserve"> TX23806861632XT</t>
  </si>
  <si>
    <t xml:space="preserve"> TX23806861711XT</t>
  </si>
  <si>
    <t xml:space="preserve"> TX23806861741XT</t>
  </si>
  <si>
    <t>2018-12-25 02:07:20</t>
  </si>
  <si>
    <t xml:space="preserve"> TX23864473126XT</t>
  </si>
  <si>
    <t xml:space="preserve"> TX23864473130XT</t>
  </si>
  <si>
    <t>2019-01-08 01:56:36</t>
  </si>
  <si>
    <t xml:space="preserve"> TX24070047293XT</t>
  </si>
  <si>
    <t xml:space="preserve"> TX24070047301XT</t>
  </si>
  <si>
    <t xml:space="preserve"> TX24070047299XT</t>
  </si>
  <si>
    <t xml:space="preserve"> TX24070047284XT</t>
  </si>
  <si>
    <t xml:space="preserve"> TX24070047288XT</t>
  </si>
  <si>
    <t>2019-01-18 01:43:32</t>
  </si>
  <si>
    <t xml:space="preserve"> TX24226350656XT</t>
  </si>
  <si>
    <t>2019-01-22 02:12:10</t>
  </si>
  <si>
    <t xml:space="preserve"> TX24284996907XT</t>
  </si>
  <si>
    <t xml:space="preserve"> TX24284996923XT</t>
  </si>
  <si>
    <t xml:space="preserve"> TX24284996916XT</t>
  </si>
  <si>
    <t xml:space="preserve"> TX24284996884XT</t>
  </si>
  <si>
    <t>2019-01-25 01:32:11</t>
  </si>
  <si>
    <t xml:space="preserve"> TX24332572831XT</t>
  </si>
  <si>
    <t>2019-01-29 01:05:17</t>
  </si>
  <si>
    <t xml:space="preserve"> TX24392558841XT</t>
  </si>
  <si>
    <t>2019-02-01 02:18:52</t>
  </si>
  <si>
    <t xml:space="preserve"> TX24442078602XT</t>
  </si>
  <si>
    <t xml:space="preserve"> TX24442078629XT</t>
  </si>
  <si>
    <t xml:space="preserve"> TX24442078615XT</t>
  </si>
  <si>
    <t xml:space="preserve"> TX24442078592XT</t>
  </si>
  <si>
    <t>2019-02-05 01:24:52</t>
  </si>
  <si>
    <t xml:space="preserve"> TX24504162582XT</t>
  </si>
  <si>
    <t xml:space="preserve"> TX24504162591XT</t>
  </si>
  <si>
    <t>2019-02-05 01:24:53</t>
  </si>
  <si>
    <t xml:space="preserve"> TX24504162600XT</t>
  </si>
  <si>
    <t xml:space="preserve"> TX24504162610XT</t>
  </si>
  <si>
    <t>PSP</t>
  </si>
  <si>
    <t>State</t>
  </si>
  <si>
    <t>Verb</t>
  </si>
  <si>
    <t>ResponseCode</t>
  </si>
  <si>
    <t>1315436230614971</t>
  </si>
  <si>
    <t>APPROVED</t>
  </si>
  <si>
    <t>PARTIAL_CAPTURE</t>
  </si>
  <si>
    <t>[capture-received]</t>
  </si>
  <si>
    <t>4715436236606104</t>
  </si>
  <si>
    <t>4335436248610193</t>
  </si>
  <si>
    <t>1745436257616883</t>
  </si>
  <si>
    <t>4525436272615738</t>
  </si>
  <si>
    <t>4615447292211714</t>
  </si>
  <si>
    <t>1715461773206940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</si>
</sst>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1BEF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1" borderId="7" applyNumberFormat="0" applyFon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D2D2D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96"/>
  <sheetViews>
    <sheetView tabSelected="1" workbookViewId="0">
      <pane ySplit="1" topLeftCell="A391" activePane="bottomLeft" state="frozen"/>
      <selection/>
      <selection pane="bottomLeft" activeCell="B403" sqref="B403"/>
    </sheetView>
  </sheetViews>
  <sheetFormatPr defaultColWidth="7.2" defaultRowHeight="12.75"/>
  <cols>
    <col min="2" max="3" width="22" customWidth="1"/>
    <col min="5" max="5" width="22" customWidth="1"/>
    <col min="6" max="11" width="12" customWidth="1"/>
    <col min="12" max="13" width="1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405" spans="1:13">
      <c r="A405" t="s">
        <v>13</v>
      </c>
      <c r="B405" t="s">
        <v>14</v>
      </c>
      <c r="C405" t="s">
        <v>15</v>
      </c>
      <c r="D405" t="s">
        <v>16</v>
      </c>
      <c r="E405" t="s">
        <v>17</v>
      </c>
      <c r="F405">
        <v>155.25</v>
      </c>
      <c r="G405">
        <v>0</v>
      </c>
      <c r="H405">
        <v>150.98</v>
      </c>
      <c r="I405">
        <v>0</v>
      </c>
      <c r="J405">
        <v>4.27</v>
      </c>
      <c r="K405">
        <v>155.25</v>
      </c>
      <c r="L405">
        <v>0</v>
      </c>
      <c r="M405">
        <v>0</v>
      </c>
    </row>
    <row r="406" spans="1:13">
      <c r="A406" t="s">
        <v>13</v>
      </c>
      <c r="B406" t="s">
        <v>18</v>
      </c>
      <c r="C406" t="s">
        <v>19</v>
      </c>
      <c r="D406" t="s">
        <v>16</v>
      </c>
      <c r="E406" t="s">
        <v>20</v>
      </c>
      <c r="F406">
        <v>30</v>
      </c>
      <c r="G406">
        <v>0</v>
      </c>
      <c r="H406">
        <v>29.18</v>
      </c>
      <c r="I406">
        <v>0</v>
      </c>
      <c r="J406">
        <v>0.82</v>
      </c>
      <c r="K406">
        <v>30</v>
      </c>
      <c r="L406">
        <v>0</v>
      </c>
      <c r="M406">
        <v>0</v>
      </c>
    </row>
    <row r="407" spans="1:13">
      <c r="A407" t="s">
        <v>13</v>
      </c>
      <c r="B407" t="s">
        <v>21</v>
      </c>
      <c r="C407" t="s">
        <v>22</v>
      </c>
      <c r="D407" t="s">
        <v>16</v>
      </c>
      <c r="E407" t="s">
        <v>23</v>
      </c>
      <c r="F407">
        <v>30</v>
      </c>
      <c r="G407">
        <v>0</v>
      </c>
      <c r="H407">
        <v>29.18</v>
      </c>
      <c r="I407">
        <v>0</v>
      </c>
      <c r="J407">
        <v>0.82</v>
      </c>
      <c r="K407">
        <v>30</v>
      </c>
      <c r="L407">
        <v>0</v>
      </c>
      <c r="M407">
        <v>0</v>
      </c>
    </row>
    <row r="408" spans="1:13">
      <c r="A408" t="s">
        <v>13</v>
      </c>
      <c r="B408" t="s">
        <v>24</v>
      </c>
      <c r="C408" t="s">
        <v>25</v>
      </c>
      <c r="D408" t="s">
        <v>16</v>
      </c>
      <c r="E408" t="s">
        <v>26</v>
      </c>
      <c r="F408">
        <v>89.15</v>
      </c>
      <c r="G408">
        <v>0</v>
      </c>
      <c r="H408">
        <v>86.7</v>
      </c>
      <c r="I408">
        <v>0</v>
      </c>
      <c r="J408">
        <v>2.45</v>
      </c>
      <c r="K408">
        <v>89.15</v>
      </c>
      <c r="L408">
        <v>0</v>
      </c>
      <c r="M408">
        <v>0</v>
      </c>
    </row>
    <row r="409" spans="1:13">
      <c r="A409" t="s">
        <v>13</v>
      </c>
      <c r="B409" t="s">
        <v>27</v>
      </c>
      <c r="C409" t="s">
        <v>28</v>
      </c>
      <c r="D409" t="s">
        <v>16</v>
      </c>
      <c r="E409" t="s">
        <v>29</v>
      </c>
      <c r="F409">
        <v>30</v>
      </c>
      <c r="G409">
        <v>0</v>
      </c>
      <c r="H409">
        <v>29.18</v>
      </c>
      <c r="I409">
        <v>0</v>
      </c>
      <c r="J409">
        <v>0.82</v>
      </c>
      <c r="K409">
        <v>30</v>
      </c>
      <c r="L409">
        <v>0</v>
      </c>
      <c r="M409">
        <v>0</v>
      </c>
    </row>
    <row r="410" spans="1:13">
      <c r="A410" t="s">
        <v>13</v>
      </c>
      <c r="B410" t="s">
        <v>30</v>
      </c>
      <c r="C410" t="s">
        <v>31</v>
      </c>
      <c r="D410" t="s">
        <v>16</v>
      </c>
      <c r="E410" t="s">
        <v>32</v>
      </c>
      <c r="F410">
        <v>0</v>
      </c>
      <c r="G410">
        <v>40</v>
      </c>
      <c r="H410">
        <v>0</v>
      </c>
      <c r="I410">
        <v>40</v>
      </c>
      <c r="J410">
        <v>0</v>
      </c>
      <c r="K410">
        <v>0</v>
      </c>
      <c r="L410">
        <v>40</v>
      </c>
      <c r="M410">
        <v>0</v>
      </c>
    </row>
    <row r="411" spans="1:13">
      <c r="A411" t="s">
        <v>13</v>
      </c>
      <c r="B411" t="s">
        <v>30</v>
      </c>
      <c r="C411" t="s">
        <v>33</v>
      </c>
      <c r="D411" t="s">
        <v>16</v>
      </c>
      <c r="E411" t="s">
        <v>34</v>
      </c>
      <c r="F411">
        <v>89.35</v>
      </c>
      <c r="G411">
        <v>0</v>
      </c>
      <c r="H411">
        <v>0</v>
      </c>
      <c r="I411">
        <v>0</v>
      </c>
      <c r="J411">
        <v>2.46</v>
      </c>
      <c r="K411">
        <v>89.35</v>
      </c>
      <c r="L411">
        <v>0</v>
      </c>
      <c r="M411">
        <v>86.89</v>
      </c>
    </row>
    <row r="412" spans="1:13">
      <c r="A412" t="s">
        <v>13</v>
      </c>
      <c r="B412" t="s">
        <v>35</v>
      </c>
      <c r="C412" t="s">
        <v>36</v>
      </c>
      <c r="D412" t="s">
        <v>16</v>
      </c>
      <c r="E412" t="s">
        <v>37</v>
      </c>
      <c r="F412">
        <v>96.31</v>
      </c>
      <c r="G412">
        <v>0</v>
      </c>
      <c r="H412">
        <v>0</v>
      </c>
      <c r="I412">
        <v>0</v>
      </c>
      <c r="J412">
        <v>2.65</v>
      </c>
      <c r="K412">
        <v>96.31</v>
      </c>
      <c r="L412">
        <v>0</v>
      </c>
      <c r="M412">
        <v>93.66</v>
      </c>
    </row>
    <row r="413" spans="1:13">
      <c r="A413" t="s">
        <v>13</v>
      </c>
      <c r="B413" t="s">
        <v>38</v>
      </c>
      <c r="C413" t="s">
        <v>39</v>
      </c>
      <c r="D413" t="s">
        <v>16</v>
      </c>
      <c r="E413" t="s">
        <v>40</v>
      </c>
      <c r="F413">
        <v>12.47</v>
      </c>
      <c r="G413">
        <v>0</v>
      </c>
      <c r="H413">
        <v>12.13</v>
      </c>
      <c r="I413">
        <v>0</v>
      </c>
      <c r="J413">
        <v>0.34</v>
      </c>
      <c r="K413">
        <v>12.47</v>
      </c>
      <c r="L413">
        <v>0</v>
      </c>
      <c r="M413">
        <v>0</v>
      </c>
    </row>
    <row r="414" spans="1:13">
      <c r="A414" t="s">
        <v>13</v>
      </c>
      <c r="B414" t="s">
        <v>21</v>
      </c>
      <c r="C414" t="s">
        <v>41</v>
      </c>
      <c r="D414" t="s">
        <v>16</v>
      </c>
      <c r="E414" t="s">
        <v>42</v>
      </c>
      <c r="F414">
        <v>0</v>
      </c>
      <c r="G414">
        <v>30</v>
      </c>
      <c r="H414">
        <v>0</v>
      </c>
      <c r="I414">
        <v>30</v>
      </c>
      <c r="J414">
        <v>0</v>
      </c>
      <c r="K414">
        <v>30</v>
      </c>
      <c r="L414">
        <v>0</v>
      </c>
      <c r="M414">
        <v>0</v>
      </c>
    </row>
    <row r="415" spans="1:13">
      <c r="A415" t="s">
        <v>13</v>
      </c>
      <c r="B415" t="s">
        <v>43</v>
      </c>
      <c r="C415" t="s">
        <v>44</v>
      </c>
      <c r="D415" t="s">
        <v>16</v>
      </c>
      <c r="E415" t="s">
        <v>45</v>
      </c>
      <c r="F415">
        <v>194.12</v>
      </c>
      <c r="G415">
        <v>0</v>
      </c>
      <c r="H415">
        <v>188.78</v>
      </c>
      <c r="I415">
        <v>0</v>
      </c>
      <c r="J415">
        <v>5.34</v>
      </c>
      <c r="K415">
        <v>194.12</v>
      </c>
      <c r="L415">
        <v>0</v>
      </c>
      <c r="M415">
        <v>0</v>
      </c>
    </row>
    <row r="416" spans="1:13">
      <c r="A416" t="s">
        <v>13</v>
      </c>
      <c r="B416" t="s">
        <v>46</v>
      </c>
      <c r="C416" t="s">
        <v>47</v>
      </c>
      <c r="D416" t="s">
        <v>16</v>
      </c>
      <c r="E416" t="s">
        <v>48</v>
      </c>
      <c r="F416">
        <v>102</v>
      </c>
      <c r="G416">
        <v>0</v>
      </c>
      <c r="H416">
        <v>99.2</v>
      </c>
      <c r="I416">
        <v>0</v>
      </c>
      <c r="J416">
        <v>2.8</v>
      </c>
      <c r="K416">
        <v>102</v>
      </c>
      <c r="L416">
        <v>0</v>
      </c>
      <c r="M416">
        <v>0</v>
      </c>
    </row>
    <row r="417" spans="1:13">
      <c r="A417" t="s">
        <v>13</v>
      </c>
      <c r="B417" t="s">
        <v>49</v>
      </c>
      <c r="C417" t="s">
        <v>50</v>
      </c>
      <c r="D417" t="s">
        <v>16</v>
      </c>
      <c r="E417" t="s">
        <v>51</v>
      </c>
      <c r="F417">
        <v>53.17</v>
      </c>
      <c r="G417">
        <v>0</v>
      </c>
      <c r="H417">
        <v>51.71</v>
      </c>
      <c r="I417">
        <v>0</v>
      </c>
      <c r="J417">
        <v>1.46</v>
      </c>
      <c r="K417">
        <v>53.17</v>
      </c>
      <c r="L417">
        <v>0</v>
      </c>
      <c r="M417">
        <v>0</v>
      </c>
    </row>
    <row r="418" spans="6:13">
      <c r="F418">
        <f>SUM(F405:F417)</f>
        <v>881.82</v>
      </c>
      <c r="G418">
        <f>SUM(G405:G417)</f>
        <v>70</v>
      </c>
      <c r="H418">
        <f>SUM(H405:H417)</f>
        <v>677.04</v>
      </c>
      <c r="I418">
        <f>SUM(I405:I417)</f>
        <v>70</v>
      </c>
      <c r="J418">
        <f>SUM(J405:J417)</f>
        <v>24.23</v>
      </c>
      <c r="K418">
        <f>SUM(K405:K417)</f>
        <v>911.82</v>
      </c>
      <c r="M418">
        <f>SUM(M405:M417)</f>
        <v>180.55</v>
      </c>
    </row>
    <row r="421" spans="10:10">
      <c r="J421">
        <f>SUM(H418-I418)</f>
        <v>607.04</v>
      </c>
    </row>
    <row r="2395" spans="6:13">
      <c r="F2395">
        <v>201141.85</v>
      </c>
      <c r="H2395">
        <v>-25333.01</v>
      </c>
      <c r="J2395">
        <v>6426.81000000002</v>
      </c>
      <c r="K2395">
        <v>204439.59</v>
      </c>
      <c r="L2395">
        <f>SUM(L1:L2394)</f>
        <v>40</v>
      </c>
      <c r="M2395">
        <f>SUM(M1:M2394)</f>
        <v>361.1</v>
      </c>
    </row>
    <row r="2396" spans="12:12">
      <c r="L2396">
        <f>SUM(K2395-L2395)</f>
        <v>204399.59</v>
      </c>
    </row>
  </sheetData>
  <mergeCells count="2">
    <mergeCell ref="F2395:G2395"/>
    <mergeCell ref="H2395:I239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opLeftCell="D1" workbookViewId="0">
      <pane ySplit="1" topLeftCell="A22" activePane="bottomLeft" state="frozen"/>
      <selection/>
      <selection pane="bottomLeft" activeCell="M29" sqref="M29"/>
    </sheetView>
  </sheetViews>
  <sheetFormatPr defaultColWidth="7.2" defaultRowHeight="12.75"/>
  <cols>
    <col min="1" max="1" width="20" customWidth="1"/>
    <col min="2" max="4" width="10" customWidth="1"/>
    <col min="5" max="5" width="20" customWidth="1"/>
    <col min="6" max="7" width="12" customWidth="1"/>
    <col min="8" max="8" width="20" customWidth="1"/>
    <col min="10" max="10" width="19" customWidth="1"/>
  </cols>
  <sheetData>
    <row r="1" spans="1:9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0</v>
      </c>
      <c r="G1" s="1" t="s">
        <v>57</v>
      </c>
      <c r="H1" s="1" t="s">
        <v>58</v>
      </c>
      <c r="I1" s="1" t="s">
        <v>3</v>
      </c>
    </row>
    <row r="2" spans="1:9">
      <c r="A2" t="s">
        <v>59</v>
      </c>
      <c r="B2">
        <v>341</v>
      </c>
      <c r="C2">
        <v>8886</v>
      </c>
      <c r="D2">
        <v>253338</v>
      </c>
      <c r="E2" t="s">
        <v>60</v>
      </c>
      <c r="F2">
        <v>6</v>
      </c>
      <c r="G2">
        <v>283</v>
      </c>
      <c r="H2">
        <v>0</v>
      </c>
      <c r="I2" t="s">
        <v>61</v>
      </c>
    </row>
    <row r="3" spans="1:9">
      <c r="A3" t="s">
        <v>62</v>
      </c>
      <c r="B3">
        <v>341</v>
      </c>
      <c r="C3">
        <v>8886</v>
      </c>
      <c r="D3">
        <v>253338</v>
      </c>
      <c r="E3" t="s">
        <v>63</v>
      </c>
      <c r="F3">
        <v>8</v>
      </c>
      <c r="G3">
        <v>97.25</v>
      </c>
      <c r="H3">
        <v>0</v>
      </c>
      <c r="I3" t="s">
        <v>64</v>
      </c>
    </row>
    <row r="4" spans="1:9">
      <c r="A4" t="s">
        <v>62</v>
      </c>
      <c r="B4">
        <v>341</v>
      </c>
      <c r="C4">
        <v>8886</v>
      </c>
      <c r="D4">
        <v>253338</v>
      </c>
      <c r="E4" t="s">
        <v>65</v>
      </c>
      <c r="F4">
        <v>7</v>
      </c>
      <c r="G4">
        <v>1480.91</v>
      </c>
      <c r="H4">
        <v>0</v>
      </c>
      <c r="I4" t="s">
        <v>61</v>
      </c>
    </row>
    <row r="5" spans="1:9">
      <c r="A5" t="s">
        <v>66</v>
      </c>
      <c r="B5">
        <v>341</v>
      </c>
      <c r="C5">
        <v>8886</v>
      </c>
      <c r="D5">
        <v>253338</v>
      </c>
      <c r="E5" t="s">
        <v>67</v>
      </c>
      <c r="F5">
        <v>9</v>
      </c>
      <c r="G5">
        <v>410.96</v>
      </c>
      <c r="H5">
        <v>0</v>
      </c>
      <c r="I5" t="s">
        <v>61</v>
      </c>
    </row>
    <row r="6" spans="1:9">
      <c r="A6" t="s">
        <v>68</v>
      </c>
      <c r="B6">
        <v>341</v>
      </c>
      <c r="C6">
        <v>8886</v>
      </c>
      <c r="D6">
        <v>253338</v>
      </c>
      <c r="E6" t="s">
        <v>69</v>
      </c>
      <c r="F6">
        <v>10</v>
      </c>
      <c r="G6">
        <v>65.32</v>
      </c>
      <c r="H6">
        <v>0</v>
      </c>
      <c r="I6" t="s">
        <v>64</v>
      </c>
    </row>
    <row r="7" spans="1:9">
      <c r="A7" t="s">
        <v>70</v>
      </c>
      <c r="B7">
        <v>341</v>
      </c>
      <c r="C7">
        <v>8886</v>
      </c>
      <c r="D7">
        <v>253338</v>
      </c>
      <c r="E7" t="s">
        <v>71</v>
      </c>
      <c r="F7">
        <v>12</v>
      </c>
      <c r="G7">
        <v>272.02</v>
      </c>
      <c r="H7">
        <v>0</v>
      </c>
      <c r="I7" t="s">
        <v>64</v>
      </c>
    </row>
    <row r="8" spans="1:9">
      <c r="A8" t="s">
        <v>72</v>
      </c>
      <c r="B8">
        <v>341</v>
      </c>
      <c r="C8">
        <v>8886</v>
      </c>
      <c r="D8">
        <v>253338</v>
      </c>
      <c r="E8" t="s">
        <v>73</v>
      </c>
      <c r="F8">
        <v>14</v>
      </c>
      <c r="G8">
        <v>72.94</v>
      </c>
      <c r="H8">
        <v>0</v>
      </c>
      <c r="I8" t="s">
        <v>64</v>
      </c>
    </row>
    <row r="9" spans="1:9">
      <c r="A9" t="s">
        <v>72</v>
      </c>
      <c r="B9">
        <v>341</v>
      </c>
      <c r="C9">
        <v>8886</v>
      </c>
      <c r="D9">
        <v>253338</v>
      </c>
      <c r="E9" t="s">
        <v>74</v>
      </c>
      <c r="F9">
        <v>15</v>
      </c>
      <c r="G9">
        <v>74.3</v>
      </c>
      <c r="H9">
        <v>0</v>
      </c>
      <c r="I9" t="s">
        <v>16</v>
      </c>
    </row>
    <row r="10" spans="1:9">
      <c r="A10" t="s">
        <v>75</v>
      </c>
      <c r="B10">
        <v>341</v>
      </c>
      <c r="C10">
        <v>8886</v>
      </c>
      <c r="D10">
        <v>253338</v>
      </c>
      <c r="E10" t="s">
        <v>76</v>
      </c>
      <c r="F10">
        <v>17</v>
      </c>
      <c r="G10">
        <v>284.84</v>
      </c>
      <c r="H10">
        <v>0</v>
      </c>
      <c r="I10" t="s">
        <v>64</v>
      </c>
    </row>
    <row r="11" spans="1:9">
      <c r="A11" t="s">
        <v>75</v>
      </c>
      <c r="B11">
        <v>341</v>
      </c>
      <c r="C11">
        <v>8886</v>
      </c>
      <c r="D11">
        <v>253338</v>
      </c>
      <c r="E11" t="s">
        <v>77</v>
      </c>
      <c r="F11">
        <v>16</v>
      </c>
      <c r="G11">
        <v>456.93</v>
      </c>
      <c r="H11">
        <v>1344.34</v>
      </c>
      <c r="I11" t="s">
        <v>61</v>
      </c>
    </row>
    <row r="12" spans="1:9">
      <c r="A12" t="s">
        <v>78</v>
      </c>
      <c r="B12">
        <v>341</v>
      </c>
      <c r="C12">
        <v>8886</v>
      </c>
      <c r="D12">
        <v>253338</v>
      </c>
      <c r="E12" t="s">
        <v>79</v>
      </c>
      <c r="F12">
        <v>19</v>
      </c>
      <c r="G12">
        <v>184.23</v>
      </c>
      <c r="H12">
        <v>0</v>
      </c>
      <c r="I12" t="s">
        <v>64</v>
      </c>
    </row>
    <row r="13" spans="1:9">
      <c r="A13" t="s">
        <v>78</v>
      </c>
      <c r="B13">
        <v>341</v>
      </c>
      <c r="C13">
        <v>8886</v>
      </c>
      <c r="D13">
        <v>253338</v>
      </c>
      <c r="E13" t="s">
        <v>80</v>
      </c>
      <c r="F13">
        <v>20</v>
      </c>
      <c r="G13">
        <v>89.77</v>
      </c>
      <c r="H13">
        <v>0</v>
      </c>
      <c r="I13" t="s">
        <v>16</v>
      </c>
    </row>
    <row r="14" spans="1:9">
      <c r="A14" t="s">
        <v>78</v>
      </c>
      <c r="B14">
        <v>341</v>
      </c>
      <c r="C14">
        <v>8886</v>
      </c>
      <c r="D14">
        <v>253338</v>
      </c>
      <c r="E14" t="s">
        <v>81</v>
      </c>
      <c r="F14">
        <v>18</v>
      </c>
      <c r="G14">
        <v>832.82</v>
      </c>
      <c r="H14">
        <v>0</v>
      </c>
      <c r="I14" t="s">
        <v>61</v>
      </c>
    </row>
    <row r="15" spans="1:9">
      <c r="A15" t="s">
        <v>82</v>
      </c>
      <c r="B15">
        <v>341</v>
      </c>
      <c r="C15">
        <v>8886</v>
      </c>
      <c r="D15">
        <v>253338</v>
      </c>
      <c r="E15" t="s">
        <v>83</v>
      </c>
      <c r="F15">
        <v>22</v>
      </c>
      <c r="G15">
        <v>297.13</v>
      </c>
      <c r="H15">
        <v>0</v>
      </c>
      <c r="I15" t="s">
        <v>64</v>
      </c>
    </row>
    <row r="16" spans="1:9">
      <c r="A16" t="s">
        <v>82</v>
      </c>
      <c r="B16">
        <v>341</v>
      </c>
      <c r="C16">
        <v>8886</v>
      </c>
      <c r="D16">
        <v>253338</v>
      </c>
      <c r="E16" t="s">
        <v>84</v>
      </c>
      <c r="F16">
        <v>23</v>
      </c>
      <c r="G16">
        <v>71.65</v>
      </c>
      <c r="H16">
        <v>0</v>
      </c>
      <c r="I16" t="s">
        <v>16</v>
      </c>
    </row>
    <row r="17" spans="1:9">
      <c r="A17" t="s">
        <v>82</v>
      </c>
      <c r="B17">
        <v>341</v>
      </c>
      <c r="C17">
        <v>8886</v>
      </c>
      <c r="D17">
        <v>253338</v>
      </c>
      <c r="E17" t="s">
        <v>85</v>
      </c>
      <c r="F17">
        <v>21</v>
      </c>
      <c r="G17">
        <v>3869.23</v>
      </c>
      <c r="H17">
        <v>0</v>
      </c>
      <c r="I17" t="s">
        <v>61</v>
      </c>
    </row>
    <row r="18" spans="1:9">
      <c r="A18" t="s">
        <v>86</v>
      </c>
      <c r="B18">
        <v>341</v>
      </c>
      <c r="C18">
        <v>8886</v>
      </c>
      <c r="D18">
        <v>253338</v>
      </c>
      <c r="E18" t="s">
        <v>87</v>
      </c>
      <c r="F18">
        <v>27</v>
      </c>
      <c r="G18">
        <v>18.09</v>
      </c>
      <c r="H18">
        <v>0</v>
      </c>
      <c r="I18" t="s">
        <v>64</v>
      </c>
    </row>
    <row r="19" spans="1:9">
      <c r="A19" t="s">
        <v>86</v>
      </c>
      <c r="B19">
        <v>341</v>
      </c>
      <c r="C19">
        <v>8886</v>
      </c>
      <c r="D19">
        <v>253338</v>
      </c>
      <c r="E19" t="s">
        <v>88</v>
      </c>
      <c r="F19">
        <v>25</v>
      </c>
      <c r="G19">
        <v>180.95</v>
      </c>
      <c r="H19">
        <v>0</v>
      </c>
      <c r="I19" t="s">
        <v>64</v>
      </c>
    </row>
    <row r="20" spans="1:9">
      <c r="A20" t="s">
        <v>86</v>
      </c>
      <c r="B20">
        <v>341</v>
      </c>
      <c r="C20">
        <v>8886</v>
      </c>
      <c r="D20">
        <v>253338</v>
      </c>
      <c r="E20" t="s">
        <v>89</v>
      </c>
      <c r="F20">
        <v>24</v>
      </c>
      <c r="G20">
        <v>2439.66</v>
      </c>
      <c r="H20">
        <v>0</v>
      </c>
      <c r="I20" t="s">
        <v>61</v>
      </c>
    </row>
    <row r="21" spans="1:9">
      <c r="A21" t="s">
        <v>86</v>
      </c>
      <c r="B21">
        <v>341</v>
      </c>
      <c r="C21">
        <v>8886</v>
      </c>
      <c r="D21">
        <v>253338</v>
      </c>
      <c r="E21" t="s">
        <v>90</v>
      </c>
      <c r="F21">
        <v>26</v>
      </c>
      <c r="G21">
        <v>287.45</v>
      </c>
      <c r="H21">
        <v>0</v>
      </c>
      <c r="I21" t="s">
        <v>16</v>
      </c>
    </row>
    <row r="22" spans="1:9">
      <c r="A22" t="s">
        <v>91</v>
      </c>
      <c r="B22">
        <v>341</v>
      </c>
      <c r="C22">
        <v>8886</v>
      </c>
      <c r="D22">
        <v>253338</v>
      </c>
      <c r="E22" t="s">
        <v>92</v>
      </c>
      <c r="F22">
        <v>28</v>
      </c>
      <c r="G22">
        <v>52.03</v>
      </c>
      <c r="H22">
        <v>0</v>
      </c>
      <c r="I22" t="s">
        <v>93</v>
      </c>
    </row>
    <row r="23" spans="1:9">
      <c r="A23" t="s">
        <v>94</v>
      </c>
      <c r="B23">
        <v>341</v>
      </c>
      <c r="C23">
        <v>8886</v>
      </c>
      <c r="D23">
        <v>253338</v>
      </c>
      <c r="E23" t="s">
        <v>95</v>
      </c>
      <c r="F23">
        <v>30</v>
      </c>
      <c r="G23">
        <v>354.85</v>
      </c>
      <c r="H23">
        <v>0</v>
      </c>
      <c r="I23" t="s">
        <v>64</v>
      </c>
    </row>
    <row r="24" spans="1:9">
      <c r="A24" t="s">
        <v>94</v>
      </c>
      <c r="B24">
        <v>341</v>
      </c>
      <c r="C24">
        <v>8886</v>
      </c>
      <c r="D24">
        <v>253338</v>
      </c>
      <c r="E24" t="s">
        <v>96</v>
      </c>
      <c r="F24">
        <v>31</v>
      </c>
      <c r="G24">
        <v>110.23</v>
      </c>
      <c r="H24">
        <v>0</v>
      </c>
      <c r="I24" t="s">
        <v>93</v>
      </c>
    </row>
    <row r="25" spans="1:9">
      <c r="A25" t="s">
        <v>94</v>
      </c>
      <c r="B25">
        <v>341</v>
      </c>
      <c r="C25">
        <v>8886</v>
      </c>
      <c r="D25">
        <v>253338</v>
      </c>
      <c r="E25" t="s">
        <v>97</v>
      </c>
      <c r="F25">
        <v>29</v>
      </c>
      <c r="G25">
        <v>288.95</v>
      </c>
      <c r="H25">
        <v>0</v>
      </c>
      <c r="I25" t="s">
        <v>61</v>
      </c>
    </row>
    <row r="26" spans="1:9">
      <c r="A26" t="s">
        <v>98</v>
      </c>
      <c r="B26">
        <v>341</v>
      </c>
      <c r="C26">
        <v>8886</v>
      </c>
      <c r="D26">
        <v>253338</v>
      </c>
      <c r="E26" t="s">
        <v>99</v>
      </c>
      <c r="F26">
        <v>38</v>
      </c>
      <c r="G26">
        <v>149.24</v>
      </c>
      <c r="H26">
        <v>204.03</v>
      </c>
      <c r="I26" t="s">
        <v>93</v>
      </c>
    </row>
    <row r="27" spans="1:9">
      <c r="A27" t="s">
        <v>98</v>
      </c>
      <c r="B27">
        <v>341</v>
      </c>
      <c r="C27">
        <v>8886</v>
      </c>
      <c r="D27">
        <v>253338</v>
      </c>
      <c r="E27" t="s">
        <v>100</v>
      </c>
      <c r="F27">
        <v>36</v>
      </c>
      <c r="G27">
        <v>224.46</v>
      </c>
      <c r="H27">
        <v>110.01</v>
      </c>
      <c r="I27" t="s">
        <v>16</v>
      </c>
    </row>
    <row r="28" spans="1:9">
      <c r="A28" t="s">
        <v>98</v>
      </c>
      <c r="B28">
        <v>341</v>
      </c>
      <c r="C28">
        <v>8886</v>
      </c>
      <c r="D28">
        <v>253338</v>
      </c>
      <c r="E28" t="s">
        <v>101</v>
      </c>
      <c r="F28">
        <v>37</v>
      </c>
      <c r="G28">
        <v>735.29</v>
      </c>
      <c r="H28">
        <v>142.13</v>
      </c>
      <c r="I28" t="s">
        <v>64</v>
      </c>
    </row>
    <row r="29" spans="1:9">
      <c r="A29" t="s">
        <v>102</v>
      </c>
      <c r="B29">
        <v>341</v>
      </c>
      <c r="C29">
        <v>8886</v>
      </c>
      <c r="D29">
        <v>253338</v>
      </c>
      <c r="E29" t="s">
        <v>103</v>
      </c>
      <c r="F29">
        <v>40</v>
      </c>
      <c r="G29">
        <v>204.03</v>
      </c>
      <c r="H29">
        <v>204.03</v>
      </c>
      <c r="I29" t="s">
        <v>104</v>
      </c>
    </row>
    <row r="30" spans="1:9">
      <c r="A30" t="s">
        <v>102</v>
      </c>
      <c r="B30">
        <v>341</v>
      </c>
      <c r="C30">
        <v>8886</v>
      </c>
      <c r="D30">
        <v>253338</v>
      </c>
      <c r="E30" t="s">
        <v>105</v>
      </c>
      <c r="F30">
        <v>39</v>
      </c>
      <c r="G30">
        <v>2050.3</v>
      </c>
      <c r="H30">
        <v>366.11</v>
      </c>
      <c r="I30" t="s">
        <v>61</v>
      </c>
    </row>
    <row r="31" spans="1:9">
      <c r="A31" t="s">
        <v>106</v>
      </c>
      <c r="B31">
        <v>341</v>
      </c>
      <c r="C31">
        <v>8886</v>
      </c>
      <c r="D31">
        <v>253338</v>
      </c>
      <c r="E31" t="s">
        <v>107</v>
      </c>
      <c r="F31">
        <v>41</v>
      </c>
      <c r="G31">
        <v>677.01</v>
      </c>
      <c r="H31">
        <v>0</v>
      </c>
      <c r="I31" t="s">
        <v>64</v>
      </c>
    </row>
    <row r="32" spans="1:9">
      <c r="A32" t="s">
        <v>106</v>
      </c>
      <c r="B32">
        <v>341</v>
      </c>
      <c r="C32">
        <v>8886</v>
      </c>
      <c r="D32">
        <v>253338</v>
      </c>
      <c r="E32" t="s">
        <v>108</v>
      </c>
      <c r="F32">
        <v>42</v>
      </c>
      <c r="G32">
        <v>105.03</v>
      </c>
      <c r="H32">
        <v>0</v>
      </c>
      <c r="I32" t="s">
        <v>64</v>
      </c>
    </row>
    <row r="33" spans="1:9">
      <c r="A33" t="s">
        <v>109</v>
      </c>
      <c r="B33">
        <v>341</v>
      </c>
      <c r="C33">
        <v>8886</v>
      </c>
      <c r="D33">
        <v>253338</v>
      </c>
      <c r="E33" t="s">
        <v>110</v>
      </c>
      <c r="F33">
        <v>43</v>
      </c>
      <c r="G33">
        <v>431.09</v>
      </c>
      <c r="H33">
        <v>0</v>
      </c>
      <c r="I33" t="s">
        <v>61</v>
      </c>
    </row>
    <row r="34" spans="1:9">
      <c r="A34" t="s">
        <v>109</v>
      </c>
      <c r="B34">
        <v>341</v>
      </c>
      <c r="C34">
        <v>8886</v>
      </c>
      <c r="D34">
        <v>253338</v>
      </c>
      <c r="E34" t="s">
        <v>111</v>
      </c>
      <c r="F34">
        <v>44</v>
      </c>
      <c r="G34">
        <v>1144.03</v>
      </c>
      <c r="H34">
        <v>108.82</v>
      </c>
      <c r="I34" t="s">
        <v>16</v>
      </c>
    </row>
    <row r="35" spans="1:9">
      <c r="A35" t="s">
        <v>112</v>
      </c>
      <c r="B35">
        <v>341</v>
      </c>
      <c r="C35">
        <v>8886</v>
      </c>
      <c r="D35">
        <v>253338</v>
      </c>
      <c r="E35" t="s">
        <v>113</v>
      </c>
      <c r="F35">
        <v>47</v>
      </c>
      <c r="G35">
        <v>2095.76</v>
      </c>
      <c r="H35">
        <v>108.82</v>
      </c>
      <c r="I35" t="s">
        <v>16</v>
      </c>
    </row>
    <row r="36" spans="1:9">
      <c r="A36" t="s">
        <v>112</v>
      </c>
      <c r="B36">
        <v>341</v>
      </c>
      <c r="C36">
        <v>8886</v>
      </c>
      <c r="D36">
        <v>253338</v>
      </c>
      <c r="E36" t="s">
        <v>114</v>
      </c>
      <c r="F36">
        <v>48</v>
      </c>
      <c r="G36">
        <v>212.6</v>
      </c>
      <c r="H36">
        <v>108.82</v>
      </c>
      <c r="I36" t="s">
        <v>64</v>
      </c>
    </row>
    <row r="37" spans="1:9">
      <c r="A37" t="s">
        <v>112</v>
      </c>
      <c r="B37">
        <v>341</v>
      </c>
      <c r="C37">
        <v>8886</v>
      </c>
      <c r="D37">
        <v>253338</v>
      </c>
      <c r="E37" t="s">
        <v>115</v>
      </c>
      <c r="F37">
        <v>49</v>
      </c>
      <c r="G37">
        <v>1417.2</v>
      </c>
      <c r="H37">
        <v>0</v>
      </c>
      <c r="I37" t="s">
        <v>61</v>
      </c>
    </row>
    <row r="38" spans="1:9">
      <c r="A38" t="s">
        <v>116</v>
      </c>
      <c r="B38">
        <v>341</v>
      </c>
      <c r="C38">
        <v>8886</v>
      </c>
      <c r="D38">
        <v>253338</v>
      </c>
      <c r="E38" t="s">
        <v>117</v>
      </c>
      <c r="F38">
        <v>51</v>
      </c>
      <c r="G38">
        <v>497.1</v>
      </c>
      <c r="H38">
        <v>0</v>
      </c>
      <c r="I38" t="s">
        <v>64</v>
      </c>
    </row>
    <row r="39" spans="1:9">
      <c r="A39" t="s">
        <v>116</v>
      </c>
      <c r="B39">
        <v>341</v>
      </c>
      <c r="C39">
        <v>8886</v>
      </c>
      <c r="D39">
        <v>253338</v>
      </c>
      <c r="E39" t="s">
        <v>118</v>
      </c>
      <c r="F39">
        <v>52</v>
      </c>
      <c r="G39">
        <v>232.12</v>
      </c>
      <c r="H39">
        <v>229.46</v>
      </c>
      <c r="I39" t="s">
        <v>61</v>
      </c>
    </row>
    <row r="40" spans="1:9">
      <c r="A40" t="s">
        <v>119</v>
      </c>
      <c r="B40">
        <v>341</v>
      </c>
      <c r="C40">
        <v>8886</v>
      </c>
      <c r="D40">
        <v>253338</v>
      </c>
      <c r="E40" t="s">
        <v>120</v>
      </c>
      <c r="F40">
        <v>71</v>
      </c>
      <c r="G40">
        <v>890.66</v>
      </c>
      <c r="H40">
        <v>485.94</v>
      </c>
      <c r="I40" t="s">
        <v>64</v>
      </c>
    </row>
    <row r="41" spans="1:9">
      <c r="A41" t="s">
        <v>119</v>
      </c>
      <c r="B41">
        <v>341</v>
      </c>
      <c r="C41">
        <v>8886</v>
      </c>
      <c r="D41">
        <v>253338</v>
      </c>
      <c r="E41" t="s">
        <v>121</v>
      </c>
      <c r="F41">
        <v>73</v>
      </c>
      <c r="G41">
        <v>277.16</v>
      </c>
      <c r="H41">
        <v>277.16</v>
      </c>
      <c r="I41" t="s">
        <v>104</v>
      </c>
    </row>
    <row r="42" spans="1:9">
      <c r="A42" t="s">
        <v>119</v>
      </c>
      <c r="B42">
        <v>341</v>
      </c>
      <c r="C42">
        <v>8886</v>
      </c>
      <c r="D42">
        <v>253338</v>
      </c>
      <c r="E42" t="s">
        <v>122</v>
      </c>
      <c r="F42">
        <v>72</v>
      </c>
      <c r="G42">
        <v>201.01</v>
      </c>
      <c r="H42">
        <v>201.01</v>
      </c>
      <c r="I42" t="s">
        <v>104</v>
      </c>
    </row>
    <row r="43" spans="1:10">
      <c r="A43" t="s">
        <v>119</v>
      </c>
      <c r="B43">
        <v>341</v>
      </c>
      <c r="C43">
        <v>8886</v>
      </c>
      <c r="D43">
        <v>253338</v>
      </c>
      <c r="E43" t="s">
        <v>123</v>
      </c>
      <c r="F43">
        <v>69</v>
      </c>
      <c r="G43">
        <v>142.14</v>
      </c>
      <c r="H43">
        <v>464.9</v>
      </c>
      <c r="I43" t="s">
        <v>16</v>
      </c>
      <c r="J43">
        <f>SUM(G43+H43)</f>
        <v>607.04</v>
      </c>
    </row>
    <row r="44" spans="1:9">
      <c r="A44" t="s">
        <v>119</v>
      </c>
      <c r="B44">
        <v>341</v>
      </c>
      <c r="C44">
        <v>8886</v>
      </c>
      <c r="D44">
        <v>253338</v>
      </c>
      <c r="E44" t="s">
        <v>124</v>
      </c>
      <c r="F44">
        <v>70</v>
      </c>
      <c r="G44">
        <v>2496.52</v>
      </c>
      <c r="H44">
        <v>1311.84</v>
      </c>
      <c r="I44" t="s">
        <v>61</v>
      </c>
    </row>
    <row r="45" spans="1:9">
      <c r="A45" t="s">
        <v>125</v>
      </c>
      <c r="B45">
        <v>341</v>
      </c>
      <c r="C45">
        <v>8886</v>
      </c>
      <c r="D45">
        <v>253338</v>
      </c>
      <c r="E45" t="s">
        <v>126</v>
      </c>
      <c r="F45">
        <v>84</v>
      </c>
      <c r="G45">
        <v>2122.17</v>
      </c>
      <c r="H45">
        <v>623.5</v>
      </c>
      <c r="I45" t="s">
        <v>64</v>
      </c>
    </row>
    <row r="46" spans="1:9">
      <c r="A46" t="s">
        <v>127</v>
      </c>
      <c r="B46">
        <v>341</v>
      </c>
      <c r="C46">
        <v>8886</v>
      </c>
      <c r="D46">
        <v>253338</v>
      </c>
      <c r="E46" t="s">
        <v>128</v>
      </c>
      <c r="F46">
        <v>88</v>
      </c>
      <c r="G46">
        <v>361.02</v>
      </c>
      <c r="H46">
        <v>623.5</v>
      </c>
      <c r="I46" t="s">
        <v>64</v>
      </c>
    </row>
    <row r="47" spans="1:9">
      <c r="A47" t="s">
        <v>127</v>
      </c>
      <c r="B47">
        <v>341</v>
      </c>
      <c r="C47">
        <v>8886</v>
      </c>
      <c r="D47">
        <v>253338</v>
      </c>
      <c r="E47" t="s">
        <v>129</v>
      </c>
      <c r="F47">
        <v>90</v>
      </c>
      <c r="G47">
        <v>231.2</v>
      </c>
      <c r="H47">
        <v>231.2</v>
      </c>
      <c r="I47" t="s">
        <v>93</v>
      </c>
    </row>
    <row r="48" spans="1:9">
      <c r="A48" t="s">
        <v>127</v>
      </c>
      <c r="B48">
        <v>341</v>
      </c>
      <c r="C48">
        <v>8886</v>
      </c>
      <c r="D48">
        <v>253338</v>
      </c>
      <c r="E48" t="s">
        <v>130</v>
      </c>
      <c r="F48">
        <v>89</v>
      </c>
      <c r="G48">
        <v>875.8</v>
      </c>
      <c r="H48">
        <v>875.8</v>
      </c>
      <c r="I48" t="s">
        <v>16</v>
      </c>
    </row>
    <row r="49" spans="1:9">
      <c r="A49" t="s">
        <v>127</v>
      </c>
      <c r="B49">
        <v>341</v>
      </c>
      <c r="C49">
        <v>8886</v>
      </c>
      <c r="D49">
        <v>253338</v>
      </c>
      <c r="E49" t="s">
        <v>131</v>
      </c>
      <c r="F49">
        <v>87</v>
      </c>
      <c r="G49">
        <v>586.55</v>
      </c>
      <c r="H49">
        <v>1730.5</v>
      </c>
      <c r="I49" t="s">
        <v>61</v>
      </c>
    </row>
    <row r="50" spans="1:9">
      <c r="A50" t="s">
        <v>132</v>
      </c>
      <c r="B50">
        <v>341</v>
      </c>
      <c r="C50">
        <v>8886</v>
      </c>
      <c r="D50">
        <v>253338</v>
      </c>
      <c r="E50" t="s">
        <v>133</v>
      </c>
      <c r="F50">
        <v>91</v>
      </c>
      <c r="G50">
        <v>2372.85</v>
      </c>
      <c r="H50">
        <v>1185.85</v>
      </c>
      <c r="I50" t="s">
        <v>61</v>
      </c>
    </row>
    <row r="51" spans="1:9">
      <c r="A51" t="s">
        <v>134</v>
      </c>
      <c r="B51">
        <v>341</v>
      </c>
      <c r="C51">
        <v>8886</v>
      </c>
      <c r="D51">
        <v>253338</v>
      </c>
      <c r="E51" t="s">
        <v>135</v>
      </c>
      <c r="F51">
        <v>94</v>
      </c>
      <c r="G51">
        <v>684.88</v>
      </c>
      <c r="H51">
        <v>688.96</v>
      </c>
      <c r="I51" t="s">
        <v>61</v>
      </c>
    </row>
    <row r="52" spans="1:9">
      <c r="A52" t="s">
        <v>136</v>
      </c>
      <c r="B52">
        <v>341</v>
      </c>
      <c r="C52">
        <v>8886</v>
      </c>
      <c r="D52">
        <v>253338</v>
      </c>
      <c r="E52" t="s">
        <v>137</v>
      </c>
      <c r="F52">
        <v>99</v>
      </c>
      <c r="G52">
        <v>120.77</v>
      </c>
      <c r="H52">
        <v>610.55</v>
      </c>
      <c r="I52" t="s">
        <v>64</v>
      </c>
    </row>
    <row r="53" spans="1:9">
      <c r="A53" t="s">
        <v>136</v>
      </c>
      <c r="B53">
        <v>341</v>
      </c>
      <c r="C53">
        <v>8886</v>
      </c>
      <c r="D53">
        <v>253338</v>
      </c>
      <c r="E53" t="s">
        <v>138</v>
      </c>
      <c r="F53">
        <v>101</v>
      </c>
      <c r="G53">
        <v>32.87</v>
      </c>
      <c r="H53">
        <v>10</v>
      </c>
      <c r="I53" t="s">
        <v>93</v>
      </c>
    </row>
    <row r="54" spans="1:9">
      <c r="A54" t="s">
        <v>136</v>
      </c>
      <c r="B54">
        <v>341</v>
      </c>
      <c r="C54">
        <v>8886</v>
      </c>
      <c r="D54">
        <v>253338</v>
      </c>
      <c r="E54" t="s">
        <v>139</v>
      </c>
      <c r="F54">
        <v>100</v>
      </c>
      <c r="G54">
        <v>183.82</v>
      </c>
      <c r="H54">
        <v>68.41</v>
      </c>
      <c r="I54" t="s">
        <v>16</v>
      </c>
    </row>
    <row r="55" spans="1:9">
      <c r="A55" t="s">
        <v>136</v>
      </c>
      <c r="B55">
        <v>341</v>
      </c>
      <c r="C55">
        <v>8886</v>
      </c>
      <c r="D55">
        <v>253338</v>
      </c>
      <c r="E55" t="s">
        <v>140</v>
      </c>
      <c r="F55">
        <v>98</v>
      </c>
      <c r="G55">
        <v>7075.06</v>
      </c>
      <c r="H55">
        <v>688.96</v>
      </c>
      <c r="I55" t="s">
        <v>61</v>
      </c>
    </row>
    <row r="56" spans="1:9">
      <c r="A56" t="s">
        <v>141</v>
      </c>
      <c r="B56">
        <v>341</v>
      </c>
      <c r="C56">
        <v>8886</v>
      </c>
      <c r="D56">
        <v>253338</v>
      </c>
      <c r="E56" t="s">
        <v>142</v>
      </c>
      <c r="F56">
        <v>102</v>
      </c>
      <c r="G56">
        <v>4145.85</v>
      </c>
      <c r="H56">
        <v>0</v>
      </c>
      <c r="I56" t="s">
        <v>61</v>
      </c>
    </row>
    <row r="57" spans="1:9">
      <c r="A57" t="s">
        <v>141</v>
      </c>
      <c r="B57">
        <v>341</v>
      </c>
      <c r="C57">
        <v>8886</v>
      </c>
      <c r="D57">
        <v>253338</v>
      </c>
      <c r="E57" t="s">
        <v>143</v>
      </c>
      <c r="F57">
        <v>103</v>
      </c>
      <c r="G57">
        <v>1527.11</v>
      </c>
      <c r="H57">
        <v>0</v>
      </c>
      <c r="I57" t="s">
        <v>64</v>
      </c>
    </row>
    <row r="58" spans="1:9">
      <c r="A58" t="s">
        <v>144</v>
      </c>
      <c r="B58">
        <v>341</v>
      </c>
      <c r="C58">
        <v>8886</v>
      </c>
      <c r="D58">
        <v>253338</v>
      </c>
      <c r="E58" t="s">
        <v>145</v>
      </c>
      <c r="F58">
        <v>104</v>
      </c>
      <c r="G58">
        <v>419.74</v>
      </c>
      <c r="H58">
        <v>0</v>
      </c>
      <c r="I58" t="s">
        <v>16</v>
      </c>
    </row>
    <row r="59" spans="1:9">
      <c r="A59" t="s">
        <v>144</v>
      </c>
      <c r="B59">
        <v>341</v>
      </c>
      <c r="C59">
        <v>8886</v>
      </c>
      <c r="D59">
        <v>253338</v>
      </c>
      <c r="E59" t="s">
        <v>146</v>
      </c>
      <c r="F59">
        <v>105</v>
      </c>
      <c r="G59">
        <v>161.46</v>
      </c>
      <c r="H59">
        <v>0</v>
      </c>
      <c r="I59" t="s">
        <v>93</v>
      </c>
    </row>
    <row r="60" spans="7:8">
      <c r="G60">
        <f>SUM(G1:G59)</f>
        <v>47659.41</v>
      </c>
      <c r="H60">
        <f>SUM(H1:H59)</f>
        <v>13004.65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pane ySplit="1" topLeftCell="B1" activePane="bottomLeft" state="frozen"/>
      <selection/>
      <selection pane="bottomLeft" activeCell="A1" sqref="A1"/>
    </sheetView>
  </sheetViews>
  <sheetFormatPr defaultColWidth="7.2" defaultRowHeight="12.75" outlineLevelRow="7" outlineLevelCol="4"/>
  <cols>
    <col min="1" max="2" width="22" customWidth="1"/>
    <col min="3" max="4" width="40" customWidth="1"/>
    <col min="5" max="5" width="22" customWidth="1"/>
  </cols>
  <sheetData>
    <row r="1" spans="1:5">
      <c r="A1" s="1" t="s">
        <v>147</v>
      </c>
      <c r="B1" s="1" t="s">
        <v>148</v>
      </c>
      <c r="C1" s="1" t="s">
        <v>149</v>
      </c>
      <c r="D1" s="1" t="s">
        <v>150</v>
      </c>
      <c r="E1" s="1" t="s">
        <v>57</v>
      </c>
    </row>
    <row r="2" spans="1:5">
      <c r="A2" t="s">
        <v>151</v>
      </c>
      <c r="B2" t="s">
        <v>152</v>
      </c>
      <c r="C2" t="s">
        <v>153</v>
      </c>
      <c r="D2" t="s">
        <v>154</v>
      </c>
      <c r="E2">
        <v>32.32</v>
      </c>
    </row>
    <row r="3" spans="1:5">
      <c r="A3" t="s">
        <v>155</v>
      </c>
      <c r="B3" t="s">
        <v>152</v>
      </c>
      <c r="C3" t="s">
        <v>153</v>
      </c>
      <c r="D3" t="s">
        <v>154</v>
      </c>
      <c r="E3">
        <v>34.99</v>
      </c>
    </row>
    <row r="4" spans="1:5">
      <c r="A4" t="s">
        <v>156</v>
      </c>
      <c r="B4" t="s">
        <v>152</v>
      </c>
      <c r="C4" t="s">
        <v>153</v>
      </c>
      <c r="D4" t="s">
        <v>154</v>
      </c>
      <c r="E4">
        <v>378.5</v>
      </c>
    </row>
    <row r="5" spans="1:5">
      <c r="A5" t="s">
        <v>157</v>
      </c>
      <c r="B5" t="s">
        <v>152</v>
      </c>
      <c r="C5" t="s">
        <v>153</v>
      </c>
      <c r="D5" t="s">
        <v>154</v>
      </c>
      <c r="E5">
        <v>6.47</v>
      </c>
    </row>
    <row r="6" spans="1:5">
      <c r="A6" t="s">
        <v>158</v>
      </c>
      <c r="B6" t="s">
        <v>152</v>
      </c>
      <c r="C6" t="s">
        <v>153</v>
      </c>
      <c r="D6" t="s">
        <v>154</v>
      </c>
      <c r="E6">
        <v>40.81</v>
      </c>
    </row>
    <row r="7" spans="1:5">
      <c r="A7" t="s">
        <v>159</v>
      </c>
      <c r="B7" t="s">
        <v>152</v>
      </c>
      <c r="C7" t="s">
        <v>153</v>
      </c>
      <c r="D7" t="s">
        <v>154</v>
      </c>
      <c r="E7">
        <v>48.99</v>
      </c>
    </row>
    <row r="8" spans="1:5">
      <c r="A8" t="s">
        <v>160</v>
      </c>
      <c r="B8" t="s">
        <v>152</v>
      </c>
      <c r="C8" t="s">
        <v>153</v>
      </c>
      <c r="D8" t="s">
        <v>154</v>
      </c>
      <c r="E8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Details</vt:lpstr>
      <vt:lpstr>PayOuts</vt:lpstr>
      <vt:lpstr>CheckDB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sdutra</cp:lastModifiedBy>
  <dcterms:created xsi:type="dcterms:W3CDTF">2006-09-15T21:00:00Z</dcterms:created>
  <dcterms:modified xsi:type="dcterms:W3CDTF">2019-02-06T15:20:13Z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