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925" activeTab="4"/>
  </bookViews>
  <sheets>
    <sheet name="月矿单位体积查询" sheetId="1" r:id="rId1"/>
    <sheet name="简单反应公式" sheetId="2" r:id="rId2"/>
    <sheet name="复杂反应公式" sheetId="3" r:id="rId3"/>
    <sheet name="粗糙反应公式" sheetId="4" r:id="rId4"/>
    <sheet name="粗规划" sheetId="5" r:id="rId5"/>
  </sheets>
  <definedNames>
    <definedName name="_xlnm._FilterDatabase" localSheetId="1" hidden="1">简单反应公式!$A$1:$L$43</definedName>
    <definedName name="_xlnm._FilterDatabase" localSheetId="2" hidden="1">复杂反应公式!$A$1:$P$75</definedName>
  </definedNames>
  <calcPr calcId="144525"/>
</workbook>
</file>

<file path=xl/sharedStrings.xml><?xml version="1.0" encoding="utf-8"?>
<sst xmlns="http://schemas.openxmlformats.org/spreadsheetml/2006/main" count="225">
  <si>
    <t>卫星原料</t>
  </si>
  <si>
    <t>分类</t>
  </si>
  <si>
    <t>图片</t>
  </si>
  <si>
    <t>名称</t>
  </si>
  <si>
    <t>单位体积（m³）</t>
  </si>
  <si>
    <t>气体</t>
  </si>
  <si>
    <t>标准大气</t>
  </si>
  <si>
    <t>硅酸盐</t>
  </si>
  <si>
    <t>烃类</t>
  </si>
  <si>
    <t>蒸发岩沉积物</t>
  </si>
  <si>
    <t>R8</t>
  </si>
  <si>
    <t>钨</t>
  </si>
  <si>
    <t>钴</t>
  </si>
  <si>
    <t>钪</t>
  </si>
  <si>
    <t>钛</t>
  </si>
  <si>
    <t>R16</t>
  </si>
  <si>
    <t>铂</t>
  </si>
  <si>
    <t>钒</t>
  </si>
  <si>
    <t>镉</t>
  </si>
  <si>
    <t>铬</t>
  </si>
  <si>
    <t>R32</t>
  </si>
  <si>
    <t>锝</t>
  </si>
  <si>
    <t>汞</t>
  </si>
  <si>
    <t>铪</t>
  </si>
  <si>
    <t>铯</t>
  </si>
  <si>
    <t>R64</t>
  </si>
  <si>
    <t>镝</t>
  </si>
  <si>
    <t>铥</t>
  </si>
  <si>
    <t>钕</t>
  </si>
  <si>
    <t>钷</t>
  </si>
  <si>
    <t>序号</t>
  </si>
  <si>
    <t>反应名称</t>
  </si>
  <si>
    <t>材料</t>
  </si>
  <si>
    <t>材料等级</t>
  </si>
  <si>
    <t>数量（个）</t>
  </si>
  <si>
    <t>体积（m³）</t>
  </si>
  <si>
    <t>前后体积比</t>
  </si>
  <si>
    <t>放大/不变</t>
  </si>
  <si>
    <t>比例</t>
  </si>
  <si>
    <t>铂锝合金反应</t>
  </si>
  <si>
    <t>铂锝合金</t>
  </si>
  <si>
    <t>1：1.1111</t>
  </si>
  <si>
    <t>放大</t>
  </si>
  <si>
    <t>超氟化物反应</t>
  </si>
  <si>
    <t>超氟化物</t>
  </si>
  <si>
    <t>1:1</t>
  </si>
  <si>
    <t>不变</t>
  </si>
  <si>
    <t>镝汞合金反应</t>
  </si>
  <si>
    <t>镝汞合金</t>
  </si>
  <si>
    <t>铥铪合金反应</t>
  </si>
  <si>
    <t>铥铪合金</t>
  </si>
  <si>
    <t>二硼硅反应</t>
  </si>
  <si>
    <t>二硼硅</t>
  </si>
  <si>
    <t>1：10</t>
  </si>
  <si>
    <t>菲尔合金反应</t>
  </si>
  <si>
    <t>菲尔合金</t>
  </si>
  <si>
    <t>1:1.4285</t>
  </si>
  <si>
    <t>镉化铯反应</t>
  </si>
  <si>
    <t>镉化铯</t>
  </si>
  <si>
    <t>1：1.6667</t>
  </si>
  <si>
    <t>铬化钛反应</t>
  </si>
  <si>
    <t>铬化钛</t>
  </si>
  <si>
    <t>1：2</t>
  </si>
  <si>
    <t>铪化钒反应</t>
  </si>
  <si>
    <t>铪化钒</t>
  </si>
  <si>
    <t>硫酸反应</t>
  </si>
  <si>
    <t>硫酸</t>
  </si>
  <si>
    <t>六元复合物反应</t>
  </si>
  <si>
    <t>六元复合物</t>
  </si>
  <si>
    <t>1:1.25</t>
  </si>
  <si>
    <t>钷汞合金反应</t>
  </si>
  <si>
    <t>钷汞合金</t>
  </si>
  <si>
    <t>熔融冷凝物反应</t>
  </si>
  <si>
    <t>熔融冷凝物</t>
  </si>
  <si>
    <t>铯铬合金反应</t>
  </si>
  <si>
    <t>铯铬合金</t>
  </si>
  <si>
    <t>碳聚合物反应</t>
  </si>
  <si>
    <t>碳聚合物</t>
  </si>
  <si>
    <t>陶瓷粉末反应</t>
  </si>
  <si>
    <t>陶瓷粉末</t>
  </si>
  <si>
    <t>铁磁流体反应</t>
  </si>
  <si>
    <t>铁磁流体</t>
  </si>
  <si>
    <t>微晶合金反应</t>
  </si>
  <si>
    <t>微晶合金</t>
  </si>
  <si>
    <t>1:2.5</t>
  </si>
  <si>
    <t>稀土钷反应</t>
  </si>
  <si>
    <t>稀土钷</t>
  </si>
  <si>
    <t>新汞合金反应</t>
  </si>
  <si>
    <t>新汞合金</t>
  </si>
  <si>
    <t>轧制钨合金反应</t>
  </si>
  <si>
    <t>轧制钨合金</t>
  </si>
  <si>
    <t>简单反应材料</t>
  </si>
  <si>
    <t>参照物</t>
  </si>
  <si>
    <t>放大/缩小</t>
  </si>
  <si>
    <t>超级突触纤维反应</t>
  </si>
  <si>
    <t>超级突触纤维</t>
  </si>
  <si>
    <t>1:1.8</t>
  </si>
  <si>
    <t>1:1.5</t>
  </si>
  <si>
    <t>等离子体超材料反应</t>
  </si>
  <si>
    <t>等离子体超材料</t>
  </si>
  <si>
    <t>1:1.875</t>
  </si>
  <si>
    <t>多晶碳化硅纤维反应</t>
  </si>
  <si>
    <t>多晶碳化硅纤维</t>
  </si>
  <si>
    <t>1:3.333</t>
  </si>
  <si>
    <t>非线性超材料反应</t>
  </si>
  <si>
    <t>非线性超材料</t>
  </si>
  <si>
    <t>1：2.1428</t>
  </si>
  <si>
    <t>菲尔合金碳化物反应</t>
  </si>
  <si>
    <t>菲尔合金碳化物</t>
  </si>
  <si>
    <t>1:0.5</t>
  </si>
  <si>
    <t>缩小</t>
  </si>
  <si>
    <t>费米子冷凝物反应</t>
  </si>
  <si>
    <t>费米子冷凝物</t>
  </si>
  <si>
    <t>1:0.8125</t>
  </si>
  <si>
    <t>1:0.65</t>
  </si>
  <si>
    <t>酚合成物反应</t>
  </si>
  <si>
    <t>酚合成物</t>
  </si>
  <si>
    <t>1:2.75</t>
  </si>
  <si>
    <t>1:1.4667</t>
  </si>
  <si>
    <t>富勒化合物反应</t>
  </si>
  <si>
    <t>富勒化合物</t>
  </si>
  <si>
    <t>1:4.5</t>
  </si>
  <si>
    <t>1:2.25</t>
  </si>
  <si>
    <t>光子超材料反应</t>
  </si>
  <si>
    <t>光子超材料</t>
  </si>
  <si>
    <t>1:2.3076</t>
  </si>
  <si>
    <t>纳米晶体管反应</t>
  </si>
  <si>
    <t>纳米晶体管</t>
  </si>
  <si>
    <t>1:1.9736</t>
  </si>
  <si>
    <t>太赫兹超材料反应</t>
  </si>
  <si>
    <t>太赫兹超材料</t>
  </si>
  <si>
    <t>1：1.875</t>
  </si>
  <si>
    <t>碳化晶体反应</t>
  </si>
  <si>
    <t>碳化晶体</t>
  </si>
  <si>
    <t>碳化钛反应</t>
  </si>
  <si>
    <t>碳化钛</t>
  </si>
  <si>
    <t>1:1.6667</t>
  </si>
  <si>
    <t>碳化钨反应</t>
  </si>
  <si>
    <t>碳化钨</t>
  </si>
  <si>
    <t>铁磁胶体</t>
  </si>
  <si>
    <t>1：1.1764</t>
  </si>
  <si>
    <t>星系</t>
  </si>
  <si>
    <t>烙</t>
  </si>
  <si>
    <t>钜</t>
  </si>
  <si>
    <t>1-W</t>
  </si>
  <si>
    <t>IT-YAU</t>
  </si>
  <si>
    <t>1-1</t>
  </si>
  <si>
    <t>S6QX</t>
  </si>
  <si>
    <t>3-1</t>
  </si>
  <si>
    <t>E-S</t>
  </si>
  <si>
    <t>2-2</t>
  </si>
  <si>
    <t>UNAG</t>
  </si>
  <si>
    <t>7-P</t>
  </si>
  <si>
    <t>H-E</t>
  </si>
  <si>
    <t>MQ-O</t>
  </si>
  <si>
    <t>带颜色数字为该星系该卫星矿数量.-号为对应表2消耗量</t>
  </si>
  <si>
    <t>简单反应</t>
  </si>
  <si>
    <t>六元化合物</t>
  </si>
  <si>
    <t>5+3</t>
  </si>
  <si>
    <t>7</t>
  </si>
  <si>
    <t>5+7</t>
  </si>
  <si>
    <t>8+9</t>
  </si>
  <si>
    <t>铂+锝</t>
  </si>
  <si>
    <t>稀土钜</t>
  </si>
  <si>
    <t>5+6</t>
  </si>
  <si>
    <t>微金合金</t>
  </si>
  <si>
    <t>4+5</t>
  </si>
  <si>
    <t>二绷硅</t>
  </si>
  <si>
    <t>数字为表1对应星系，即施工地点</t>
  </si>
  <si>
    <t>复杂反应</t>
  </si>
  <si>
    <t>多晶体碳化</t>
  </si>
  <si>
    <t>红色为缺少的卫星矿，以及对应简单反应物</t>
  </si>
  <si>
    <t>产出</t>
  </si>
  <si>
    <t>POS1</t>
  </si>
  <si>
    <r>
      <rPr>
        <sz val="11"/>
        <color indexed="8"/>
        <rFont val="Tahoma"/>
        <charset val="134"/>
      </rPr>
      <t>POS</t>
    </r>
    <r>
      <rPr>
        <sz val="11"/>
        <color indexed="8"/>
        <rFont val="宋体"/>
        <charset val="134"/>
      </rPr>
      <t>种类</t>
    </r>
  </si>
  <si>
    <t>简单反应产物</t>
  </si>
  <si>
    <t>来源</t>
  </si>
  <si>
    <t>输入</t>
  </si>
  <si>
    <t>2卫星开采阵列</t>
  </si>
  <si>
    <r>
      <rPr>
        <sz val="11"/>
        <color indexed="8"/>
        <rFont val="Tahoma"/>
        <charset val="134"/>
      </rPr>
      <t>C</t>
    </r>
    <r>
      <rPr>
        <sz val="11"/>
        <color indexed="8"/>
        <rFont val="宋体"/>
        <charset val="134"/>
      </rPr>
      <t>大</t>
    </r>
    <r>
      <rPr>
        <sz val="11"/>
        <color indexed="8"/>
        <rFont val="Tahoma"/>
        <charset val="134"/>
      </rPr>
      <t>POS</t>
    </r>
  </si>
  <si>
    <t>POS9简单反应</t>
  </si>
  <si>
    <t>1简单反应阵列</t>
  </si>
  <si>
    <t>1复杂反应阵列</t>
  </si>
  <si>
    <t>炭聚合物</t>
  </si>
  <si>
    <t>开采</t>
  </si>
  <si>
    <t>4储藏库</t>
  </si>
  <si>
    <t>POS2</t>
  </si>
  <si>
    <t>1卫星开采阵列</t>
  </si>
  <si>
    <t>铂点</t>
  </si>
  <si>
    <t>锝点</t>
  </si>
  <si>
    <t>POS10简单反应</t>
  </si>
  <si>
    <t>5储藏库</t>
  </si>
  <si>
    <t>多晶体碳化硅纤维</t>
  </si>
  <si>
    <t>POS3</t>
  </si>
  <si>
    <t>每月消耗量</t>
  </si>
  <si>
    <t>POS4</t>
  </si>
  <si>
    <t>钨采集</t>
  </si>
  <si>
    <t>POS5</t>
  </si>
  <si>
    <r>
      <rPr>
        <sz val="11"/>
        <color indexed="8"/>
        <rFont val="宋体"/>
        <charset val="134"/>
      </rPr>
      <t>G大</t>
    </r>
    <r>
      <rPr>
        <sz val="11"/>
        <color indexed="8"/>
        <rFont val="Tahoma"/>
        <charset val="134"/>
      </rPr>
      <t>POS</t>
    </r>
  </si>
  <si>
    <t>6储藏库</t>
  </si>
  <si>
    <t>POS6</t>
  </si>
  <si>
    <t>POS7</t>
  </si>
  <si>
    <r>
      <rPr>
        <sz val="11"/>
        <color indexed="8"/>
        <rFont val="宋体"/>
        <charset val="134"/>
      </rPr>
      <t>C大</t>
    </r>
    <r>
      <rPr>
        <sz val="11"/>
        <color indexed="8"/>
        <rFont val="Tahoma"/>
        <charset val="134"/>
      </rPr>
      <t>POS</t>
    </r>
  </si>
  <si>
    <t>POS8</t>
  </si>
  <si>
    <t>PO9</t>
  </si>
  <si>
    <t>POS1/2简单反应</t>
  </si>
  <si>
    <t>POS3/4简单反应产出</t>
  </si>
  <si>
    <t>POS10</t>
  </si>
  <si>
    <t>POS3/4简单反应</t>
  </si>
  <si>
    <t xml:space="preserve"> 二硼硅</t>
  </si>
  <si>
    <t>POS32</t>
  </si>
  <si>
    <t>G中POS</t>
  </si>
  <si>
    <r>
      <rPr>
        <sz val="11"/>
        <rFont val="Tahoma"/>
        <charset val="134"/>
      </rPr>
      <t xml:space="preserve"> </t>
    </r>
    <r>
      <rPr>
        <sz val="11"/>
        <rFont val="宋体"/>
        <charset val="134"/>
      </rPr>
      <t>稀土钷</t>
    </r>
  </si>
  <si>
    <t>POS36</t>
  </si>
  <si>
    <t>超氟化合物</t>
  </si>
  <si>
    <t>POS34</t>
  </si>
  <si>
    <t xml:space="preserve"> 镉化铯 </t>
  </si>
  <si>
    <t>POS33</t>
  </si>
  <si>
    <t xml:space="preserve">硫酸 </t>
  </si>
  <si>
    <t>POS35</t>
  </si>
  <si>
    <r>
      <rPr>
        <sz val="11"/>
        <color indexed="8"/>
        <rFont val="宋体"/>
        <charset val="134"/>
      </rPr>
      <t>新汞合金</t>
    </r>
    <r>
      <rPr>
        <sz val="11"/>
        <color indexed="8"/>
        <rFont val="Tahoma"/>
        <charset val="134"/>
      </rPr>
      <t xml:space="preserve"> </t>
    </r>
  </si>
  <si>
    <t>POS37</t>
  </si>
  <si>
    <t>锝采集</t>
  </si>
  <si>
    <t>铬采集</t>
  </si>
  <si>
    <t>镉采集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</si>
</sst>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1"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name val="宋体"/>
      <charset val="134"/>
    </font>
    <font>
      <sz val="11"/>
      <color indexed="8"/>
      <name val="Tahoma"/>
      <charset val="134"/>
    </font>
    <font>
      <sz val="11"/>
      <color indexed="8"/>
      <name val="Calibri"/>
      <charset val="134"/>
    </font>
    <font>
      <sz val="11"/>
      <name val="Tahoma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b/>
      <sz val="11"/>
      <color indexed="8"/>
      <name val="宋体"/>
      <charset val="134"/>
    </font>
    <font>
      <b/>
      <sz val="14"/>
      <color indexed="9"/>
      <name val="黑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name val="宋体"/>
      <charset val="134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27" fillId="36" borderId="19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28" borderId="16" applyNumberFormat="0" applyFont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27" borderId="15" applyNumberFormat="0" applyAlignment="0" applyProtection="0">
      <alignment vertical="center"/>
    </xf>
    <xf numFmtId="0" fontId="28" fillId="27" borderId="19" applyNumberFormat="0" applyAlignment="0" applyProtection="0">
      <alignment vertical="center"/>
    </xf>
    <xf numFmtId="0" fontId="11" fillId="18" borderId="13" applyNumberFormat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4" fillId="0" borderId="0">
      <alignment vertical="center"/>
    </xf>
  </cellStyleXfs>
  <cellXfs count="158">
    <xf numFmtId="0" fontId="0" fillId="0" borderId="0" xfId="0" applyAlignment="1"/>
    <xf numFmtId="0" fontId="0" fillId="0" borderId="0" xfId="0" applyFill="1" applyAlignment="1"/>
    <xf numFmtId="0" fontId="0" fillId="0" borderId="0" xfId="0" applyAlignment="1">
      <alignment horizontal="left"/>
    </xf>
    <xf numFmtId="49" fontId="0" fillId="0" borderId="1" xfId="0" applyNumberFormat="1" applyBorder="1" applyAlignment="1"/>
    <xf numFmtId="49" fontId="0" fillId="0" borderId="1" xfId="0" applyNumberFormat="1" applyFont="1" applyBorder="1" applyAlignment="1"/>
    <xf numFmtId="49" fontId="0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3" borderId="1" xfId="0" applyNumberFormat="1" applyFill="1" applyBorder="1" applyAlignment="1"/>
    <xf numFmtId="49" fontId="1" fillId="0" borderId="1" xfId="0" applyNumberFormat="1" applyFont="1" applyBorder="1" applyAlignment="1"/>
    <xf numFmtId="49" fontId="0" fillId="4" borderId="1" xfId="0" applyNumberFormat="1" applyFill="1" applyBorder="1" applyAlignment="1"/>
    <xf numFmtId="49" fontId="0" fillId="5" borderId="1" xfId="0" applyNumberFormat="1" applyFill="1" applyBorder="1" applyAlignment="1"/>
    <xf numFmtId="49" fontId="0" fillId="6" borderId="1" xfId="0" applyNumberFormat="1" applyFill="1" applyBorder="1" applyAlignment="1"/>
    <xf numFmtId="49" fontId="0" fillId="7" borderId="1" xfId="0" applyNumberFormat="1" applyFill="1" applyBorder="1" applyAlignment="1"/>
    <xf numFmtId="49" fontId="0" fillId="8" borderId="1" xfId="0" applyNumberFormat="1" applyFill="1" applyBorder="1" applyAlignment="1"/>
    <xf numFmtId="49" fontId="2" fillId="0" borderId="1" xfId="0" applyNumberFormat="1" applyFont="1" applyBorder="1" applyAlignment="1"/>
    <xf numFmtId="49" fontId="2" fillId="3" borderId="1" xfId="0" applyNumberFormat="1" applyFont="1" applyFill="1" applyBorder="1" applyAlignmen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 applyAlignment="1"/>
    <xf numFmtId="0" fontId="1" fillId="0" borderId="1" xfId="0" applyFont="1" applyBorder="1" applyAlignment="1"/>
    <xf numFmtId="0" fontId="0" fillId="0" borderId="1" xfId="0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/>
    <xf numFmtId="0" fontId="1" fillId="0" borderId="1" xfId="0" applyFont="1" applyBorder="1" applyAlignment="1">
      <alignment horizontal="left"/>
    </xf>
    <xf numFmtId="49" fontId="1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49" fontId="0" fillId="0" borderId="0" xfId="0" applyNumberFormat="1" applyFill="1" applyBorder="1" applyAlignment="1">
      <alignment vertical="center"/>
    </xf>
    <xf numFmtId="0" fontId="0" fillId="0" borderId="0" xfId="0" applyFill="1" applyAlignment="1"/>
    <xf numFmtId="0" fontId="0" fillId="0" borderId="0" xfId="0" applyFill="1" applyAlignment="1">
      <alignment horizontal="left"/>
    </xf>
    <xf numFmtId="41" fontId="0" fillId="0" borderId="8" xfId="0" applyNumberFormat="1" applyFont="1" applyFill="1" applyBorder="1" applyAlignment="1">
      <alignment horizontal="center" vertical="center"/>
    </xf>
    <xf numFmtId="41" fontId="0" fillId="0" borderId="1" xfId="0" applyNumberFormat="1" applyFont="1" applyBorder="1" applyAlignment="1">
      <alignment horizontal="center" vertical="center"/>
    </xf>
    <xf numFmtId="41" fontId="3" fillId="0" borderId="1" xfId="0" applyNumberFormat="1" applyFont="1" applyBorder="1" applyAlignment="1">
      <alignment horizontal="center" vertical="center" wrapText="1"/>
    </xf>
    <xf numFmtId="41" fontId="3" fillId="0" borderId="1" xfId="0" applyNumberFormat="1" applyFont="1" applyBorder="1" applyAlignment="1">
      <alignment horizontal="center" vertical="center"/>
    </xf>
    <xf numFmtId="41" fontId="0" fillId="0" borderId="1" xfId="0" applyNumberFormat="1" applyFont="1" applyBorder="1" applyAlignment="1">
      <alignment horizontal="left"/>
    </xf>
    <xf numFmtId="41" fontId="0" fillId="0" borderId="1" xfId="0" applyNumberFormat="1" applyFont="1" applyBorder="1" applyAlignment="1"/>
    <xf numFmtId="41" fontId="0" fillId="0" borderId="1" xfId="0" applyNumberFormat="1" applyFont="1" applyBorder="1" applyAlignment="1">
      <alignment horizontal="center"/>
    </xf>
    <xf numFmtId="41" fontId="0" fillId="0" borderId="9" xfId="0" applyNumberFormat="1" applyFont="1" applyFill="1" applyBorder="1" applyAlignment="1">
      <alignment horizontal="center" vertical="center"/>
    </xf>
    <xf numFmtId="41" fontId="3" fillId="0" borderId="8" xfId="0" applyNumberFormat="1" applyFont="1" applyBorder="1" applyAlignment="1">
      <alignment horizontal="center" vertical="center"/>
    </xf>
    <xf numFmtId="41" fontId="0" fillId="0" borderId="1" xfId="0" applyNumberFormat="1" applyFont="1" applyBorder="1" applyAlignment="1">
      <alignment horizontal="left" vertical="center"/>
    </xf>
    <xf numFmtId="41" fontId="3" fillId="0" borderId="9" xfId="0" applyNumberFormat="1" applyFont="1" applyBorder="1" applyAlignment="1">
      <alignment horizontal="center" vertical="center"/>
    </xf>
    <xf numFmtId="41" fontId="4" fillId="0" borderId="1" xfId="49" applyNumberFormat="1" applyFont="1" applyBorder="1" applyAlignment="1"/>
    <xf numFmtId="41" fontId="0" fillId="0" borderId="8" xfId="0" applyNumberFormat="1" applyFont="1" applyBorder="1" applyAlignment="1">
      <alignment horizontal="center" vertical="center" wrapText="1"/>
    </xf>
    <xf numFmtId="41" fontId="0" fillId="0" borderId="10" xfId="0" applyNumberFormat="1" applyFont="1" applyFill="1" applyBorder="1" applyAlignment="1">
      <alignment horizontal="center" vertical="center"/>
    </xf>
    <xf numFmtId="41" fontId="3" fillId="0" borderId="10" xfId="0" applyNumberFormat="1" applyFont="1" applyBorder="1" applyAlignment="1">
      <alignment horizontal="center" vertical="center"/>
    </xf>
    <xf numFmtId="41" fontId="0" fillId="0" borderId="10" xfId="0" applyNumberFormat="1" applyFont="1" applyBorder="1" applyAlignment="1">
      <alignment horizontal="center" vertical="center" wrapText="1"/>
    </xf>
    <xf numFmtId="41" fontId="0" fillId="0" borderId="0" xfId="0" applyNumberFormat="1" applyFont="1" applyFill="1" applyBorder="1" applyAlignment="1">
      <alignment horizontal="center" vertical="center"/>
    </xf>
    <xf numFmtId="41" fontId="3" fillId="0" borderId="0" xfId="0" applyNumberFormat="1" applyFont="1" applyBorder="1" applyAlignment="1">
      <alignment horizontal="center" vertical="center"/>
    </xf>
    <xf numFmtId="41" fontId="0" fillId="0" borderId="0" xfId="0" applyNumberFormat="1" applyFont="1" applyBorder="1" applyAlignment="1">
      <alignment horizontal="left" vertical="center"/>
    </xf>
    <xf numFmtId="41" fontId="0" fillId="0" borderId="0" xfId="0" applyNumberFormat="1" applyFont="1" applyBorder="1" applyAlignment="1">
      <alignment horizontal="center" vertical="center"/>
    </xf>
    <xf numFmtId="41" fontId="0" fillId="0" borderId="0" xfId="0" applyNumberFormat="1" applyFont="1" applyBorder="1" applyAlignment="1"/>
    <xf numFmtId="41" fontId="0" fillId="0" borderId="0" xfId="0" applyNumberFormat="1" applyFont="1" applyBorder="1" applyAlignment="1">
      <alignment horizontal="center" vertical="center" wrapText="1"/>
    </xf>
    <xf numFmtId="41" fontId="0" fillId="0" borderId="8" xfId="0" applyNumberFormat="1" applyFont="1" applyFill="1" applyBorder="1" applyAlignment="1">
      <alignment horizontal="center" vertical="center"/>
    </xf>
    <xf numFmtId="41" fontId="0" fillId="0" borderId="11" xfId="0" applyNumberFormat="1" applyFont="1" applyBorder="1" applyAlignment="1"/>
    <xf numFmtId="41" fontId="0" fillId="0" borderId="12" xfId="0" applyNumberFormat="1" applyFont="1" applyBorder="1" applyAlignment="1"/>
    <xf numFmtId="41" fontId="0" fillId="0" borderId="9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vertical="center"/>
    </xf>
    <xf numFmtId="41" fontId="0" fillId="0" borderId="1" xfId="0" applyNumberFormat="1" applyFont="1" applyBorder="1" applyAlignment="1">
      <alignment vertical="center" wrapText="1"/>
    </xf>
    <xf numFmtId="41" fontId="0" fillId="0" borderId="10" xfId="0" applyNumberFormat="1" applyFont="1" applyFill="1" applyBorder="1" applyAlignment="1">
      <alignment horizontal="center" vertical="center"/>
    </xf>
    <xf numFmtId="41" fontId="3" fillId="0" borderId="0" xfId="0" applyNumberFormat="1" applyFont="1" applyFill="1" applyAlignment="1"/>
    <xf numFmtId="41" fontId="3" fillId="0" borderId="0" xfId="0" applyNumberFormat="1" applyFont="1" applyAlignment="1"/>
    <xf numFmtId="41" fontId="3" fillId="0" borderId="0" xfId="0" applyNumberFormat="1" applyFont="1" applyAlignment="1">
      <alignment horizontal="left"/>
    </xf>
    <xf numFmtId="41" fontId="0" fillId="0" borderId="1" xfId="0" applyNumberFormat="1" applyFont="1" applyFill="1" applyBorder="1" applyAlignment="1">
      <alignment horizontal="center" vertical="center"/>
    </xf>
    <xf numFmtId="41" fontId="4" fillId="0" borderId="1" xfId="49" applyNumberFormat="1" applyFont="1" applyFill="1" applyBorder="1" applyAlignment="1">
      <alignment horizontal="left"/>
    </xf>
    <xf numFmtId="49" fontId="0" fillId="9" borderId="1" xfId="0" applyNumberFormat="1" applyFill="1" applyBorder="1" applyAlignment="1"/>
    <xf numFmtId="41" fontId="3" fillId="0" borderId="1" xfId="0" applyNumberFormat="1" applyFont="1" applyBorder="1" applyAlignment="1"/>
    <xf numFmtId="41" fontId="3" fillId="0" borderId="0" xfId="0" applyNumberFormat="1" applyFont="1" applyBorder="1" applyAlignment="1"/>
    <xf numFmtId="41" fontId="0" fillId="0" borderId="1" xfId="0" applyNumberFormat="1" applyFont="1" applyFill="1" applyBorder="1" applyAlignment="1">
      <alignment horizontal="center" vertical="center"/>
    </xf>
    <xf numFmtId="41" fontId="3" fillId="0" borderId="1" xfId="0" applyNumberFormat="1" applyFont="1" applyFill="1" applyBorder="1" applyAlignment="1">
      <alignment horizontal="center" vertical="center" wrapText="1"/>
    </xf>
    <xf numFmtId="41" fontId="3" fillId="0" borderId="1" xfId="0" applyNumberFormat="1" applyFont="1" applyFill="1" applyBorder="1" applyAlignment="1">
      <alignment horizontal="center" vertical="center"/>
    </xf>
    <xf numFmtId="41" fontId="0" fillId="0" borderId="1" xfId="0" applyNumberFormat="1" applyFont="1" applyFill="1" applyBorder="1" applyAlignment="1"/>
    <xf numFmtId="41" fontId="0" fillId="0" borderId="11" xfId="0" applyNumberFormat="1" applyFont="1" applyFill="1" applyBorder="1" applyAlignment="1"/>
    <xf numFmtId="41" fontId="0" fillId="0" borderId="12" xfId="0" applyNumberFormat="1" applyFont="1" applyFill="1" applyBorder="1" applyAlignment="1"/>
    <xf numFmtId="0" fontId="4" fillId="0" borderId="1" xfId="49" applyFont="1" applyBorder="1" applyAlignment="1"/>
    <xf numFmtId="41" fontId="0" fillId="0" borderId="1" xfId="0" applyNumberFormat="1" applyFont="1" applyFill="1" applyBorder="1" applyAlignment="1">
      <alignment vertical="center" wrapText="1"/>
    </xf>
    <xf numFmtId="41" fontId="0" fillId="0" borderId="8" xfId="0" applyNumberFormat="1" applyFont="1" applyBorder="1" applyAlignment="1">
      <alignment horizontal="center" vertical="center"/>
    </xf>
    <xf numFmtId="41" fontId="0" fillId="0" borderId="9" xfId="0" applyNumberFormat="1" applyFont="1" applyBorder="1" applyAlignment="1">
      <alignment horizontal="center" vertical="center"/>
    </xf>
    <xf numFmtId="41" fontId="0" fillId="0" borderId="10" xfId="0" applyNumberFormat="1" applyFont="1" applyBorder="1" applyAlignment="1">
      <alignment horizontal="center" vertical="center"/>
    </xf>
    <xf numFmtId="41" fontId="3" fillId="0" borderId="1" xfId="0" applyNumberFormat="1" applyFont="1" applyBorder="1" applyAlignment="1">
      <alignment horizontal="left"/>
    </xf>
    <xf numFmtId="41" fontId="3" fillId="4" borderId="1" xfId="0" applyNumberFormat="1" applyFont="1" applyFill="1" applyBorder="1" applyAlignment="1">
      <alignment horizontal="center" vertical="center"/>
    </xf>
    <xf numFmtId="0" fontId="4" fillId="0" borderId="1" xfId="49" applyFont="1" applyBorder="1" applyAlignment="1">
      <alignment horizontal="left"/>
    </xf>
    <xf numFmtId="41" fontId="5" fillId="8" borderId="1" xfId="0" applyNumberFormat="1" applyFont="1" applyFill="1" applyBorder="1" applyAlignment="1">
      <alignment horizontal="center" vertical="center"/>
    </xf>
    <xf numFmtId="41" fontId="2" fillId="8" borderId="1" xfId="0" applyNumberFormat="1" applyFont="1" applyFill="1" applyBorder="1" applyAlignment="1">
      <alignment horizontal="center" vertical="center"/>
    </xf>
    <xf numFmtId="41" fontId="6" fillId="0" borderId="1" xfId="0" applyNumberFormat="1" applyFont="1" applyBorder="1" applyAlignment="1">
      <alignment horizontal="left"/>
    </xf>
    <xf numFmtId="41" fontId="3" fillId="8" borderId="1" xfId="0" applyNumberFormat="1" applyFont="1" applyFill="1" applyBorder="1" applyAlignment="1">
      <alignment horizontal="center" vertical="center"/>
    </xf>
    <xf numFmtId="41" fontId="6" fillId="8" borderId="1" xfId="0" applyNumberFormat="1" applyFont="1" applyFill="1" applyBorder="1" applyAlignment="1">
      <alignment horizontal="center" vertical="center"/>
    </xf>
    <xf numFmtId="41" fontId="7" fillId="0" borderId="1" xfId="0" applyNumberFormat="1" applyFont="1" applyBorder="1" applyAlignment="1">
      <alignment horizontal="left"/>
    </xf>
    <xf numFmtId="41" fontId="3" fillId="10" borderId="1" xfId="0" applyNumberFormat="1" applyFont="1" applyFill="1" applyBorder="1" applyAlignment="1">
      <alignment horizontal="center" vertical="center"/>
    </xf>
    <xf numFmtId="0" fontId="6" fillId="0" borderId="1" xfId="49" applyFont="1" applyBorder="1" applyAlignment="1">
      <alignment horizontal="left"/>
    </xf>
    <xf numFmtId="41" fontId="3" fillId="0" borderId="1" xfId="0" applyNumberFormat="1" applyFont="1" applyFill="1" applyBorder="1" applyAlignment="1"/>
    <xf numFmtId="41" fontId="0" fillId="11" borderId="1" xfId="0" applyNumberFormat="1" applyFont="1" applyFill="1" applyBorder="1" applyAlignment="1">
      <alignment horizontal="center" vertical="center"/>
    </xf>
    <xf numFmtId="41" fontId="3" fillId="11" borderId="1" xfId="0" applyNumberFormat="1" applyFont="1" applyFill="1" applyBorder="1" applyAlignment="1">
      <alignment horizontal="center" vertical="center"/>
    </xf>
    <xf numFmtId="41" fontId="6" fillId="11" borderId="1" xfId="0" applyNumberFormat="1" applyFont="1" applyFill="1" applyBorder="1" applyAlignment="1">
      <alignment horizontal="center" vertical="center"/>
    </xf>
    <xf numFmtId="41" fontId="3" fillId="0" borderId="1" xfId="0" applyNumberFormat="1" applyFont="1" applyFill="1" applyBorder="1" applyAlignment="1">
      <alignment horizontal="center" vertical="center"/>
    </xf>
    <xf numFmtId="41" fontId="3" fillId="0" borderId="0" xfId="0" applyNumberFormat="1" applyFont="1" applyAlignment="1">
      <alignment horizontal="center" vertical="center"/>
    </xf>
    <xf numFmtId="41" fontId="7" fillId="0" borderId="0" xfId="0" applyNumberFormat="1" applyFont="1" applyAlignment="1">
      <alignment horizontal="left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12" borderId="10" xfId="0" applyNumberFormat="1" applyFont="1" applyFill="1" applyBorder="1" applyAlignment="1">
      <alignment horizontal="center" vertical="center"/>
    </xf>
    <xf numFmtId="49" fontId="8" fillId="12" borderId="10" xfId="0" applyNumberFormat="1" applyFont="1" applyFill="1" applyBorder="1" applyAlignment="1">
      <alignment vertical="center"/>
    </xf>
    <xf numFmtId="49" fontId="8" fillId="12" borderId="1" xfId="0" applyNumberFormat="1" applyFont="1" applyFill="1" applyBorder="1" applyAlignment="1">
      <alignment vertical="center"/>
    </xf>
    <xf numFmtId="49" fontId="8" fillId="12" borderId="1" xfId="0" applyNumberFormat="1" applyFont="1" applyFill="1" applyBorder="1" applyAlignment="1">
      <alignment horizontal="left" vertical="center"/>
    </xf>
    <xf numFmtId="49" fontId="0" fillId="12" borderId="1" xfId="0" applyNumberFormat="1" applyFill="1" applyBorder="1" applyAlignment="1">
      <alignment horizontal="center" vertical="center"/>
    </xf>
    <xf numFmtId="49" fontId="0" fillId="12" borderId="1" xfId="0" applyNumberFormat="1" applyFill="1" applyBorder="1" applyAlignment="1">
      <alignment horizontal="left" vertical="center"/>
    </xf>
    <xf numFmtId="49" fontId="0" fillId="13" borderId="1" xfId="0" applyNumberFormat="1" applyFill="1" applyBorder="1" applyAlignment="1">
      <alignment vertical="center"/>
    </xf>
    <xf numFmtId="0" fontId="0" fillId="13" borderId="1" xfId="0" applyNumberFormat="1" applyFill="1" applyBorder="1" applyAlignment="1">
      <alignment horizontal="left" vertical="center"/>
    </xf>
    <xf numFmtId="49" fontId="0" fillId="3" borderId="1" xfId="0" applyNumberFormat="1" applyFill="1" applyBorder="1" applyAlignment="1">
      <alignment vertical="center"/>
    </xf>
    <xf numFmtId="0" fontId="0" fillId="3" borderId="1" xfId="0" applyNumberFormat="1" applyFill="1" applyBorder="1" applyAlignment="1">
      <alignment horizontal="left" vertical="center"/>
    </xf>
    <xf numFmtId="49" fontId="0" fillId="5" borderId="1" xfId="0" applyNumberFormat="1" applyFill="1" applyBorder="1" applyAlignment="1">
      <alignment vertical="center"/>
    </xf>
    <xf numFmtId="0" fontId="0" fillId="5" borderId="1" xfId="0" applyNumberFormat="1" applyFill="1" applyBorder="1" applyAlignment="1">
      <alignment horizontal="left" vertical="center"/>
    </xf>
    <xf numFmtId="0" fontId="0" fillId="12" borderId="1" xfId="0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vertical="center"/>
    </xf>
    <xf numFmtId="0" fontId="0" fillId="4" borderId="1" xfId="0" applyNumberFormat="1" applyFill="1" applyBorder="1" applyAlignment="1">
      <alignment horizontal="left" vertical="center"/>
    </xf>
    <xf numFmtId="0" fontId="0" fillId="12" borderId="1" xfId="0" applyNumberFormat="1" applyFill="1" applyBorder="1" applyAlignment="1">
      <alignment horizontal="left" vertical="center"/>
    </xf>
    <xf numFmtId="49" fontId="0" fillId="14" borderId="1" xfId="0" applyNumberFormat="1" applyFill="1" applyBorder="1" applyAlignment="1">
      <alignment vertical="center"/>
    </xf>
    <xf numFmtId="0" fontId="0" fillId="14" borderId="1" xfId="0" applyNumberFormat="1" applyFill="1" applyBorder="1" applyAlignment="1">
      <alignment horizontal="left" vertical="center"/>
    </xf>
    <xf numFmtId="49" fontId="8" fillId="12" borderId="1" xfId="0" applyNumberFormat="1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left" vertical="center"/>
    </xf>
    <xf numFmtId="9" fontId="0" fillId="4" borderId="1" xfId="0" applyNumberFormat="1" applyFill="1" applyBorder="1" applyAlignment="1">
      <alignment horizontal="left" vertical="center"/>
    </xf>
    <xf numFmtId="49" fontId="0" fillId="12" borderId="1" xfId="0" applyNumberFormat="1" applyFill="1" applyBorder="1" applyAlignment="1">
      <alignment vertical="center"/>
    </xf>
    <xf numFmtId="10" fontId="0" fillId="4" borderId="1" xfId="0" applyNumberFormat="1" applyFill="1" applyBorder="1" applyAlignment="1">
      <alignment horizontal="left" vertical="center"/>
    </xf>
    <xf numFmtId="9" fontId="0" fillId="13" borderId="1" xfId="0" applyNumberFormat="1" applyFill="1" applyBorder="1" applyAlignment="1">
      <alignment horizontal="left" vertical="center"/>
    </xf>
    <xf numFmtId="10" fontId="0" fillId="13" borderId="1" xfId="0" applyNumberFormat="1" applyFill="1" applyBorder="1" applyAlignment="1">
      <alignment horizontal="left" vertical="center"/>
    </xf>
    <xf numFmtId="49" fontId="0" fillId="8" borderId="1" xfId="0" applyNumberFormat="1" applyFill="1" applyBorder="1" applyAlignment="1">
      <alignment vertical="center"/>
    </xf>
    <xf numFmtId="9" fontId="0" fillId="8" borderId="1" xfId="0" applyNumberFormat="1" applyFill="1" applyBorder="1" applyAlignment="1">
      <alignment horizontal="left" vertical="center"/>
    </xf>
    <xf numFmtId="49" fontId="0" fillId="8" borderId="1" xfId="0" applyNumberFormat="1" applyFill="1" applyBorder="1" applyAlignment="1">
      <alignment horizontal="left"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vertical="center"/>
    </xf>
    <xf numFmtId="49" fontId="0" fillId="13" borderId="1" xfId="0" applyNumberFormat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/>
    </xf>
    <xf numFmtId="49" fontId="0" fillId="10" borderId="1" xfId="0" applyNumberFormat="1" applyFill="1" applyBorder="1" applyAlignment="1">
      <alignment horizontal="left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15" borderId="6" xfId="0" applyFont="1" applyFill="1" applyBorder="1" applyAlignment="1">
      <alignment horizontal="left" vertical="center"/>
    </xf>
    <xf numFmtId="0" fontId="0" fillId="15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" xfId="49"/>
  </cell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pic>
      <xdr:nvPicPr>
        <xdr:cNvPr id="1025" name="图片 1"/>
        <xdr:cNvPicPr>
          <a:picLocks noChangeAspect="1"/>
        </xdr:cNvPicPr>
      </xdr:nvPicPr>
      <xdr:blipFill>
        <a:blip r:embed="rId1">
          <a:lum/>
        </a:blip>
        <a:srcRect/>
        <a:stretch>
          <a:fillRect/>
        </a:stretch>
      </xdr:blipFill>
      <xdr:spPr>
        <a:xfrm>
          <a:off x="561975" y="633730"/>
          <a:ext cx="314325" cy="31686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3</xdr:row>
      <xdr:rowOff>304800</xdr:rowOff>
    </xdr:to>
    <xdr:pic>
      <xdr:nvPicPr>
        <xdr:cNvPr id="1026" name="图片 2"/>
        <xdr:cNvPicPr>
          <a:picLocks noChangeAspect="1"/>
        </xdr:cNvPicPr>
      </xdr:nvPicPr>
      <xdr:blipFill>
        <a:blip r:embed="rId2">
          <a:lum/>
        </a:blip>
        <a:srcRect/>
        <a:stretch>
          <a:fillRect/>
        </a:stretch>
      </xdr:blipFill>
      <xdr:spPr>
        <a:xfrm>
          <a:off x="561975" y="950595"/>
          <a:ext cx="304800" cy="3048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304800</xdr:rowOff>
    </xdr:to>
    <xdr:pic>
      <xdr:nvPicPr>
        <xdr:cNvPr id="1028" name="图片 4"/>
        <xdr:cNvPicPr>
          <a:picLocks noChangeAspect="1"/>
        </xdr:cNvPicPr>
      </xdr:nvPicPr>
      <xdr:blipFill>
        <a:blip r:embed="rId3">
          <a:lum/>
        </a:blip>
        <a:srcRect/>
        <a:stretch>
          <a:fillRect/>
        </a:stretch>
      </xdr:blipFill>
      <xdr:spPr>
        <a:xfrm>
          <a:off x="561975" y="1267460"/>
          <a:ext cx="304800" cy="3048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5</xdr:row>
      <xdr:rowOff>304800</xdr:rowOff>
    </xdr:to>
    <xdr:pic>
      <xdr:nvPicPr>
        <xdr:cNvPr id="1029" name="图片 5"/>
        <xdr:cNvPicPr>
          <a:picLocks noChangeAspect="1"/>
        </xdr:cNvPicPr>
      </xdr:nvPicPr>
      <xdr:blipFill>
        <a:blip r:embed="rId4">
          <a:lum/>
        </a:blip>
        <a:srcRect/>
        <a:stretch>
          <a:fillRect/>
        </a:stretch>
      </xdr:blipFill>
      <xdr:spPr>
        <a:xfrm>
          <a:off x="561975" y="1584325"/>
          <a:ext cx="304800" cy="3048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304800</xdr:rowOff>
    </xdr:to>
    <xdr:pic>
      <xdr:nvPicPr>
        <xdr:cNvPr id="1030" name="图片 6"/>
        <xdr:cNvPicPr>
          <a:picLocks noChangeAspect="1"/>
        </xdr:cNvPicPr>
      </xdr:nvPicPr>
      <xdr:blipFill>
        <a:blip r:embed="rId5">
          <a:lum/>
        </a:blip>
        <a:srcRect/>
        <a:stretch>
          <a:fillRect/>
        </a:stretch>
      </xdr:blipFill>
      <xdr:spPr>
        <a:xfrm>
          <a:off x="561975" y="1901190"/>
          <a:ext cx="304800" cy="3048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9</xdr:row>
      <xdr:rowOff>304800</xdr:rowOff>
    </xdr:to>
    <xdr:pic>
      <xdr:nvPicPr>
        <xdr:cNvPr id="1031" name="图片 7"/>
        <xdr:cNvPicPr>
          <a:picLocks noChangeAspect="1"/>
        </xdr:cNvPicPr>
      </xdr:nvPicPr>
      <xdr:blipFill>
        <a:blip r:embed="rId6">
          <a:lum/>
        </a:blip>
        <a:srcRect/>
        <a:stretch>
          <a:fillRect/>
        </a:stretch>
      </xdr:blipFill>
      <xdr:spPr>
        <a:xfrm>
          <a:off x="561975" y="2851785"/>
          <a:ext cx="304800" cy="3048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17</xdr:row>
      <xdr:rowOff>304800</xdr:rowOff>
    </xdr:to>
    <xdr:pic>
      <xdr:nvPicPr>
        <xdr:cNvPr id="1032" name="图片 8"/>
        <xdr:cNvPicPr>
          <a:picLocks noChangeAspect="1"/>
        </xdr:cNvPicPr>
      </xdr:nvPicPr>
      <xdr:blipFill>
        <a:blip r:embed="rId7">
          <a:lum/>
        </a:blip>
        <a:srcRect/>
        <a:stretch>
          <a:fillRect/>
        </a:stretch>
      </xdr:blipFill>
      <xdr:spPr>
        <a:xfrm>
          <a:off x="561975" y="5386705"/>
          <a:ext cx="304800" cy="3048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21</xdr:row>
      <xdr:rowOff>304800</xdr:rowOff>
    </xdr:to>
    <xdr:pic>
      <xdr:nvPicPr>
        <xdr:cNvPr id="1033" name="图片 9"/>
        <xdr:cNvPicPr>
          <a:picLocks noChangeAspect="1"/>
        </xdr:cNvPicPr>
      </xdr:nvPicPr>
      <xdr:blipFill>
        <a:blip r:embed="rId8">
          <a:lum/>
        </a:blip>
        <a:srcRect/>
        <a:stretch>
          <a:fillRect/>
        </a:stretch>
      </xdr:blipFill>
      <xdr:spPr>
        <a:xfrm>
          <a:off x="561975" y="6654165"/>
          <a:ext cx="304800" cy="3048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304800</xdr:colOff>
      <xdr:row>20</xdr:row>
      <xdr:rowOff>304800</xdr:rowOff>
    </xdr:to>
    <xdr:pic>
      <xdr:nvPicPr>
        <xdr:cNvPr id="1034" name="图片 10"/>
        <xdr:cNvPicPr>
          <a:picLocks noChangeAspect="1"/>
        </xdr:cNvPicPr>
      </xdr:nvPicPr>
      <xdr:blipFill>
        <a:blip r:embed="rId9">
          <a:lum/>
        </a:blip>
        <a:srcRect/>
        <a:stretch>
          <a:fillRect/>
        </a:stretch>
      </xdr:blipFill>
      <xdr:spPr>
        <a:xfrm>
          <a:off x="561975" y="6337300"/>
          <a:ext cx="304800" cy="3048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8</xdr:row>
      <xdr:rowOff>304800</xdr:rowOff>
    </xdr:to>
    <xdr:pic>
      <xdr:nvPicPr>
        <xdr:cNvPr id="1035" name="图片 11"/>
        <xdr:cNvPicPr>
          <a:picLocks noChangeAspect="1"/>
        </xdr:cNvPicPr>
      </xdr:nvPicPr>
      <xdr:blipFill>
        <a:blip r:embed="rId10">
          <a:lum/>
        </a:blip>
        <a:srcRect/>
        <a:stretch>
          <a:fillRect/>
        </a:stretch>
      </xdr:blipFill>
      <xdr:spPr>
        <a:xfrm>
          <a:off x="561975" y="2534920"/>
          <a:ext cx="304800" cy="3048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16</xdr:row>
      <xdr:rowOff>304800</xdr:rowOff>
    </xdr:to>
    <xdr:pic>
      <xdr:nvPicPr>
        <xdr:cNvPr id="1036" name="图片 12"/>
        <xdr:cNvPicPr>
          <a:picLocks noChangeAspect="1"/>
        </xdr:cNvPicPr>
      </xdr:nvPicPr>
      <xdr:blipFill>
        <a:blip r:embed="rId11">
          <a:lum/>
        </a:blip>
        <a:srcRect/>
        <a:stretch>
          <a:fillRect/>
        </a:stretch>
      </xdr:blipFill>
      <xdr:spPr>
        <a:xfrm>
          <a:off x="561975" y="5069840"/>
          <a:ext cx="304800" cy="3048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7</xdr:row>
      <xdr:rowOff>304800</xdr:rowOff>
    </xdr:to>
    <xdr:pic>
      <xdr:nvPicPr>
        <xdr:cNvPr id="1037" name="图片 13"/>
        <xdr:cNvPicPr>
          <a:picLocks noChangeAspect="1"/>
        </xdr:cNvPicPr>
      </xdr:nvPicPr>
      <xdr:blipFill>
        <a:blip r:embed="rId12">
          <a:lum/>
        </a:blip>
        <a:srcRect/>
        <a:stretch>
          <a:fillRect/>
        </a:stretch>
      </xdr:blipFill>
      <xdr:spPr>
        <a:xfrm>
          <a:off x="561975" y="2218055"/>
          <a:ext cx="304800" cy="3048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15</xdr:row>
      <xdr:rowOff>304800</xdr:rowOff>
    </xdr:to>
    <xdr:pic>
      <xdr:nvPicPr>
        <xdr:cNvPr id="1038" name="图片 14"/>
        <xdr:cNvPicPr>
          <a:picLocks noChangeAspect="1"/>
        </xdr:cNvPicPr>
      </xdr:nvPicPr>
      <xdr:blipFill>
        <a:blip r:embed="rId13">
          <a:lum/>
        </a:blip>
        <a:srcRect/>
        <a:stretch>
          <a:fillRect/>
        </a:stretch>
      </xdr:blipFill>
      <xdr:spPr>
        <a:xfrm>
          <a:off x="561975" y="4752975"/>
          <a:ext cx="304800" cy="3048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13</xdr:row>
      <xdr:rowOff>304800</xdr:rowOff>
    </xdr:to>
    <xdr:pic>
      <xdr:nvPicPr>
        <xdr:cNvPr id="1039" name="图片 15"/>
        <xdr:cNvPicPr>
          <a:picLocks noChangeAspect="1"/>
        </xdr:cNvPicPr>
      </xdr:nvPicPr>
      <xdr:blipFill>
        <a:blip r:embed="rId14">
          <a:lum/>
        </a:blip>
        <a:srcRect/>
        <a:stretch>
          <a:fillRect/>
        </a:stretch>
      </xdr:blipFill>
      <xdr:spPr>
        <a:xfrm>
          <a:off x="561975" y="4119245"/>
          <a:ext cx="304800" cy="3048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304800</xdr:colOff>
      <xdr:row>12</xdr:row>
      <xdr:rowOff>304800</xdr:rowOff>
    </xdr:to>
    <xdr:pic>
      <xdr:nvPicPr>
        <xdr:cNvPr id="1040" name="图片 16"/>
        <xdr:cNvPicPr>
          <a:picLocks noChangeAspect="1"/>
        </xdr:cNvPicPr>
      </xdr:nvPicPr>
      <xdr:blipFill>
        <a:blip r:embed="rId15">
          <a:lum/>
        </a:blip>
        <a:srcRect/>
        <a:stretch>
          <a:fillRect/>
        </a:stretch>
      </xdr:blipFill>
      <xdr:spPr>
        <a:xfrm>
          <a:off x="561975" y="3802380"/>
          <a:ext cx="304800" cy="3048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11</xdr:row>
      <xdr:rowOff>304800</xdr:rowOff>
    </xdr:to>
    <xdr:pic>
      <xdr:nvPicPr>
        <xdr:cNvPr id="1041" name="图片 17"/>
        <xdr:cNvPicPr>
          <a:picLocks noChangeAspect="1"/>
        </xdr:cNvPicPr>
      </xdr:nvPicPr>
      <xdr:blipFill>
        <a:blip r:embed="rId16">
          <a:lum/>
        </a:blip>
        <a:srcRect/>
        <a:stretch>
          <a:fillRect/>
        </a:stretch>
      </xdr:blipFill>
      <xdr:spPr>
        <a:xfrm>
          <a:off x="561975" y="3485515"/>
          <a:ext cx="304800" cy="3048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304800</xdr:colOff>
      <xdr:row>19</xdr:row>
      <xdr:rowOff>304800</xdr:rowOff>
    </xdr:to>
    <xdr:pic>
      <xdr:nvPicPr>
        <xdr:cNvPr id="1042" name="图片 18"/>
        <xdr:cNvPicPr>
          <a:picLocks noChangeAspect="1"/>
        </xdr:cNvPicPr>
      </xdr:nvPicPr>
      <xdr:blipFill>
        <a:blip r:embed="rId17">
          <a:lum/>
        </a:blip>
        <a:srcRect/>
        <a:stretch>
          <a:fillRect/>
        </a:stretch>
      </xdr:blipFill>
      <xdr:spPr>
        <a:xfrm>
          <a:off x="561975" y="6020435"/>
          <a:ext cx="304800" cy="3048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304800</xdr:rowOff>
    </xdr:to>
    <xdr:pic>
      <xdr:nvPicPr>
        <xdr:cNvPr id="1043" name="图片 19"/>
        <xdr:cNvPicPr>
          <a:picLocks noChangeAspect="1"/>
        </xdr:cNvPicPr>
      </xdr:nvPicPr>
      <xdr:blipFill>
        <a:blip r:embed="rId18">
          <a:lum/>
        </a:blip>
        <a:srcRect/>
        <a:stretch>
          <a:fillRect/>
        </a:stretch>
      </xdr:blipFill>
      <xdr:spPr>
        <a:xfrm>
          <a:off x="561975" y="5703570"/>
          <a:ext cx="304800" cy="3048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14</xdr:row>
      <xdr:rowOff>304800</xdr:rowOff>
    </xdr:to>
    <xdr:pic>
      <xdr:nvPicPr>
        <xdr:cNvPr id="1044" name="图片 20"/>
        <xdr:cNvPicPr>
          <a:picLocks noChangeAspect="1"/>
        </xdr:cNvPicPr>
      </xdr:nvPicPr>
      <xdr:blipFill>
        <a:blip r:embed="rId19">
          <a:lum/>
        </a:blip>
        <a:srcRect/>
        <a:stretch>
          <a:fillRect/>
        </a:stretch>
      </xdr:blipFill>
      <xdr:spPr>
        <a:xfrm>
          <a:off x="561975" y="4436110"/>
          <a:ext cx="304800" cy="3048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10</xdr:row>
      <xdr:rowOff>304800</xdr:rowOff>
    </xdr:to>
    <xdr:pic>
      <xdr:nvPicPr>
        <xdr:cNvPr id="1045" name="图片 21"/>
        <xdr:cNvPicPr>
          <a:picLocks noChangeAspect="1"/>
        </xdr:cNvPicPr>
      </xdr:nvPicPr>
      <xdr:blipFill>
        <a:blip r:embed="rId20">
          <a:lum/>
        </a:blip>
        <a:srcRect/>
        <a:stretch>
          <a:fillRect/>
        </a:stretch>
      </xdr:blipFill>
      <xdr:spPr>
        <a:xfrm>
          <a:off x="561975" y="3168650"/>
          <a:ext cx="304800" cy="3048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I12" sqref="I12"/>
    </sheetView>
  </sheetViews>
  <sheetFormatPr defaultColWidth="9" defaultRowHeight="24.95" customHeight="1" outlineLevelCol="3"/>
  <cols>
    <col min="1" max="1" width="7.375" style="148" customWidth="1"/>
    <col min="2" max="2" width="4.125" style="148" customWidth="1"/>
    <col min="3" max="3" width="12.25" style="148" customWidth="1"/>
    <col min="4" max="4" width="14.375" style="148" customWidth="1"/>
    <col min="5" max="16384" width="9" style="148"/>
  </cols>
  <sheetData>
    <row r="1" customHeight="1" spans="1:4">
      <c r="A1" s="149" t="s">
        <v>0</v>
      </c>
      <c r="B1" s="149"/>
      <c r="C1" s="149"/>
      <c r="D1" s="149"/>
    </row>
    <row r="2" customHeight="1" spans="1:4">
      <c r="A2" s="150" t="s">
        <v>1</v>
      </c>
      <c r="B2" s="150" t="s">
        <v>2</v>
      </c>
      <c r="C2" s="150" t="s">
        <v>3</v>
      </c>
      <c r="D2" s="150" t="s">
        <v>4</v>
      </c>
    </row>
    <row r="3" customHeight="1" spans="1:4">
      <c r="A3" s="151" t="s">
        <v>5</v>
      </c>
      <c r="B3" s="152"/>
      <c r="C3" s="151" t="s">
        <v>6</v>
      </c>
      <c r="D3" s="152">
        <v>0.1</v>
      </c>
    </row>
    <row r="4" customHeight="1" spans="1:4">
      <c r="A4" s="151"/>
      <c r="B4" s="152"/>
      <c r="C4" s="151" t="s">
        <v>7</v>
      </c>
      <c r="D4" s="152">
        <v>0.1</v>
      </c>
    </row>
    <row r="5" customHeight="1" spans="1:4">
      <c r="A5" s="151"/>
      <c r="B5" s="152"/>
      <c r="C5" s="151" t="s">
        <v>8</v>
      </c>
      <c r="D5" s="152">
        <v>0.1</v>
      </c>
    </row>
    <row r="6" customHeight="1" spans="1:4">
      <c r="A6" s="151"/>
      <c r="B6" s="152"/>
      <c r="C6" s="151" t="s">
        <v>9</v>
      </c>
      <c r="D6" s="152">
        <v>0.1</v>
      </c>
    </row>
    <row r="7" customHeight="1" spans="1:4">
      <c r="A7" s="153" t="s">
        <v>10</v>
      </c>
      <c r="B7" s="152"/>
      <c r="C7" s="153" t="s">
        <v>11</v>
      </c>
      <c r="D7" s="152">
        <v>0.4</v>
      </c>
    </row>
    <row r="8" customHeight="1" spans="1:4">
      <c r="A8" s="153"/>
      <c r="B8" s="152"/>
      <c r="C8" s="153" t="s">
        <v>12</v>
      </c>
      <c r="D8" s="152">
        <v>0.4</v>
      </c>
    </row>
    <row r="9" customHeight="1" spans="1:4">
      <c r="A9" s="153"/>
      <c r="B9" s="152"/>
      <c r="C9" s="153" t="s">
        <v>13</v>
      </c>
      <c r="D9" s="152">
        <v>0.4</v>
      </c>
    </row>
    <row r="10" customHeight="1" spans="1:4">
      <c r="A10" s="153"/>
      <c r="B10" s="152"/>
      <c r="C10" s="153" t="s">
        <v>14</v>
      </c>
      <c r="D10" s="152">
        <v>0.4</v>
      </c>
    </row>
    <row r="11" customHeight="1" spans="1:4">
      <c r="A11" s="154" t="s">
        <v>15</v>
      </c>
      <c r="B11" s="152"/>
      <c r="C11" s="154" t="s">
        <v>16</v>
      </c>
      <c r="D11" s="152">
        <v>1</v>
      </c>
    </row>
    <row r="12" customHeight="1" spans="1:4">
      <c r="A12" s="154"/>
      <c r="B12" s="152"/>
      <c r="C12" s="154" t="s">
        <v>17</v>
      </c>
      <c r="D12" s="152">
        <v>1</v>
      </c>
    </row>
    <row r="13" customHeight="1" spans="1:4">
      <c r="A13" s="154"/>
      <c r="B13" s="152"/>
      <c r="C13" s="154" t="s">
        <v>18</v>
      </c>
      <c r="D13" s="152">
        <v>0.4</v>
      </c>
    </row>
    <row r="14" customHeight="1" spans="1:4">
      <c r="A14" s="154"/>
      <c r="B14" s="152"/>
      <c r="C14" s="154" t="s">
        <v>19</v>
      </c>
      <c r="D14" s="152">
        <v>0.6</v>
      </c>
    </row>
    <row r="15" customHeight="1" spans="1:4">
      <c r="A15" s="155" t="s">
        <v>20</v>
      </c>
      <c r="B15" s="152"/>
      <c r="C15" s="156" t="s">
        <v>21</v>
      </c>
      <c r="D15" s="152">
        <v>0.8</v>
      </c>
    </row>
    <row r="16" customHeight="1" spans="1:4">
      <c r="A16" s="155"/>
      <c r="B16" s="152"/>
      <c r="C16" s="156" t="s">
        <v>22</v>
      </c>
      <c r="D16" s="152">
        <v>0.8</v>
      </c>
    </row>
    <row r="17" customHeight="1" spans="1:4">
      <c r="A17" s="155"/>
      <c r="B17" s="152"/>
      <c r="C17" s="156" t="s">
        <v>23</v>
      </c>
      <c r="D17" s="152">
        <v>0.8</v>
      </c>
    </row>
    <row r="18" customHeight="1" spans="1:4">
      <c r="A18" s="155"/>
      <c r="B18" s="152"/>
      <c r="C18" s="156" t="s">
        <v>24</v>
      </c>
      <c r="D18" s="152">
        <v>0.8</v>
      </c>
    </row>
    <row r="19" customHeight="1" spans="1:4">
      <c r="A19" s="157" t="s">
        <v>25</v>
      </c>
      <c r="B19" s="152"/>
      <c r="C19" s="157" t="s">
        <v>26</v>
      </c>
      <c r="D19" s="152">
        <v>1</v>
      </c>
    </row>
    <row r="20" customHeight="1" spans="1:4">
      <c r="A20" s="157"/>
      <c r="B20" s="152"/>
      <c r="C20" s="157" t="s">
        <v>27</v>
      </c>
      <c r="D20" s="152">
        <v>1</v>
      </c>
    </row>
    <row r="21" customHeight="1" spans="1:4">
      <c r="A21" s="157"/>
      <c r="B21" s="152"/>
      <c r="C21" s="157" t="s">
        <v>28</v>
      </c>
      <c r="D21" s="152">
        <v>1</v>
      </c>
    </row>
    <row r="22" customHeight="1" spans="1:4">
      <c r="A22" s="157"/>
      <c r="B22" s="152"/>
      <c r="C22" s="157" t="s">
        <v>29</v>
      </c>
      <c r="D22" s="152">
        <v>1</v>
      </c>
    </row>
  </sheetData>
  <mergeCells count="6">
    <mergeCell ref="A1:D1"/>
    <mergeCell ref="A3:A6"/>
    <mergeCell ref="A7:A10"/>
    <mergeCell ref="A11:A14"/>
    <mergeCell ref="A15:A18"/>
    <mergeCell ref="A19:A22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43"/>
  <sheetViews>
    <sheetView workbookViewId="0">
      <selection activeCell="D26" sqref="D26"/>
    </sheetView>
  </sheetViews>
  <sheetFormatPr defaultColWidth="9" defaultRowHeight="13.5"/>
  <cols>
    <col min="1" max="1" width="6.5" style="137" customWidth="1"/>
    <col min="2" max="2" width="14.625" style="138" customWidth="1"/>
    <col min="3" max="3" width="12.375" style="108" customWidth="1"/>
    <col min="4" max="4" width="10.625" style="108" customWidth="1"/>
    <col min="5" max="6" width="10.625" style="107" customWidth="1"/>
    <col min="7" max="9" width="10.625" style="108" customWidth="1"/>
    <col min="10" max="12" width="10.625" style="106" customWidth="1"/>
    <col min="13" max="16384" width="9" style="108"/>
  </cols>
  <sheetData>
    <row r="1" spans="1:12">
      <c r="A1" s="127" t="s">
        <v>30</v>
      </c>
      <c r="B1" s="127" t="s">
        <v>31</v>
      </c>
      <c r="C1" s="111" t="s">
        <v>32</v>
      </c>
      <c r="D1" s="111" t="s">
        <v>33</v>
      </c>
      <c r="E1" s="112" t="s">
        <v>34</v>
      </c>
      <c r="F1" s="112" t="s">
        <v>35</v>
      </c>
      <c r="G1" s="111" t="s">
        <v>32</v>
      </c>
      <c r="H1" s="111" t="s">
        <v>34</v>
      </c>
      <c r="I1" s="111" t="s">
        <v>35</v>
      </c>
      <c r="J1" s="127" t="s">
        <v>36</v>
      </c>
      <c r="K1" s="127" t="s">
        <v>37</v>
      </c>
      <c r="L1" s="127" t="s">
        <v>38</v>
      </c>
    </row>
    <row r="2" spans="1:12">
      <c r="A2" s="113">
        <v>1</v>
      </c>
      <c r="B2" s="128" t="s">
        <v>39</v>
      </c>
      <c r="C2" s="115" t="s">
        <v>16</v>
      </c>
      <c r="D2" s="115" t="s">
        <v>15</v>
      </c>
      <c r="E2" s="139">
        <v>100</v>
      </c>
      <c r="F2" s="139">
        <v>100</v>
      </c>
      <c r="G2" s="114" t="s">
        <v>40</v>
      </c>
      <c r="H2" s="114">
        <v>200</v>
      </c>
      <c r="I2" s="114">
        <v>200</v>
      </c>
      <c r="J2" s="143" t="s">
        <v>41</v>
      </c>
      <c r="K2" s="143" t="s">
        <v>42</v>
      </c>
      <c r="L2" s="144">
        <v>0.1111</v>
      </c>
    </row>
    <row r="3" spans="1:12">
      <c r="A3" s="113"/>
      <c r="B3" s="128"/>
      <c r="C3" s="117" t="s">
        <v>21</v>
      </c>
      <c r="D3" s="117" t="s">
        <v>20</v>
      </c>
      <c r="E3" s="140">
        <v>100</v>
      </c>
      <c r="F3" s="140">
        <v>80</v>
      </c>
      <c r="G3" s="114"/>
      <c r="H3" s="114"/>
      <c r="I3" s="114"/>
      <c r="J3" s="143"/>
      <c r="K3" s="143"/>
      <c r="L3" s="143"/>
    </row>
    <row r="4" spans="1:12">
      <c r="A4" s="113">
        <v>2</v>
      </c>
      <c r="B4" s="141" t="s">
        <v>43</v>
      </c>
      <c r="C4" s="115" t="s">
        <v>17</v>
      </c>
      <c r="D4" s="115" t="s">
        <v>15</v>
      </c>
      <c r="E4" s="139">
        <v>100</v>
      </c>
      <c r="F4" s="139">
        <v>100</v>
      </c>
      <c r="G4" s="114" t="s">
        <v>44</v>
      </c>
      <c r="H4" s="114">
        <v>200</v>
      </c>
      <c r="I4" s="114">
        <v>200</v>
      </c>
      <c r="J4" s="145" t="s">
        <v>45</v>
      </c>
      <c r="K4" s="145" t="s">
        <v>46</v>
      </c>
      <c r="L4" s="145">
        <v>0</v>
      </c>
    </row>
    <row r="5" spans="1:12">
      <c r="A5" s="113"/>
      <c r="B5" s="141"/>
      <c r="C5" s="119" t="s">
        <v>29</v>
      </c>
      <c r="D5" s="119" t="s">
        <v>25</v>
      </c>
      <c r="E5" s="142">
        <v>100</v>
      </c>
      <c r="F5" s="142">
        <v>100</v>
      </c>
      <c r="G5" s="114"/>
      <c r="H5" s="114"/>
      <c r="I5" s="114"/>
      <c r="J5" s="146"/>
      <c r="K5" s="146"/>
      <c r="L5" s="146"/>
    </row>
    <row r="6" spans="1:12">
      <c r="A6" s="121">
        <v>3</v>
      </c>
      <c r="B6" s="114" t="s">
        <v>47</v>
      </c>
      <c r="C6" s="117" t="s">
        <v>22</v>
      </c>
      <c r="D6" s="117" t="s">
        <v>20</v>
      </c>
      <c r="E6" s="118">
        <v>100</v>
      </c>
      <c r="F6" s="118">
        <v>80</v>
      </c>
      <c r="G6" s="114" t="s">
        <v>48</v>
      </c>
      <c r="H6" s="124">
        <v>200</v>
      </c>
      <c r="I6" s="124">
        <v>200</v>
      </c>
      <c r="J6" s="143" t="s">
        <v>41</v>
      </c>
      <c r="K6" s="143" t="s">
        <v>42</v>
      </c>
      <c r="L6" s="144">
        <v>0.1111</v>
      </c>
    </row>
    <row r="7" spans="1:12">
      <c r="A7" s="113"/>
      <c r="B7" s="114"/>
      <c r="C7" s="119" t="s">
        <v>26</v>
      </c>
      <c r="D7" s="119" t="s">
        <v>25</v>
      </c>
      <c r="E7" s="120">
        <v>100</v>
      </c>
      <c r="F7" s="120">
        <v>100</v>
      </c>
      <c r="G7" s="114"/>
      <c r="H7" s="114"/>
      <c r="I7" s="114"/>
      <c r="J7" s="143"/>
      <c r="K7" s="143"/>
      <c r="L7" s="143"/>
    </row>
    <row r="8" spans="1:12">
      <c r="A8" s="121">
        <v>4</v>
      </c>
      <c r="B8" s="114" t="s">
        <v>49</v>
      </c>
      <c r="C8" s="117" t="s">
        <v>23</v>
      </c>
      <c r="D8" s="117" t="s">
        <v>20</v>
      </c>
      <c r="E8" s="118">
        <v>100</v>
      </c>
      <c r="F8" s="118">
        <v>80</v>
      </c>
      <c r="G8" s="114" t="s">
        <v>50</v>
      </c>
      <c r="H8" s="124">
        <v>200</v>
      </c>
      <c r="I8" s="124">
        <v>200</v>
      </c>
      <c r="J8" s="143" t="s">
        <v>41</v>
      </c>
      <c r="K8" s="143" t="s">
        <v>42</v>
      </c>
      <c r="L8" s="144">
        <v>0.1111</v>
      </c>
    </row>
    <row r="9" spans="1:12">
      <c r="A9" s="113"/>
      <c r="B9" s="114"/>
      <c r="C9" s="119" t="s">
        <v>27</v>
      </c>
      <c r="D9" s="119" t="s">
        <v>25</v>
      </c>
      <c r="E9" s="120">
        <v>100</v>
      </c>
      <c r="F9" s="120">
        <v>100</v>
      </c>
      <c r="G9" s="114"/>
      <c r="H9" s="114"/>
      <c r="I9" s="114"/>
      <c r="J9" s="143"/>
      <c r="K9" s="143"/>
      <c r="L9" s="143"/>
    </row>
    <row r="10" spans="1:12">
      <c r="A10" s="121">
        <v>5</v>
      </c>
      <c r="B10" s="141" t="s">
        <v>51</v>
      </c>
      <c r="C10" s="125" t="s">
        <v>9</v>
      </c>
      <c r="D10" s="125" t="s">
        <v>5</v>
      </c>
      <c r="E10" s="126">
        <v>100</v>
      </c>
      <c r="F10" s="126">
        <v>10</v>
      </c>
      <c r="G10" s="114" t="s">
        <v>52</v>
      </c>
      <c r="H10" s="124">
        <v>200</v>
      </c>
      <c r="I10" s="124">
        <v>200</v>
      </c>
      <c r="J10" s="143" t="s">
        <v>53</v>
      </c>
      <c r="K10" s="143" t="s">
        <v>42</v>
      </c>
      <c r="L10" s="147">
        <v>9</v>
      </c>
    </row>
    <row r="11" spans="1:12">
      <c r="A11" s="113"/>
      <c r="B11" s="141"/>
      <c r="C11" s="125" t="s">
        <v>7</v>
      </c>
      <c r="D11" s="125" t="s">
        <v>5</v>
      </c>
      <c r="E11" s="126">
        <v>100</v>
      </c>
      <c r="F11" s="126">
        <v>10</v>
      </c>
      <c r="G11" s="114"/>
      <c r="H11" s="114"/>
      <c r="I11" s="114"/>
      <c r="J11" s="143"/>
      <c r="K11" s="143"/>
      <c r="L11" s="143"/>
    </row>
    <row r="12" spans="1:12">
      <c r="A12" s="121">
        <v>6</v>
      </c>
      <c r="B12" s="114" t="s">
        <v>54</v>
      </c>
      <c r="C12" s="122" t="s">
        <v>13</v>
      </c>
      <c r="D12" s="122" t="s">
        <v>10</v>
      </c>
      <c r="E12" s="123">
        <v>100</v>
      </c>
      <c r="F12" s="123">
        <v>40</v>
      </c>
      <c r="G12" s="114" t="s">
        <v>55</v>
      </c>
      <c r="H12" s="124">
        <v>200</v>
      </c>
      <c r="I12" s="124">
        <v>200</v>
      </c>
      <c r="J12" s="143" t="s">
        <v>56</v>
      </c>
      <c r="K12" s="143" t="s">
        <v>42</v>
      </c>
      <c r="L12" s="144">
        <v>0.4285</v>
      </c>
    </row>
    <row r="13" spans="1:12">
      <c r="A13" s="113"/>
      <c r="B13" s="114"/>
      <c r="C13" s="115" t="s">
        <v>17</v>
      </c>
      <c r="D13" s="115" t="s">
        <v>15</v>
      </c>
      <c r="E13" s="116">
        <v>100</v>
      </c>
      <c r="F13" s="116">
        <v>100</v>
      </c>
      <c r="G13" s="114"/>
      <c r="H13" s="114"/>
      <c r="I13" s="114"/>
      <c r="J13" s="143"/>
      <c r="K13" s="143"/>
      <c r="L13" s="143"/>
    </row>
    <row r="14" spans="1:12">
      <c r="A14" s="121">
        <v>7</v>
      </c>
      <c r="B14" s="141" t="s">
        <v>57</v>
      </c>
      <c r="C14" s="115" t="s">
        <v>18</v>
      </c>
      <c r="D14" s="115" t="s">
        <v>15</v>
      </c>
      <c r="E14" s="116">
        <v>100</v>
      </c>
      <c r="F14" s="116">
        <v>40</v>
      </c>
      <c r="G14" s="114" t="s">
        <v>58</v>
      </c>
      <c r="H14" s="124">
        <v>200</v>
      </c>
      <c r="I14" s="124">
        <v>200</v>
      </c>
      <c r="J14" s="143" t="s">
        <v>59</v>
      </c>
      <c r="K14" s="143" t="s">
        <v>42</v>
      </c>
      <c r="L14" s="144">
        <v>0.6667</v>
      </c>
    </row>
    <row r="15" spans="1:12">
      <c r="A15" s="113"/>
      <c r="B15" s="141"/>
      <c r="C15" s="117" t="s">
        <v>24</v>
      </c>
      <c r="D15" s="117" t="s">
        <v>20</v>
      </c>
      <c r="E15" s="118">
        <v>100</v>
      </c>
      <c r="F15" s="118">
        <v>80</v>
      </c>
      <c r="G15" s="114"/>
      <c r="H15" s="114"/>
      <c r="I15" s="114"/>
      <c r="J15" s="143"/>
      <c r="K15" s="143"/>
      <c r="L15" s="143"/>
    </row>
    <row r="16" spans="1:12">
      <c r="A16" s="121">
        <v>8</v>
      </c>
      <c r="B16" s="114" t="s">
        <v>60</v>
      </c>
      <c r="C16" s="122" t="s">
        <v>14</v>
      </c>
      <c r="D16" s="122" t="s">
        <v>10</v>
      </c>
      <c r="E16" s="123">
        <v>100</v>
      </c>
      <c r="F16" s="123">
        <v>40</v>
      </c>
      <c r="G16" s="114" t="s">
        <v>61</v>
      </c>
      <c r="H16" s="124">
        <v>200</v>
      </c>
      <c r="I16" s="124">
        <v>200</v>
      </c>
      <c r="J16" s="143" t="s">
        <v>62</v>
      </c>
      <c r="K16" s="143" t="s">
        <v>42</v>
      </c>
      <c r="L16" s="147">
        <v>1</v>
      </c>
    </row>
    <row r="17" spans="1:12">
      <c r="A17" s="113"/>
      <c r="B17" s="114"/>
      <c r="C17" s="115" t="s">
        <v>19</v>
      </c>
      <c r="D17" s="115" t="s">
        <v>15</v>
      </c>
      <c r="E17" s="116">
        <v>100</v>
      </c>
      <c r="F17" s="116">
        <v>60</v>
      </c>
      <c r="G17" s="114"/>
      <c r="H17" s="114"/>
      <c r="I17" s="114"/>
      <c r="J17" s="143"/>
      <c r="K17" s="143"/>
      <c r="L17" s="143"/>
    </row>
    <row r="18" spans="1:12">
      <c r="A18" s="121">
        <v>9</v>
      </c>
      <c r="B18" s="128" t="s">
        <v>63</v>
      </c>
      <c r="C18" s="115" t="s">
        <v>17</v>
      </c>
      <c r="D18" s="115" t="s">
        <v>15</v>
      </c>
      <c r="E18" s="116">
        <v>100</v>
      </c>
      <c r="F18" s="116">
        <v>100</v>
      </c>
      <c r="G18" s="114" t="s">
        <v>64</v>
      </c>
      <c r="H18" s="124">
        <v>200</v>
      </c>
      <c r="I18" s="124">
        <v>200</v>
      </c>
      <c r="J18" s="143" t="s">
        <v>41</v>
      </c>
      <c r="K18" s="143" t="s">
        <v>42</v>
      </c>
      <c r="L18" s="144">
        <v>0.1111</v>
      </c>
    </row>
    <row r="19" spans="1:12">
      <c r="A19" s="113"/>
      <c r="B19" s="128"/>
      <c r="C19" s="117" t="s">
        <v>23</v>
      </c>
      <c r="D19" s="117" t="s">
        <v>20</v>
      </c>
      <c r="E19" s="118">
        <v>100</v>
      </c>
      <c r="F19" s="118">
        <v>80</v>
      </c>
      <c r="G19" s="114"/>
      <c r="H19" s="114"/>
      <c r="I19" s="114"/>
      <c r="J19" s="143"/>
      <c r="K19" s="143"/>
      <c r="L19" s="143"/>
    </row>
    <row r="20" spans="1:12">
      <c r="A20" s="121">
        <v>10</v>
      </c>
      <c r="B20" s="128" t="s">
        <v>65</v>
      </c>
      <c r="C20" s="125" t="s">
        <v>6</v>
      </c>
      <c r="D20" s="125" t="s">
        <v>5</v>
      </c>
      <c r="E20" s="126">
        <v>100</v>
      </c>
      <c r="F20" s="126">
        <v>10</v>
      </c>
      <c r="G20" s="114" t="s">
        <v>66</v>
      </c>
      <c r="H20" s="124">
        <v>200</v>
      </c>
      <c r="I20" s="124">
        <v>200</v>
      </c>
      <c r="J20" s="143" t="s">
        <v>53</v>
      </c>
      <c r="K20" s="143" t="s">
        <v>42</v>
      </c>
      <c r="L20" s="147">
        <v>9</v>
      </c>
    </row>
    <row r="21" spans="1:12">
      <c r="A21" s="113"/>
      <c r="B21" s="128"/>
      <c r="C21" s="125" t="s">
        <v>9</v>
      </c>
      <c r="D21" s="125" t="s">
        <v>5</v>
      </c>
      <c r="E21" s="126">
        <v>100</v>
      </c>
      <c r="F21" s="126">
        <v>10</v>
      </c>
      <c r="G21" s="114"/>
      <c r="H21" s="114"/>
      <c r="I21" s="114"/>
      <c r="J21" s="143"/>
      <c r="K21" s="143"/>
      <c r="L21" s="143"/>
    </row>
    <row r="22" spans="1:12">
      <c r="A22" s="121">
        <v>11</v>
      </c>
      <c r="B22" s="128" t="s">
        <v>67</v>
      </c>
      <c r="C22" s="115" t="s">
        <v>19</v>
      </c>
      <c r="D22" s="115" t="s">
        <v>15</v>
      </c>
      <c r="E22" s="116">
        <v>100</v>
      </c>
      <c r="F22" s="116">
        <v>60</v>
      </c>
      <c r="G22" s="114" t="s">
        <v>68</v>
      </c>
      <c r="H22" s="124">
        <v>200</v>
      </c>
      <c r="I22" s="124">
        <v>200</v>
      </c>
      <c r="J22" s="143" t="s">
        <v>69</v>
      </c>
      <c r="K22" s="143" t="s">
        <v>42</v>
      </c>
      <c r="L22" s="147">
        <v>0.25</v>
      </c>
    </row>
    <row r="23" spans="1:12">
      <c r="A23" s="113"/>
      <c r="B23" s="128"/>
      <c r="C23" s="115" t="s">
        <v>16</v>
      </c>
      <c r="D23" s="115" t="s">
        <v>15</v>
      </c>
      <c r="E23" s="116">
        <v>100</v>
      </c>
      <c r="F23" s="116">
        <v>100</v>
      </c>
      <c r="G23" s="114"/>
      <c r="H23" s="114"/>
      <c r="I23" s="114"/>
      <c r="J23" s="143"/>
      <c r="K23" s="143"/>
      <c r="L23" s="143"/>
    </row>
    <row r="24" spans="1:12">
      <c r="A24" s="121">
        <v>12</v>
      </c>
      <c r="B24" s="114" t="s">
        <v>70</v>
      </c>
      <c r="C24" s="117" t="s">
        <v>22</v>
      </c>
      <c r="D24" s="117" t="s">
        <v>20</v>
      </c>
      <c r="E24" s="118">
        <v>100</v>
      </c>
      <c r="F24" s="118">
        <v>80</v>
      </c>
      <c r="G24" s="114" t="s">
        <v>71</v>
      </c>
      <c r="H24" s="124">
        <v>200</v>
      </c>
      <c r="I24" s="124">
        <v>200</v>
      </c>
      <c r="J24" s="143" t="s">
        <v>41</v>
      </c>
      <c r="K24" s="143" t="s">
        <v>42</v>
      </c>
      <c r="L24" s="144">
        <v>0.1111</v>
      </c>
    </row>
    <row r="25" spans="1:12">
      <c r="A25" s="113"/>
      <c r="B25" s="114"/>
      <c r="C25" s="119" t="s">
        <v>29</v>
      </c>
      <c r="D25" s="119" t="s">
        <v>25</v>
      </c>
      <c r="E25" s="120">
        <v>100</v>
      </c>
      <c r="F25" s="120">
        <v>100</v>
      </c>
      <c r="G25" s="114"/>
      <c r="H25" s="114"/>
      <c r="I25" s="114"/>
      <c r="J25" s="143"/>
      <c r="K25" s="143"/>
      <c r="L25" s="143"/>
    </row>
    <row r="26" spans="1:12">
      <c r="A26" s="121">
        <v>13</v>
      </c>
      <c r="B26" s="114" t="s">
        <v>72</v>
      </c>
      <c r="C26" s="119" t="s">
        <v>28</v>
      </c>
      <c r="D26" s="119" t="s">
        <v>25</v>
      </c>
      <c r="E26" s="120">
        <v>100</v>
      </c>
      <c r="F26" s="120">
        <v>100</v>
      </c>
      <c r="G26" s="114" t="s">
        <v>73</v>
      </c>
      <c r="H26" s="124">
        <v>200</v>
      </c>
      <c r="I26" s="124">
        <v>200</v>
      </c>
      <c r="J26" s="145" t="s">
        <v>45</v>
      </c>
      <c r="K26" s="145" t="s">
        <v>46</v>
      </c>
      <c r="L26" s="145">
        <v>0</v>
      </c>
    </row>
    <row r="27" spans="1:12">
      <c r="A27" s="113"/>
      <c r="B27" s="114"/>
      <c r="C27" s="119" t="s">
        <v>27</v>
      </c>
      <c r="D27" s="119" t="s">
        <v>25</v>
      </c>
      <c r="E27" s="120">
        <v>100</v>
      </c>
      <c r="F27" s="120">
        <v>100</v>
      </c>
      <c r="G27" s="114"/>
      <c r="H27" s="114"/>
      <c r="I27" s="114"/>
      <c r="J27" s="146"/>
      <c r="K27" s="146"/>
      <c r="L27" s="146"/>
    </row>
    <row r="28" spans="1:12">
      <c r="A28" s="121">
        <v>14</v>
      </c>
      <c r="B28" s="114" t="s">
        <v>74</v>
      </c>
      <c r="C28" s="115" t="s">
        <v>19</v>
      </c>
      <c r="D28" s="115" t="s">
        <v>15</v>
      </c>
      <c r="E28" s="116">
        <v>100</v>
      </c>
      <c r="F28" s="116">
        <v>60</v>
      </c>
      <c r="G28" s="114" t="s">
        <v>75</v>
      </c>
      <c r="H28" s="124">
        <v>200</v>
      </c>
      <c r="I28" s="124">
        <v>200</v>
      </c>
      <c r="J28" s="143" t="s">
        <v>56</v>
      </c>
      <c r="K28" s="143" t="s">
        <v>42</v>
      </c>
      <c r="L28" s="144">
        <v>0.4285</v>
      </c>
    </row>
    <row r="29" spans="1:12">
      <c r="A29" s="113"/>
      <c r="B29" s="114"/>
      <c r="C29" s="117" t="s">
        <v>24</v>
      </c>
      <c r="D29" s="117" t="s">
        <v>20</v>
      </c>
      <c r="E29" s="118">
        <v>100</v>
      </c>
      <c r="F29" s="118">
        <v>80</v>
      </c>
      <c r="G29" s="114"/>
      <c r="H29" s="114"/>
      <c r="I29" s="114"/>
      <c r="J29" s="143"/>
      <c r="K29" s="143"/>
      <c r="L29" s="143"/>
    </row>
    <row r="30" spans="1:12">
      <c r="A30" s="121">
        <v>15</v>
      </c>
      <c r="B30" s="128" t="s">
        <v>76</v>
      </c>
      <c r="C30" s="125" t="s">
        <v>8</v>
      </c>
      <c r="D30" s="125" t="s">
        <v>5</v>
      </c>
      <c r="E30" s="126">
        <v>100</v>
      </c>
      <c r="F30" s="126">
        <v>10</v>
      </c>
      <c r="G30" s="114" t="s">
        <v>77</v>
      </c>
      <c r="H30" s="124">
        <v>200</v>
      </c>
      <c r="I30" s="124">
        <v>200</v>
      </c>
      <c r="J30" s="143" t="s">
        <v>53</v>
      </c>
      <c r="K30" s="143" t="s">
        <v>42</v>
      </c>
      <c r="L30" s="147">
        <v>9</v>
      </c>
    </row>
    <row r="31" spans="1:12">
      <c r="A31" s="113"/>
      <c r="B31" s="128"/>
      <c r="C31" s="125" t="s">
        <v>7</v>
      </c>
      <c r="D31" s="125" t="s">
        <v>5</v>
      </c>
      <c r="E31" s="126">
        <v>100</v>
      </c>
      <c r="F31" s="126">
        <v>10</v>
      </c>
      <c r="G31" s="114"/>
      <c r="H31" s="114"/>
      <c r="I31" s="114"/>
      <c r="J31" s="143"/>
      <c r="K31" s="143"/>
      <c r="L31" s="143"/>
    </row>
    <row r="32" spans="1:12">
      <c r="A32" s="121">
        <v>16</v>
      </c>
      <c r="B32" s="128" t="s">
        <v>78</v>
      </c>
      <c r="C32" s="125" t="s">
        <v>9</v>
      </c>
      <c r="D32" s="125" t="s">
        <v>5</v>
      </c>
      <c r="E32" s="126">
        <v>100</v>
      </c>
      <c r="F32" s="126">
        <v>10</v>
      </c>
      <c r="G32" s="114" t="s">
        <v>79</v>
      </c>
      <c r="H32" s="124">
        <v>200</v>
      </c>
      <c r="I32" s="124">
        <v>200</v>
      </c>
      <c r="J32" s="143" t="s">
        <v>53</v>
      </c>
      <c r="K32" s="143" t="s">
        <v>42</v>
      </c>
      <c r="L32" s="147">
        <v>9</v>
      </c>
    </row>
    <row r="33" spans="1:12">
      <c r="A33" s="113"/>
      <c r="B33" s="128"/>
      <c r="C33" s="125" t="s">
        <v>7</v>
      </c>
      <c r="D33" s="125" t="s">
        <v>5</v>
      </c>
      <c r="E33" s="126">
        <v>100</v>
      </c>
      <c r="F33" s="126">
        <v>10</v>
      </c>
      <c r="G33" s="114"/>
      <c r="H33" s="114"/>
      <c r="I33" s="114"/>
      <c r="J33" s="143"/>
      <c r="K33" s="143"/>
      <c r="L33" s="143"/>
    </row>
    <row r="34" spans="1:12">
      <c r="A34" s="121">
        <v>17</v>
      </c>
      <c r="B34" s="141" t="s">
        <v>80</v>
      </c>
      <c r="C34" s="117" t="s">
        <v>23</v>
      </c>
      <c r="D34" s="117" t="s">
        <v>20</v>
      </c>
      <c r="E34" s="118">
        <v>100</v>
      </c>
      <c r="F34" s="118">
        <v>80</v>
      </c>
      <c r="G34" s="114" t="s">
        <v>81</v>
      </c>
      <c r="H34" s="124">
        <v>200</v>
      </c>
      <c r="I34" s="124">
        <v>200</v>
      </c>
      <c r="J34" s="143" t="s">
        <v>41</v>
      </c>
      <c r="K34" s="143" t="s">
        <v>42</v>
      </c>
      <c r="L34" s="144">
        <v>0.1111</v>
      </c>
    </row>
    <row r="35" spans="1:12">
      <c r="A35" s="113"/>
      <c r="B35" s="141"/>
      <c r="C35" s="119" t="s">
        <v>26</v>
      </c>
      <c r="D35" s="119" t="s">
        <v>25</v>
      </c>
      <c r="E35" s="120">
        <v>100</v>
      </c>
      <c r="F35" s="120">
        <v>100</v>
      </c>
      <c r="G35" s="114"/>
      <c r="H35" s="114"/>
      <c r="I35" s="114"/>
      <c r="J35" s="143"/>
      <c r="K35" s="143"/>
      <c r="L35" s="143"/>
    </row>
    <row r="36" spans="1:12">
      <c r="A36" s="121">
        <v>18</v>
      </c>
      <c r="B36" s="128" t="s">
        <v>82</v>
      </c>
      <c r="C36" s="122" t="s">
        <v>12</v>
      </c>
      <c r="D36" s="122" t="s">
        <v>10</v>
      </c>
      <c r="E36" s="123">
        <v>100</v>
      </c>
      <c r="F36" s="123">
        <v>40</v>
      </c>
      <c r="G36" s="114" t="s">
        <v>83</v>
      </c>
      <c r="H36" s="124">
        <v>200</v>
      </c>
      <c r="I36" s="124">
        <v>200</v>
      </c>
      <c r="J36" s="143" t="s">
        <v>84</v>
      </c>
      <c r="K36" s="143" t="s">
        <v>42</v>
      </c>
      <c r="L36" s="147">
        <v>1.5</v>
      </c>
    </row>
    <row r="37" spans="1:12">
      <c r="A37" s="113"/>
      <c r="B37" s="128"/>
      <c r="C37" s="115" t="s">
        <v>18</v>
      </c>
      <c r="D37" s="115" t="s">
        <v>15</v>
      </c>
      <c r="E37" s="116">
        <v>100</v>
      </c>
      <c r="F37" s="116">
        <v>40</v>
      </c>
      <c r="G37" s="114"/>
      <c r="H37" s="114"/>
      <c r="I37" s="114"/>
      <c r="J37" s="143"/>
      <c r="K37" s="143"/>
      <c r="L37" s="143"/>
    </row>
    <row r="38" spans="1:12">
      <c r="A38" s="121">
        <v>19</v>
      </c>
      <c r="B38" s="128" t="s">
        <v>85</v>
      </c>
      <c r="C38" s="115" t="s">
        <v>18</v>
      </c>
      <c r="D38" s="115" t="s">
        <v>15</v>
      </c>
      <c r="E38" s="116">
        <v>100</v>
      </c>
      <c r="F38" s="116">
        <v>40</v>
      </c>
      <c r="G38" s="114" t="s">
        <v>86</v>
      </c>
      <c r="H38" s="124">
        <v>200</v>
      </c>
      <c r="I38" s="124">
        <v>200</v>
      </c>
      <c r="J38" s="143" t="s">
        <v>56</v>
      </c>
      <c r="K38" s="143" t="s">
        <v>42</v>
      </c>
      <c r="L38" s="144">
        <v>0.4285</v>
      </c>
    </row>
    <row r="39" spans="1:12">
      <c r="A39" s="113"/>
      <c r="B39" s="128"/>
      <c r="C39" s="119" t="s">
        <v>29</v>
      </c>
      <c r="D39" s="119" t="s">
        <v>25</v>
      </c>
      <c r="E39" s="120">
        <v>100</v>
      </c>
      <c r="F39" s="120">
        <v>100</v>
      </c>
      <c r="G39" s="114"/>
      <c r="H39" s="114"/>
      <c r="I39" s="114"/>
      <c r="J39" s="143"/>
      <c r="K39" s="143"/>
      <c r="L39" s="143"/>
    </row>
    <row r="40" spans="1:12">
      <c r="A40" s="121">
        <v>20</v>
      </c>
      <c r="B40" s="141" t="s">
        <v>87</v>
      </c>
      <c r="C40" s="117" t="s">
        <v>22</v>
      </c>
      <c r="D40" s="117" t="s">
        <v>20</v>
      </c>
      <c r="E40" s="118">
        <v>100</v>
      </c>
      <c r="F40" s="118">
        <v>80</v>
      </c>
      <c r="G40" s="114" t="s">
        <v>88</v>
      </c>
      <c r="H40" s="124">
        <v>200</v>
      </c>
      <c r="I40" s="124">
        <v>200</v>
      </c>
      <c r="J40" s="143" t="s">
        <v>41</v>
      </c>
      <c r="K40" s="143" t="s">
        <v>42</v>
      </c>
      <c r="L40" s="144">
        <v>0.1111</v>
      </c>
    </row>
    <row r="41" spans="1:12">
      <c r="A41" s="113"/>
      <c r="B41" s="141"/>
      <c r="C41" s="119" t="s">
        <v>28</v>
      </c>
      <c r="D41" s="119" t="s">
        <v>25</v>
      </c>
      <c r="E41" s="120">
        <v>100</v>
      </c>
      <c r="F41" s="120">
        <v>100</v>
      </c>
      <c r="G41" s="114"/>
      <c r="H41" s="114"/>
      <c r="I41" s="114"/>
      <c r="J41" s="143"/>
      <c r="K41" s="143"/>
      <c r="L41" s="143"/>
    </row>
    <row r="42" spans="1:12">
      <c r="A42" s="121">
        <v>21</v>
      </c>
      <c r="B42" s="114" t="s">
        <v>89</v>
      </c>
      <c r="C42" s="122" t="s">
        <v>11</v>
      </c>
      <c r="D42" s="122" t="s">
        <v>10</v>
      </c>
      <c r="E42" s="123">
        <v>100</v>
      </c>
      <c r="F42" s="123">
        <v>40</v>
      </c>
      <c r="G42" s="114" t="s">
        <v>90</v>
      </c>
      <c r="H42" s="124">
        <v>200</v>
      </c>
      <c r="I42" s="124">
        <v>200</v>
      </c>
      <c r="J42" s="143" t="s">
        <v>56</v>
      </c>
      <c r="K42" s="143" t="s">
        <v>42</v>
      </c>
      <c r="L42" s="144">
        <v>0.4285</v>
      </c>
    </row>
    <row r="43" spans="1:12">
      <c r="A43" s="113"/>
      <c r="B43" s="114"/>
      <c r="C43" s="115" t="s">
        <v>16</v>
      </c>
      <c r="D43" s="115" t="s">
        <v>15</v>
      </c>
      <c r="E43" s="116">
        <v>100</v>
      </c>
      <c r="F43" s="116">
        <v>100</v>
      </c>
      <c r="G43" s="114"/>
      <c r="H43" s="114"/>
      <c r="I43" s="114"/>
      <c r="J43" s="143"/>
      <c r="K43" s="143"/>
      <c r="L43" s="143"/>
    </row>
  </sheetData>
  <autoFilter ref="A1:L43"/>
  <mergeCells count="168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H2:H3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H32:H33"/>
    <mergeCell ref="H34:H35"/>
    <mergeCell ref="H36:H37"/>
    <mergeCell ref="H38:H39"/>
    <mergeCell ref="H40:H41"/>
    <mergeCell ref="H42:H43"/>
    <mergeCell ref="I2:I3"/>
    <mergeCell ref="I4:I5"/>
    <mergeCell ref="I6:I7"/>
    <mergeCell ref="I8:I9"/>
    <mergeCell ref="I10:I11"/>
    <mergeCell ref="I12:I13"/>
    <mergeCell ref="I14:I15"/>
    <mergeCell ref="I16:I17"/>
    <mergeCell ref="I18:I19"/>
    <mergeCell ref="I20:I21"/>
    <mergeCell ref="I22:I23"/>
    <mergeCell ref="I24:I25"/>
    <mergeCell ref="I26:I27"/>
    <mergeCell ref="I28:I29"/>
    <mergeCell ref="I30:I31"/>
    <mergeCell ref="I32:I33"/>
    <mergeCell ref="I34:I35"/>
    <mergeCell ref="I36:I37"/>
    <mergeCell ref="I38:I39"/>
    <mergeCell ref="I40:I41"/>
    <mergeCell ref="I42:I43"/>
    <mergeCell ref="J2:J3"/>
    <mergeCell ref="J4:J5"/>
    <mergeCell ref="J6:J7"/>
    <mergeCell ref="J8:J9"/>
    <mergeCell ref="J10:J11"/>
    <mergeCell ref="J12:J13"/>
    <mergeCell ref="J14:J15"/>
    <mergeCell ref="J16:J17"/>
    <mergeCell ref="J18:J19"/>
    <mergeCell ref="J20:J21"/>
    <mergeCell ref="J22:J23"/>
    <mergeCell ref="J24:J25"/>
    <mergeCell ref="J26:J27"/>
    <mergeCell ref="J28:J29"/>
    <mergeCell ref="J30:J31"/>
    <mergeCell ref="J32:J33"/>
    <mergeCell ref="J34:J35"/>
    <mergeCell ref="J36:J37"/>
    <mergeCell ref="J38:J39"/>
    <mergeCell ref="J40:J41"/>
    <mergeCell ref="J42:J43"/>
    <mergeCell ref="K2:K3"/>
    <mergeCell ref="K4:K5"/>
    <mergeCell ref="K6:K7"/>
    <mergeCell ref="K8:K9"/>
    <mergeCell ref="K10:K11"/>
    <mergeCell ref="K12:K13"/>
    <mergeCell ref="K14:K15"/>
    <mergeCell ref="K16:K17"/>
    <mergeCell ref="K18:K19"/>
    <mergeCell ref="K20:K21"/>
    <mergeCell ref="K22:K23"/>
    <mergeCell ref="K24:K25"/>
    <mergeCell ref="K26:K27"/>
    <mergeCell ref="K28:K29"/>
    <mergeCell ref="K30:K31"/>
    <mergeCell ref="K32:K33"/>
    <mergeCell ref="K34:K35"/>
    <mergeCell ref="K36:K37"/>
    <mergeCell ref="K38:K39"/>
    <mergeCell ref="K40:K41"/>
    <mergeCell ref="K42:K43"/>
    <mergeCell ref="L2:L3"/>
    <mergeCell ref="L4:L5"/>
    <mergeCell ref="L6:L7"/>
    <mergeCell ref="L8:L9"/>
    <mergeCell ref="L10:L11"/>
    <mergeCell ref="L12:L13"/>
    <mergeCell ref="L14:L15"/>
    <mergeCell ref="L16:L17"/>
    <mergeCell ref="L18:L19"/>
    <mergeCell ref="L20:L21"/>
    <mergeCell ref="L22:L23"/>
    <mergeCell ref="L24:L25"/>
    <mergeCell ref="L26:L27"/>
    <mergeCell ref="L28:L29"/>
    <mergeCell ref="L30:L31"/>
    <mergeCell ref="L32:L33"/>
    <mergeCell ref="L34:L35"/>
    <mergeCell ref="L36:L37"/>
    <mergeCell ref="L38:L39"/>
    <mergeCell ref="L40:L41"/>
    <mergeCell ref="L42:L43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75"/>
  <sheetViews>
    <sheetView workbookViewId="0">
      <pane ySplit="1" topLeftCell="A2" activePane="bottomLeft" state="frozen"/>
      <selection/>
      <selection pane="bottomLeft" activeCell="G4" sqref="G4:G7"/>
    </sheetView>
  </sheetViews>
  <sheetFormatPr defaultColWidth="9" defaultRowHeight="13.5"/>
  <cols>
    <col min="1" max="1" width="6.5" style="106" customWidth="1"/>
    <col min="2" max="2" width="18.25" style="107" customWidth="1"/>
    <col min="3" max="3" width="11.625" style="108" customWidth="1"/>
    <col min="4" max="6" width="10.625" style="108" customWidth="1"/>
    <col min="7" max="7" width="14" style="108" customWidth="1"/>
    <col min="8" max="9" width="10.625" style="108" customWidth="1"/>
    <col min="10" max="10" width="15" style="108" customWidth="1"/>
    <col min="11" max="11" width="10.625" style="107" customWidth="1"/>
    <col min="12" max="12" width="11.125" style="107" customWidth="1"/>
    <col min="13" max="13" width="11.75" style="108" customWidth="1"/>
    <col min="14" max="15" width="10.625" style="108" customWidth="1"/>
    <col min="16" max="16" width="10.625" style="107" customWidth="1"/>
    <col min="17" max="16384" width="9" style="108"/>
  </cols>
  <sheetData>
    <row r="1" spans="1:16">
      <c r="A1" s="109" t="s">
        <v>30</v>
      </c>
      <c r="B1" s="109" t="s">
        <v>31</v>
      </c>
      <c r="C1" s="110" t="s">
        <v>32</v>
      </c>
      <c r="D1" s="111" t="s">
        <v>33</v>
      </c>
      <c r="E1" s="112" t="s">
        <v>34</v>
      </c>
      <c r="F1" s="112" t="s">
        <v>35</v>
      </c>
      <c r="G1" s="111" t="s">
        <v>91</v>
      </c>
      <c r="H1" s="112" t="s">
        <v>34</v>
      </c>
      <c r="I1" s="112" t="s">
        <v>35</v>
      </c>
      <c r="J1" s="111" t="s">
        <v>32</v>
      </c>
      <c r="K1" s="127" t="s">
        <v>34</v>
      </c>
      <c r="L1" s="127" t="s">
        <v>35</v>
      </c>
      <c r="M1" s="111" t="s">
        <v>92</v>
      </c>
      <c r="N1" s="127" t="s">
        <v>36</v>
      </c>
      <c r="O1" s="127" t="s">
        <v>93</v>
      </c>
      <c r="P1" s="127" t="s">
        <v>38</v>
      </c>
    </row>
    <row r="2" spans="1:16">
      <c r="A2" s="113">
        <v>1</v>
      </c>
      <c r="B2" s="114" t="s">
        <v>94</v>
      </c>
      <c r="C2" s="115" t="s">
        <v>19</v>
      </c>
      <c r="D2" s="115" t="s">
        <v>15</v>
      </c>
      <c r="E2" s="116">
        <v>50</v>
      </c>
      <c r="F2" s="116">
        <v>30</v>
      </c>
      <c r="G2" s="114" t="s">
        <v>75</v>
      </c>
      <c r="H2" s="114">
        <v>100</v>
      </c>
      <c r="I2" s="114">
        <v>100</v>
      </c>
      <c r="J2" s="114" t="s">
        <v>95</v>
      </c>
      <c r="K2" s="114">
        <v>750</v>
      </c>
      <c r="L2" s="114">
        <v>450</v>
      </c>
      <c r="M2" s="122" t="s">
        <v>0</v>
      </c>
      <c r="N2" s="128" t="s">
        <v>96</v>
      </c>
      <c r="O2" s="128" t="s">
        <v>42</v>
      </c>
      <c r="P2" s="129">
        <v>0.8</v>
      </c>
    </row>
    <row r="3" spans="1:16">
      <c r="A3" s="113"/>
      <c r="B3" s="114"/>
      <c r="C3" s="117" t="s">
        <v>24</v>
      </c>
      <c r="D3" s="117" t="s">
        <v>20</v>
      </c>
      <c r="E3" s="118">
        <v>50</v>
      </c>
      <c r="F3" s="118">
        <v>40</v>
      </c>
      <c r="G3" s="114"/>
      <c r="H3" s="114"/>
      <c r="I3" s="114"/>
      <c r="J3" s="114"/>
      <c r="K3" s="114"/>
      <c r="L3" s="114"/>
      <c r="M3" s="130"/>
      <c r="N3" s="114"/>
      <c r="O3" s="114"/>
      <c r="P3" s="114"/>
    </row>
    <row r="4" spans="1:16">
      <c r="A4" s="113"/>
      <c r="B4" s="114"/>
      <c r="C4" s="117" t="s">
        <v>22</v>
      </c>
      <c r="D4" s="117" t="s">
        <v>20</v>
      </c>
      <c r="E4" s="118">
        <v>50</v>
      </c>
      <c r="F4" s="118">
        <v>40</v>
      </c>
      <c r="G4" s="114" t="s">
        <v>48</v>
      </c>
      <c r="H4" s="114">
        <v>100</v>
      </c>
      <c r="I4" s="114">
        <v>100</v>
      </c>
      <c r="J4" s="114"/>
      <c r="K4" s="114"/>
      <c r="L4" s="114"/>
      <c r="M4" s="130"/>
      <c r="N4" s="114"/>
      <c r="O4" s="114"/>
      <c r="P4" s="114"/>
    </row>
    <row r="5" spans="1:16">
      <c r="A5" s="113"/>
      <c r="B5" s="114"/>
      <c r="C5" s="119" t="s">
        <v>26</v>
      </c>
      <c r="D5" s="119" t="s">
        <v>25</v>
      </c>
      <c r="E5" s="120">
        <v>50</v>
      </c>
      <c r="F5" s="120">
        <v>50</v>
      </c>
      <c r="G5" s="114"/>
      <c r="H5" s="114"/>
      <c r="I5" s="114"/>
      <c r="J5" s="114"/>
      <c r="K5" s="114"/>
      <c r="L5" s="114"/>
      <c r="M5" s="122" t="s">
        <v>91</v>
      </c>
      <c r="N5" s="122" t="s">
        <v>97</v>
      </c>
      <c r="O5" s="128" t="s">
        <v>42</v>
      </c>
      <c r="P5" s="129">
        <v>0.5</v>
      </c>
    </row>
    <row r="6" spans="1:16">
      <c r="A6" s="113"/>
      <c r="B6" s="114"/>
      <c r="C6" s="115" t="s">
        <v>17</v>
      </c>
      <c r="D6" s="115" t="s">
        <v>15</v>
      </c>
      <c r="E6" s="116">
        <v>50</v>
      </c>
      <c r="F6" s="116">
        <v>50</v>
      </c>
      <c r="G6" s="114" t="s">
        <v>64</v>
      </c>
      <c r="H6" s="114">
        <v>100</v>
      </c>
      <c r="I6" s="114">
        <v>100</v>
      </c>
      <c r="J6" s="114"/>
      <c r="K6" s="114"/>
      <c r="L6" s="114"/>
      <c r="M6" s="130"/>
      <c r="N6" s="130"/>
      <c r="O6" s="114"/>
      <c r="P6" s="114"/>
    </row>
    <row r="7" spans="1:16">
      <c r="A7" s="113"/>
      <c r="B7" s="114"/>
      <c r="C7" s="117" t="s">
        <v>23</v>
      </c>
      <c r="D7" s="117" t="s">
        <v>20</v>
      </c>
      <c r="E7" s="118">
        <v>50</v>
      </c>
      <c r="F7" s="118">
        <v>40</v>
      </c>
      <c r="G7" s="114"/>
      <c r="H7" s="114"/>
      <c r="I7" s="114"/>
      <c r="J7" s="114"/>
      <c r="K7" s="114"/>
      <c r="L7" s="114"/>
      <c r="M7" s="130"/>
      <c r="N7" s="130"/>
      <c r="O7" s="114"/>
      <c r="P7" s="114"/>
    </row>
    <row r="8" spans="1:16">
      <c r="A8" s="121">
        <v>2</v>
      </c>
      <c r="B8" s="114" t="s">
        <v>98</v>
      </c>
      <c r="C8" s="122" t="s">
        <v>13</v>
      </c>
      <c r="D8" s="122" t="s">
        <v>10</v>
      </c>
      <c r="E8" s="123">
        <v>50</v>
      </c>
      <c r="F8" s="123">
        <v>20</v>
      </c>
      <c r="G8" s="114" t="s">
        <v>55</v>
      </c>
      <c r="H8" s="124">
        <v>100</v>
      </c>
      <c r="I8" s="124">
        <v>100</v>
      </c>
      <c r="J8" s="114" t="s">
        <v>99</v>
      </c>
      <c r="K8" s="124">
        <v>300</v>
      </c>
      <c r="L8" s="124">
        <v>300</v>
      </c>
      <c r="M8" s="122" t="s">
        <v>0</v>
      </c>
      <c r="N8" s="122" t="s">
        <v>100</v>
      </c>
      <c r="O8" s="122" t="s">
        <v>42</v>
      </c>
      <c r="P8" s="131">
        <v>0.875</v>
      </c>
    </row>
    <row r="9" spans="1:16">
      <c r="A9" s="113"/>
      <c r="B9" s="114"/>
      <c r="C9" s="115" t="s">
        <v>17</v>
      </c>
      <c r="D9" s="115" t="s">
        <v>15</v>
      </c>
      <c r="E9" s="116">
        <v>50</v>
      </c>
      <c r="F9" s="116">
        <v>50</v>
      </c>
      <c r="G9" s="114"/>
      <c r="H9" s="114"/>
      <c r="I9" s="114"/>
      <c r="J9" s="114"/>
      <c r="K9" s="114"/>
      <c r="L9" s="114"/>
      <c r="M9" s="130"/>
      <c r="N9" s="130"/>
      <c r="O9" s="130"/>
      <c r="P9" s="114"/>
    </row>
    <row r="10" spans="1:16">
      <c r="A10" s="113"/>
      <c r="B10" s="114"/>
      <c r="C10" s="117" t="s">
        <v>22</v>
      </c>
      <c r="D10" s="117" t="s">
        <v>20</v>
      </c>
      <c r="E10" s="118">
        <v>50</v>
      </c>
      <c r="F10" s="118">
        <v>40</v>
      </c>
      <c r="G10" s="114" t="s">
        <v>88</v>
      </c>
      <c r="H10" s="124">
        <v>100</v>
      </c>
      <c r="I10" s="124">
        <v>100</v>
      </c>
      <c r="J10" s="114"/>
      <c r="K10" s="114"/>
      <c r="L10" s="114"/>
      <c r="M10" s="122" t="s">
        <v>91</v>
      </c>
      <c r="N10" s="122" t="s">
        <v>97</v>
      </c>
      <c r="O10" s="122" t="s">
        <v>42</v>
      </c>
      <c r="P10" s="129">
        <v>0.5</v>
      </c>
    </row>
    <row r="11" spans="1:16">
      <c r="A11" s="113"/>
      <c r="B11" s="114"/>
      <c r="C11" s="119" t="s">
        <v>28</v>
      </c>
      <c r="D11" s="119" t="s">
        <v>25</v>
      </c>
      <c r="E11" s="120">
        <v>50</v>
      </c>
      <c r="F11" s="120">
        <v>50</v>
      </c>
      <c r="G11" s="114"/>
      <c r="H11" s="114"/>
      <c r="I11" s="114"/>
      <c r="J11" s="114"/>
      <c r="K11" s="114"/>
      <c r="L11" s="114"/>
      <c r="M11" s="130"/>
      <c r="N11" s="130"/>
      <c r="O11" s="130"/>
      <c r="P11" s="114"/>
    </row>
    <row r="12" spans="1:16">
      <c r="A12" s="121">
        <v>3</v>
      </c>
      <c r="B12" s="114" t="s">
        <v>101</v>
      </c>
      <c r="C12" s="125" t="s">
        <v>9</v>
      </c>
      <c r="D12" s="125" t="s">
        <v>5</v>
      </c>
      <c r="E12" s="126">
        <v>50</v>
      </c>
      <c r="F12" s="126">
        <v>5</v>
      </c>
      <c r="G12" s="114" t="s">
        <v>79</v>
      </c>
      <c r="H12" s="124">
        <v>100</v>
      </c>
      <c r="I12" s="124">
        <v>100</v>
      </c>
      <c r="J12" s="114" t="s">
        <v>102</v>
      </c>
      <c r="K12" s="124">
        <v>6000</v>
      </c>
      <c r="L12" s="124">
        <v>300</v>
      </c>
      <c r="M12" s="122" t="s">
        <v>0</v>
      </c>
      <c r="N12" s="122" t="s">
        <v>103</v>
      </c>
      <c r="O12" s="122" t="s">
        <v>42</v>
      </c>
      <c r="P12" s="131">
        <v>2.3333</v>
      </c>
    </row>
    <row r="13" spans="1:16">
      <c r="A13" s="113"/>
      <c r="B13" s="114"/>
      <c r="C13" s="125" t="s">
        <v>7</v>
      </c>
      <c r="D13" s="125" t="s">
        <v>5</v>
      </c>
      <c r="E13" s="126">
        <v>50</v>
      </c>
      <c r="F13" s="126">
        <v>5</v>
      </c>
      <c r="G13" s="114"/>
      <c r="H13" s="114"/>
      <c r="I13" s="114"/>
      <c r="J13" s="114"/>
      <c r="K13" s="114"/>
      <c r="L13" s="114"/>
      <c r="M13" s="130"/>
      <c r="N13" s="130"/>
      <c r="O13" s="130"/>
      <c r="P13" s="114"/>
    </row>
    <row r="14" spans="1:16">
      <c r="A14" s="113"/>
      <c r="B14" s="114"/>
      <c r="C14" s="115" t="s">
        <v>19</v>
      </c>
      <c r="D14" s="115" t="s">
        <v>15</v>
      </c>
      <c r="E14" s="116">
        <v>50</v>
      </c>
      <c r="F14" s="116">
        <v>30</v>
      </c>
      <c r="G14" s="114" t="s">
        <v>68</v>
      </c>
      <c r="H14" s="124">
        <v>100</v>
      </c>
      <c r="I14" s="124">
        <v>100</v>
      </c>
      <c r="J14" s="114"/>
      <c r="K14" s="114"/>
      <c r="L14" s="114"/>
      <c r="M14" s="122" t="s">
        <v>91</v>
      </c>
      <c r="N14" s="122" t="s">
        <v>97</v>
      </c>
      <c r="O14" s="122" t="s">
        <v>42</v>
      </c>
      <c r="P14" s="129">
        <v>0.5</v>
      </c>
    </row>
    <row r="15" spans="1:16">
      <c r="A15" s="113"/>
      <c r="B15" s="114"/>
      <c r="C15" s="115" t="s">
        <v>16</v>
      </c>
      <c r="D15" s="115" t="s">
        <v>15</v>
      </c>
      <c r="E15" s="116">
        <v>50</v>
      </c>
      <c r="F15" s="116">
        <v>50</v>
      </c>
      <c r="G15" s="114"/>
      <c r="H15" s="114"/>
      <c r="I15" s="114"/>
      <c r="J15" s="114"/>
      <c r="K15" s="114"/>
      <c r="L15" s="114"/>
      <c r="M15" s="130"/>
      <c r="N15" s="130"/>
      <c r="O15" s="130"/>
      <c r="P15" s="114"/>
    </row>
    <row r="16" spans="1:16">
      <c r="A16" s="121">
        <v>4</v>
      </c>
      <c r="B16" s="114" t="s">
        <v>104</v>
      </c>
      <c r="C16" s="122" t="s">
        <v>14</v>
      </c>
      <c r="D16" s="122" t="s">
        <v>10</v>
      </c>
      <c r="E16" s="123">
        <v>50</v>
      </c>
      <c r="F16" s="123">
        <v>20</v>
      </c>
      <c r="G16" s="114" t="s">
        <v>61</v>
      </c>
      <c r="H16" s="124">
        <v>100</v>
      </c>
      <c r="I16" s="124">
        <v>100</v>
      </c>
      <c r="J16" s="114" t="s">
        <v>105</v>
      </c>
      <c r="K16" s="124">
        <v>300</v>
      </c>
      <c r="L16" s="124">
        <v>300</v>
      </c>
      <c r="M16" s="122" t="s">
        <v>0</v>
      </c>
      <c r="N16" s="122" t="s">
        <v>106</v>
      </c>
      <c r="O16" s="122" t="s">
        <v>42</v>
      </c>
      <c r="P16" s="131">
        <v>1.1428</v>
      </c>
    </row>
    <row r="17" spans="1:16">
      <c r="A17" s="113"/>
      <c r="B17" s="114"/>
      <c r="C17" s="115" t="s">
        <v>19</v>
      </c>
      <c r="D17" s="115" t="s">
        <v>15</v>
      </c>
      <c r="E17" s="116">
        <v>50</v>
      </c>
      <c r="F17" s="116">
        <v>30</v>
      </c>
      <c r="G17" s="114"/>
      <c r="H17" s="114"/>
      <c r="I17" s="114"/>
      <c r="J17" s="114"/>
      <c r="K17" s="114"/>
      <c r="L17" s="114"/>
      <c r="M17" s="130"/>
      <c r="N17" s="130"/>
      <c r="O17" s="130"/>
      <c r="P17" s="114"/>
    </row>
    <row r="18" spans="1:16">
      <c r="A18" s="113"/>
      <c r="B18" s="114"/>
      <c r="C18" s="117" t="s">
        <v>23</v>
      </c>
      <c r="D18" s="117" t="s">
        <v>20</v>
      </c>
      <c r="E18" s="118">
        <v>50</v>
      </c>
      <c r="F18" s="118">
        <v>40</v>
      </c>
      <c r="G18" s="114" t="s">
        <v>81</v>
      </c>
      <c r="H18" s="124">
        <v>100</v>
      </c>
      <c r="I18" s="124">
        <v>100</v>
      </c>
      <c r="J18" s="114"/>
      <c r="K18" s="114"/>
      <c r="L18" s="114"/>
      <c r="M18" s="122" t="s">
        <v>91</v>
      </c>
      <c r="N18" s="122" t="s">
        <v>97</v>
      </c>
      <c r="O18" s="122" t="s">
        <v>42</v>
      </c>
      <c r="P18" s="129">
        <v>0.5</v>
      </c>
    </row>
    <row r="19" spans="1:16">
      <c r="A19" s="113"/>
      <c r="B19" s="114"/>
      <c r="C19" s="119" t="s">
        <v>26</v>
      </c>
      <c r="D19" s="119" t="s">
        <v>25</v>
      </c>
      <c r="E19" s="120">
        <v>50</v>
      </c>
      <c r="F19" s="120">
        <v>50</v>
      </c>
      <c r="G19" s="114"/>
      <c r="H19" s="114"/>
      <c r="I19" s="114"/>
      <c r="J19" s="114"/>
      <c r="K19" s="114"/>
      <c r="L19" s="114"/>
      <c r="M19" s="130"/>
      <c r="N19" s="130"/>
      <c r="O19" s="130"/>
      <c r="P19" s="114"/>
    </row>
    <row r="20" spans="1:16">
      <c r="A20" s="121">
        <v>5</v>
      </c>
      <c r="B20" s="113" t="s">
        <v>107</v>
      </c>
      <c r="C20" s="122" t="s">
        <v>13</v>
      </c>
      <c r="D20" s="122" t="s">
        <v>10</v>
      </c>
      <c r="E20" s="123">
        <v>50</v>
      </c>
      <c r="F20" s="123">
        <v>20</v>
      </c>
      <c r="G20" s="114" t="s">
        <v>55</v>
      </c>
      <c r="H20" s="124">
        <v>100</v>
      </c>
      <c r="I20" s="124">
        <v>100</v>
      </c>
      <c r="J20" s="114" t="s">
        <v>108</v>
      </c>
      <c r="K20" s="124">
        <v>10000</v>
      </c>
      <c r="L20" s="124">
        <v>100</v>
      </c>
      <c r="M20" s="122" t="s">
        <v>0</v>
      </c>
      <c r="N20" s="122" t="s">
        <v>69</v>
      </c>
      <c r="O20" s="122" t="s">
        <v>42</v>
      </c>
      <c r="P20" s="129">
        <v>0.25</v>
      </c>
    </row>
    <row r="21" spans="1:16">
      <c r="A21" s="113"/>
      <c r="B21" s="113"/>
      <c r="C21" s="115" t="s">
        <v>17</v>
      </c>
      <c r="D21" s="115" t="s">
        <v>15</v>
      </c>
      <c r="E21" s="116">
        <v>50</v>
      </c>
      <c r="F21" s="116">
        <v>50</v>
      </c>
      <c r="G21" s="114"/>
      <c r="H21" s="114"/>
      <c r="I21" s="114"/>
      <c r="J21" s="114"/>
      <c r="K21" s="114"/>
      <c r="L21" s="114"/>
      <c r="M21" s="130"/>
      <c r="N21" s="130"/>
      <c r="O21" s="130"/>
      <c r="P21" s="114"/>
    </row>
    <row r="22" spans="1:16">
      <c r="A22" s="113"/>
      <c r="B22" s="113"/>
      <c r="C22" s="125" t="s">
        <v>9</v>
      </c>
      <c r="D22" s="125" t="s">
        <v>5</v>
      </c>
      <c r="E22" s="126">
        <v>50</v>
      </c>
      <c r="F22" s="126">
        <v>5</v>
      </c>
      <c r="G22" s="114" t="s">
        <v>79</v>
      </c>
      <c r="H22" s="124">
        <v>100</v>
      </c>
      <c r="I22" s="124">
        <v>100</v>
      </c>
      <c r="J22" s="114"/>
      <c r="K22" s="114"/>
      <c r="L22" s="114"/>
      <c r="M22" s="115" t="s">
        <v>91</v>
      </c>
      <c r="N22" s="115" t="s">
        <v>109</v>
      </c>
      <c r="O22" s="115" t="s">
        <v>110</v>
      </c>
      <c r="P22" s="132">
        <v>0.5</v>
      </c>
    </row>
    <row r="23" spans="1:16">
      <c r="A23" s="113"/>
      <c r="B23" s="113"/>
      <c r="C23" s="125" t="s">
        <v>7</v>
      </c>
      <c r="D23" s="125" t="s">
        <v>5</v>
      </c>
      <c r="E23" s="126">
        <v>50</v>
      </c>
      <c r="F23" s="126">
        <v>5</v>
      </c>
      <c r="G23" s="114"/>
      <c r="H23" s="114"/>
      <c r="I23" s="114"/>
      <c r="J23" s="114"/>
      <c r="K23" s="114"/>
      <c r="L23" s="114"/>
      <c r="M23" s="130"/>
      <c r="N23" s="130"/>
      <c r="O23" s="130"/>
      <c r="P23" s="114"/>
    </row>
    <row r="24" spans="1:16">
      <c r="A24" s="121">
        <v>6</v>
      </c>
      <c r="B24" s="114" t="s">
        <v>111</v>
      </c>
      <c r="C24" s="115" t="s">
        <v>18</v>
      </c>
      <c r="D24" s="115" t="s">
        <v>15</v>
      </c>
      <c r="E24" s="116">
        <v>50</v>
      </c>
      <c r="F24" s="116">
        <v>20</v>
      </c>
      <c r="G24" s="114" t="s">
        <v>58</v>
      </c>
      <c r="H24" s="124">
        <v>100</v>
      </c>
      <c r="I24" s="124">
        <v>100</v>
      </c>
      <c r="J24" s="130" t="s">
        <v>112</v>
      </c>
      <c r="K24" s="124">
        <v>200</v>
      </c>
      <c r="L24" s="124">
        <v>260</v>
      </c>
      <c r="M24" s="115" t="s">
        <v>0</v>
      </c>
      <c r="N24" s="115" t="s">
        <v>113</v>
      </c>
      <c r="O24" s="115" t="s">
        <v>110</v>
      </c>
      <c r="P24" s="133">
        <v>0.1875</v>
      </c>
    </row>
    <row r="25" spans="1:16">
      <c r="A25" s="113"/>
      <c r="B25" s="114"/>
      <c r="C25" s="117" t="s">
        <v>24</v>
      </c>
      <c r="D25" s="117" t="s">
        <v>20</v>
      </c>
      <c r="E25" s="118">
        <v>50</v>
      </c>
      <c r="F25" s="118">
        <v>40</v>
      </c>
      <c r="G25" s="114"/>
      <c r="H25" s="114"/>
      <c r="I25" s="114"/>
      <c r="J25" s="130"/>
      <c r="K25" s="114"/>
      <c r="L25" s="114"/>
      <c r="M25" s="130"/>
      <c r="N25" s="130"/>
      <c r="O25" s="130"/>
      <c r="P25" s="114"/>
    </row>
    <row r="26" spans="1:16">
      <c r="A26" s="113"/>
      <c r="B26" s="114"/>
      <c r="C26" s="117" t="s">
        <v>22</v>
      </c>
      <c r="D26" s="117" t="s">
        <v>20</v>
      </c>
      <c r="E26" s="118">
        <v>50</v>
      </c>
      <c r="F26" s="118">
        <v>40</v>
      </c>
      <c r="G26" s="114" t="s">
        <v>48</v>
      </c>
      <c r="H26" s="124">
        <v>100</v>
      </c>
      <c r="I26" s="124">
        <v>100</v>
      </c>
      <c r="J26" s="130"/>
      <c r="K26" s="114"/>
      <c r="L26" s="114"/>
      <c r="M26" s="130"/>
      <c r="N26" s="130"/>
      <c r="O26" s="130"/>
      <c r="P26" s="114"/>
    </row>
    <row r="27" spans="1:16">
      <c r="A27" s="113"/>
      <c r="B27" s="114"/>
      <c r="C27" s="119" t="s">
        <v>26</v>
      </c>
      <c r="D27" s="119" t="s">
        <v>25</v>
      </c>
      <c r="E27" s="120">
        <v>50</v>
      </c>
      <c r="F27" s="120">
        <v>50</v>
      </c>
      <c r="G27" s="114"/>
      <c r="H27" s="114"/>
      <c r="I27" s="114"/>
      <c r="J27" s="130"/>
      <c r="K27" s="114"/>
      <c r="L27" s="114"/>
      <c r="M27" s="130"/>
      <c r="N27" s="130"/>
      <c r="O27" s="130"/>
      <c r="P27" s="114"/>
    </row>
    <row r="28" spans="1:16">
      <c r="A28" s="113"/>
      <c r="B28" s="114"/>
      <c r="C28" s="119" t="s">
        <v>28</v>
      </c>
      <c r="D28" s="119" t="s">
        <v>25</v>
      </c>
      <c r="E28" s="120">
        <v>50</v>
      </c>
      <c r="F28" s="120">
        <v>50</v>
      </c>
      <c r="G28" s="114" t="s">
        <v>73</v>
      </c>
      <c r="H28" s="124">
        <v>100</v>
      </c>
      <c r="I28" s="124">
        <v>100</v>
      </c>
      <c r="J28" s="130"/>
      <c r="K28" s="114"/>
      <c r="L28" s="114"/>
      <c r="M28" s="115" t="s">
        <v>91</v>
      </c>
      <c r="N28" s="115" t="s">
        <v>114</v>
      </c>
      <c r="O28" s="115" t="s">
        <v>110</v>
      </c>
      <c r="P28" s="132">
        <v>0.35</v>
      </c>
    </row>
    <row r="29" spans="1:16">
      <c r="A29" s="113"/>
      <c r="B29" s="114"/>
      <c r="C29" s="119" t="s">
        <v>27</v>
      </c>
      <c r="D29" s="119" t="s">
        <v>25</v>
      </c>
      <c r="E29" s="120">
        <v>50</v>
      </c>
      <c r="F29" s="120">
        <v>50</v>
      </c>
      <c r="G29" s="114"/>
      <c r="H29" s="114"/>
      <c r="I29" s="114"/>
      <c r="J29" s="130"/>
      <c r="K29" s="114"/>
      <c r="L29" s="114"/>
      <c r="M29" s="130"/>
      <c r="N29" s="130"/>
      <c r="O29" s="130"/>
      <c r="P29" s="114"/>
    </row>
    <row r="30" spans="1:16">
      <c r="A30" s="113"/>
      <c r="B30" s="114"/>
      <c r="C30" s="115" t="s">
        <v>18</v>
      </c>
      <c r="D30" s="115" t="s">
        <v>15</v>
      </c>
      <c r="E30" s="116">
        <v>50</v>
      </c>
      <c r="F30" s="116">
        <v>20</v>
      </c>
      <c r="G30" s="114" t="s">
        <v>86</v>
      </c>
      <c r="H30" s="124">
        <v>100</v>
      </c>
      <c r="I30" s="124">
        <v>100</v>
      </c>
      <c r="J30" s="130"/>
      <c r="K30" s="114"/>
      <c r="L30" s="114"/>
      <c r="M30" s="130"/>
      <c r="N30" s="130"/>
      <c r="O30" s="130"/>
      <c r="P30" s="114"/>
    </row>
    <row r="31" spans="1:16">
      <c r="A31" s="113"/>
      <c r="B31" s="114"/>
      <c r="C31" s="119" t="s">
        <v>29</v>
      </c>
      <c r="D31" s="119" t="s">
        <v>25</v>
      </c>
      <c r="E31" s="120">
        <v>50</v>
      </c>
      <c r="F31" s="120">
        <v>50</v>
      </c>
      <c r="G31" s="114"/>
      <c r="H31" s="114"/>
      <c r="I31" s="114"/>
      <c r="J31" s="130"/>
      <c r="K31" s="114"/>
      <c r="L31" s="114"/>
      <c r="M31" s="130"/>
      <c r="N31" s="130"/>
      <c r="O31" s="130"/>
      <c r="P31" s="114"/>
    </row>
    <row r="32" spans="1:16">
      <c r="A32" s="121">
        <v>7</v>
      </c>
      <c r="B32" s="114" t="s">
        <v>115</v>
      </c>
      <c r="C32" s="125" t="s">
        <v>9</v>
      </c>
      <c r="D32" s="125" t="s">
        <v>5</v>
      </c>
      <c r="E32" s="126">
        <v>50</v>
      </c>
      <c r="F32" s="126">
        <v>5</v>
      </c>
      <c r="G32" s="114" t="s">
        <v>52</v>
      </c>
      <c r="H32" s="124">
        <v>100</v>
      </c>
      <c r="I32" s="124">
        <v>100</v>
      </c>
      <c r="J32" s="130" t="s">
        <v>116</v>
      </c>
      <c r="K32" s="124">
        <v>2200</v>
      </c>
      <c r="L32" s="124">
        <v>440</v>
      </c>
      <c r="M32" s="122" t="s">
        <v>0</v>
      </c>
      <c r="N32" s="122" t="s">
        <v>117</v>
      </c>
      <c r="O32" s="122" t="s">
        <v>42</v>
      </c>
      <c r="P32" s="129">
        <v>1.75</v>
      </c>
    </row>
    <row r="33" spans="1:16">
      <c r="A33" s="113"/>
      <c r="B33" s="114"/>
      <c r="C33" s="125" t="s">
        <v>7</v>
      </c>
      <c r="D33" s="125" t="s">
        <v>5</v>
      </c>
      <c r="E33" s="126">
        <v>50</v>
      </c>
      <c r="F33" s="126">
        <v>5</v>
      </c>
      <c r="G33" s="114"/>
      <c r="H33" s="114"/>
      <c r="I33" s="114"/>
      <c r="J33" s="130"/>
      <c r="K33" s="114"/>
      <c r="L33" s="114"/>
      <c r="M33" s="130"/>
      <c r="N33" s="130"/>
      <c r="O33" s="130"/>
      <c r="P33" s="114"/>
    </row>
    <row r="34" spans="1:16">
      <c r="A34" s="113"/>
      <c r="B34" s="114"/>
      <c r="C34" s="115" t="s">
        <v>18</v>
      </c>
      <c r="D34" s="115" t="s">
        <v>15</v>
      </c>
      <c r="E34" s="116">
        <v>50</v>
      </c>
      <c r="F34" s="116">
        <v>20</v>
      </c>
      <c r="G34" s="114" t="s">
        <v>58</v>
      </c>
      <c r="H34" s="124">
        <v>100</v>
      </c>
      <c r="I34" s="124">
        <v>100</v>
      </c>
      <c r="J34" s="130"/>
      <c r="K34" s="114"/>
      <c r="L34" s="114"/>
      <c r="M34" s="130"/>
      <c r="N34" s="130"/>
      <c r="O34" s="130"/>
      <c r="P34" s="114"/>
    </row>
    <row r="35" spans="1:16">
      <c r="A35" s="113"/>
      <c r="B35" s="114"/>
      <c r="C35" s="117" t="s">
        <v>24</v>
      </c>
      <c r="D35" s="117" t="s">
        <v>20</v>
      </c>
      <c r="E35" s="118">
        <v>50</v>
      </c>
      <c r="F35" s="118">
        <v>40</v>
      </c>
      <c r="G35" s="114"/>
      <c r="H35" s="114"/>
      <c r="I35" s="114"/>
      <c r="J35" s="130"/>
      <c r="K35" s="114"/>
      <c r="L35" s="114"/>
      <c r="M35" s="122" t="s">
        <v>91</v>
      </c>
      <c r="N35" s="122" t="s">
        <v>118</v>
      </c>
      <c r="O35" s="122" t="s">
        <v>42</v>
      </c>
      <c r="P35" s="131">
        <v>0.4667</v>
      </c>
    </row>
    <row r="36" spans="1:16">
      <c r="A36" s="113"/>
      <c r="B36" s="114"/>
      <c r="C36" s="115" t="s">
        <v>17</v>
      </c>
      <c r="D36" s="115" t="s">
        <v>15</v>
      </c>
      <c r="E36" s="116">
        <v>50</v>
      </c>
      <c r="F36" s="116">
        <v>50</v>
      </c>
      <c r="G36" s="114" t="s">
        <v>64</v>
      </c>
      <c r="H36" s="124">
        <v>100</v>
      </c>
      <c r="I36" s="124">
        <v>100</v>
      </c>
      <c r="J36" s="130"/>
      <c r="K36" s="114"/>
      <c r="L36" s="114"/>
      <c r="M36" s="130"/>
      <c r="N36" s="130"/>
      <c r="O36" s="130"/>
      <c r="P36" s="114"/>
    </row>
    <row r="37" spans="1:16">
      <c r="A37" s="113"/>
      <c r="B37" s="114"/>
      <c r="C37" s="117" t="s">
        <v>23</v>
      </c>
      <c r="D37" s="117" t="s">
        <v>20</v>
      </c>
      <c r="E37" s="118">
        <v>50</v>
      </c>
      <c r="F37" s="118">
        <v>40</v>
      </c>
      <c r="G37" s="114"/>
      <c r="H37" s="114"/>
      <c r="I37" s="114"/>
      <c r="J37" s="130"/>
      <c r="K37" s="114"/>
      <c r="L37" s="114"/>
      <c r="M37" s="130"/>
      <c r="N37" s="130"/>
      <c r="O37" s="130"/>
      <c r="P37" s="114"/>
    </row>
    <row r="38" spans="1:16">
      <c r="A38" s="121">
        <v>8</v>
      </c>
      <c r="B38" s="114" t="s">
        <v>119</v>
      </c>
      <c r="C38" s="125" t="s">
        <v>8</v>
      </c>
      <c r="D38" s="125" t="s">
        <v>5</v>
      </c>
      <c r="E38" s="126">
        <v>50</v>
      </c>
      <c r="F38" s="126">
        <v>5</v>
      </c>
      <c r="G38" s="114" t="s">
        <v>77</v>
      </c>
      <c r="H38" s="124">
        <v>100</v>
      </c>
      <c r="I38" s="124">
        <v>100</v>
      </c>
      <c r="J38" s="114" t="s">
        <v>120</v>
      </c>
      <c r="K38" s="124">
        <v>3000</v>
      </c>
      <c r="L38" s="124">
        <v>450</v>
      </c>
      <c r="M38" s="122" t="s">
        <v>0</v>
      </c>
      <c r="N38" s="122" t="s">
        <v>121</v>
      </c>
      <c r="O38" s="122" t="s">
        <v>42</v>
      </c>
      <c r="P38" s="129">
        <v>3.5</v>
      </c>
    </row>
    <row r="39" spans="1:16">
      <c r="A39" s="113"/>
      <c r="B39" s="114"/>
      <c r="C39" s="125" t="s">
        <v>7</v>
      </c>
      <c r="D39" s="125" t="s">
        <v>5</v>
      </c>
      <c r="E39" s="126">
        <v>50</v>
      </c>
      <c r="F39" s="126">
        <v>5</v>
      </c>
      <c r="G39" s="114"/>
      <c r="H39" s="114"/>
      <c r="I39" s="114"/>
      <c r="J39" s="114"/>
      <c r="K39" s="114"/>
      <c r="L39" s="114"/>
      <c r="M39" s="130"/>
      <c r="N39" s="130"/>
      <c r="O39" s="130"/>
      <c r="P39" s="114"/>
    </row>
    <row r="40" spans="1:16">
      <c r="A40" s="113"/>
      <c r="B40" s="114"/>
      <c r="C40" s="115" t="s">
        <v>16</v>
      </c>
      <c r="D40" s="115" t="s">
        <v>15</v>
      </c>
      <c r="E40" s="116">
        <v>50</v>
      </c>
      <c r="F40" s="116">
        <v>50</v>
      </c>
      <c r="G40" s="114" t="s">
        <v>40</v>
      </c>
      <c r="H40" s="124">
        <v>100</v>
      </c>
      <c r="I40" s="124">
        <v>100</v>
      </c>
      <c r="J40" s="114"/>
      <c r="K40" s="114"/>
      <c r="L40" s="114"/>
      <c r="M40" s="122" t="s">
        <v>91</v>
      </c>
      <c r="N40" s="122" t="s">
        <v>122</v>
      </c>
      <c r="O40" s="122" t="s">
        <v>42</v>
      </c>
      <c r="P40" s="129">
        <v>1.25</v>
      </c>
    </row>
    <row r="41" spans="1:16">
      <c r="A41" s="113"/>
      <c r="B41" s="114"/>
      <c r="C41" s="117" t="s">
        <v>21</v>
      </c>
      <c r="D41" s="117" t="s">
        <v>20</v>
      </c>
      <c r="E41" s="118">
        <v>50</v>
      </c>
      <c r="F41" s="118">
        <v>40</v>
      </c>
      <c r="G41" s="114"/>
      <c r="H41" s="114"/>
      <c r="I41" s="114"/>
      <c r="J41" s="114"/>
      <c r="K41" s="114"/>
      <c r="L41" s="114"/>
      <c r="M41" s="130"/>
      <c r="N41" s="130"/>
      <c r="O41" s="130"/>
      <c r="P41" s="114"/>
    </row>
    <row r="42" spans="1:16">
      <c r="A42" s="121">
        <v>9</v>
      </c>
      <c r="B42" s="114" t="s">
        <v>123</v>
      </c>
      <c r="C42" s="122" t="s">
        <v>12</v>
      </c>
      <c r="D42" s="122" t="s">
        <v>10</v>
      </c>
      <c r="E42" s="123">
        <v>50</v>
      </c>
      <c r="F42" s="123">
        <v>20</v>
      </c>
      <c r="G42" s="114" t="s">
        <v>83</v>
      </c>
      <c r="H42" s="124">
        <v>100</v>
      </c>
      <c r="I42" s="124">
        <v>100</v>
      </c>
      <c r="J42" s="114" t="s">
        <v>124</v>
      </c>
      <c r="K42" s="124">
        <v>300</v>
      </c>
      <c r="L42" s="124">
        <v>300</v>
      </c>
      <c r="M42" s="122" t="s">
        <v>0</v>
      </c>
      <c r="N42" s="122" t="s">
        <v>125</v>
      </c>
      <c r="O42" s="122" t="s">
        <v>42</v>
      </c>
      <c r="P42" s="131">
        <v>1.3076</v>
      </c>
    </row>
    <row r="43" spans="1:16">
      <c r="A43" s="113"/>
      <c r="B43" s="114"/>
      <c r="C43" s="115" t="s">
        <v>18</v>
      </c>
      <c r="D43" s="115" t="s">
        <v>15</v>
      </c>
      <c r="E43" s="116">
        <v>50</v>
      </c>
      <c r="F43" s="116">
        <v>20</v>
      </c>
      <c r="G43" s="114"/>
      <c r="H43" s="114"/>
      <c r="I43" s="114"/>
      <c r="J43" s="114"/>
      <c r="K43" s="114"/>
      <c r="L43" s="114"/>
      <c r="M43" s="130"/>
      <c r="N43" s="130"/>
      <c r="O43" s="130"/>
      <c r="P43" s="114"/>
    </row>
    <row r="44" spans="1:16">
      <c r="A44" s="113"/>
      <c r="B44" s="114"/>
      <c r="C44" s="117" t="s">
        <v>23</v>
      </c>
      <c r="D44" s="117" t="s">
        <v>20</v>
      </c>
      <c r="E44" s="118">
        <v>50</v>
      </c>
      <c r="F44" s="118">
        <v>40</v>
      </c>
      <c r="G44" s="114" t="s">
        <v>50</v>
      </c>
      <c r="H44" s="124">
        <v>100</v>
      </c>
      <c r="I44" s="124">
        <v>100</v>
      </c>
      <c r="J44" s="114"/>
      <c r="K44" s="114"/>
      <c r="L44" s="114"/>
      <c r="M44" s="122" t="s">
        <v>91</v>
      </c>
      <c r="N44" s="122" t="s">
        <v>97</v>
      </c>
      <c r="O44" s="122" t="s">
        <v>42</v>
      </c>
      <c r="P44" s="129">
        <v>0.5</v>
      </c>
    </row>
    <row r="45" spans="1:16">
      <c r="A45" s="113"/>
      <c r="B45" s="114"/>
      <c r="C45" s="119" t="s">
        <v>27</v>
      </c>
      <c r="D45" s="119" t="s">
        <v>25</v>
      </c>
      <c r="E45" s="120">
        <v>50</v>
      </c>
      <c r="F45" s="120">
        <v>50</v>
      </c>
      <c r="G45" s="114"/>
      <c r="H45" s="114"/>
      <c r="I45" s="114"/>
      <c r="J45" s="114"/>
      <c r="K45" s="114"/>
      <c r="L45" s="114"/>
      <c r="M45" s="130"/>
      <c r="N45" s="130"/>
      <c r="O45" s="130"/>
      <c r="P45" s="114"/>
    </row>
    <row r="46" spans="1:16">
      <c r="A46" s="121">
        <v>10</v>
      </c>
      <c r="B46" s="114" t="s">
        <v>126</v>
      </c>
      <c r="C46" s="125" t="s">
        <v>6</v>
      </c>
      <c r="D46" s="125" t="s">
        <v>5</v>
      </c>
      <c r="E46" s="126">
        <v>50</v>
      </c>
      <c r="F46" s="126">
        <v>5</v>
      </c>
      <c r="G46" s="114" t="s">
        <v>66</v>
      </c>
      <c r="H46" s="124">
        <v>100</v>
      </c>
      <c r="I46" s="124">
        <v>100</v>
      </c>
      <c r="J46" s="130" t="s">
        <v>127</v>
      </c>
      <c r="K46" s="124">
        <v>1500</v>
      </c>
      <c r="L46" s="124">
        <v>375</v>
      </c>
      <c r="M46" s="122" t="s">
        <v>0</v>
      </c>
      <c r="N46" s="122" t="s">
        <v>128</v>
      </c>
      <c r="O46" s="122" t="s">
        <v>42</v>
      </c>
      <c r="P46" s="131">
        <v>0.9736</v>
      </c>
    </row>
    <row r="47" spans="1:16">
      <c r="A47" s="113"/>
      <c r="B47" s="114"/>
      <c r="C47" s="125" t="s">
        <v>9</v>
      </c>
      <c r="D47" s="125" t="s">
        <v>5</v>
      </c>
      <c r="E47" s="126">
        <v>50</v>
      </c>
      <c r="F47" s="126">
        <v>5</v>
      </c>
      <c r="G47" s="114"/>
      <c r="H47" s="114"/>
      <c r="I47" s="114"/>
      <c r="J47" s="130"/>
      <c r="K47" s="114"/>
      <c r="L47" s="114"/>
      <c r="M47" s="130"/>
      <c r="N47" s="130"/>
      <c r="O47" s="130"/>
      <c r="P47" s="114"/>
    </row>
    <row r="48" spans="1:16">
      <c r="A48" s="113"/>
      <c r="B48" s="114"/>
      <c r="C48" s="115" t="s">
        <v>16</v>
      </c>
      <c r="D48" s="115" t="s">
        <v>15</v>
      </c>
      <c r="E48" s="116">
        <v>50</v>
      </c>
      <c r="F48" s="116">
        <v>50</v>
      </c>
      <c r="G48" s="114" t="s">
        <v>40</v>
      </c>
      <c r="H48" s="124">
        <v>100</v>
      </c>
      <c r="I48" s="124">
        <v>100</v>
      </c>
      <c r="J48" s="130"/>
      <c r="K48" s="114"/>
      <c r="L48" s="114"/>
      <c r="M48" s="130"/>
      <c r="N48" s="130"/>
      <c r="O48" s="130"/>
      <c r="P48" s="114"/>
    </row>
    <row r="49" spans="1:16">
      <c r="A49" s="113"/>
      <c r="B49" s="114"/>
      <c r="C49" s="117" t="s">
        <v>21</v>
      </c>
      <c r="D49" s="117" t="s">
        <v>20</v>
      </c>
      <c r="E49" s="118">
        <v>50</v>
      </c>
      <c r="F49" s="118">
        <v>40</v>
      </c>
      <c r="G49" s="114"/>
      <c r="H49" s="114"/>
      <c r="I49" s="114"/>
      <c r="J49" s="130"/>
      <c r="K49" s="114"/>
      <c r="L49" s="114"/>
      <c r="M49" s="122" t="s">
        <v>91</v>
      </c>
      <c r="N49" s="122" t="s">
        <v>69</v>
      </c>
      <c r="O49" s="122" t="s">
        <v>42</v>
      </c>
      <c r="P49" s="129">
        <v>0.25</v>
      </c>
    </row>
    <row r="50" spans="1:16">
      <c r="A50" s="113"/>
      <c r="B50" s="114"/>
      <c r="C50" s="117" t="s">
        <v>22</v>
      </c>
      <c r="D50" s="117" t="s">
        <v>20</v>
      </c>
      <c r="E50" s="118">
        <v>50</v>
      </c>
      <c r="F50" s="118">
        <v>40</v>
      </c>
      <c r="G50" s="114" t="s">
        <v>88</v>
      </c>
      <c r="H50" s="124">
        <v>100</v>
      </c>
      <c r="I50" s="124">
        <v>100</v>
      </c>
      <c r="J50" s="130"/>
      <c r="K50" s="114"/>
      <c r="L50" s="114"/>
      <c r="M50" s="130"/>
      <c r="N50" s="130"/>
      <c r="O50" s="130"/>
      <c r="P50" s="114"/>
    </row>
    <row r="51" spans="1:16">
      <c r="A51" s="113"/>
      <c r="B51" s="114"/>
      <c r="C51" s="119" t="s">
        <v>28</v>
      </c>
      <c r="D51" s="119" t="s">
        <v>25</v>
      </c>
      <c r="E51" s="120">
        <v>50</v>
      </c>
      <c r="F51" s="120">
        <v>50</v>
      </c>
      <c r="G51" s="114"/>
      <c r="H51" s="114"/>
      <c r="I51" s="114"/>
      <c r="J51" s="130"/>
      <c r="K51" s="114"/>
      <c r="L51" s="114"/>
      <c r="M51" s="130"/>
      <c r="N51" s="130"/>
      <c r="O51" s="130"/>
      <c r="P51" s="114"/>
    </row>
    <row r="52" spans="1:16">
      <c r="A52" s="121">
        <v>11</v>
      </c>
      <c r="B52" s="114" t="s">
        <v>129</v>
      </c>
      <c r="C52" s="122" t="s">
        <v>11</v>
      </c>
      <c r="D52" s="122" t="s">
        <v>10</v>
      </c>
      <c r="E52" s="123">
        <v>50</v>
      </c>
      <c r="F52" s="123">
        <v>20</v>
      </c>
      <c r="G52" s="114" t="s">
        <v>90</v>
      </c>
      <c r="H52" s="124">
        <v>100</v>
      </c>
      <c r="I52" s="124">
        <v>100</v>
      </c>
      <c r="J52" s="114" t="s">
        <v>130</v>
      </c>
      <c r="K52" s="124">
        <v>300</v>
      </c>
      <c r="L52" s="124">
        <v>300</v>
      </c>
      <c r="M52" s="122" t="s">
        <v>0</v>
      </c>
      <c r="N52" s="122" t="s">
        <v>131</v>
      </c>
      <c r="O52" s="122" t="s">
        <v>42</v>
      </c>
      <c r="P52" s="131">
        <v>0.875</v>
      </c>
    </row>
    <row r="53" spans="1:16">
      <c r="A53" s="113"/>
      <c r="B53" s="114"/>
      <c r="C53" s="115" t="s">
        <v>16</v>
      </c>
      <c r="D53" s="115" t="s">
        <v>15</v>
      </c>
      <c r="E53" s="116">
        <v>50</v>
      </c>
      <c r="F53" s="116">
        <v>50</v>
      </c>
      <c r="G53" s="114"/>
      <c r="H53" s="114"/>
      <c r="I53" s="114"/>
      <c r="J53" s="114"/>
      <c r="K53" s="114"/>
      <c r="L53" s="114"/>
      <c r="M53" s="130"/>
      <c r="N53" s="130"/>
      <c r="O53" s="130"/>
      <c r="P53" s="114"/>
    </row>
    <row r="54" spans="1:16">
      <c r="A54" s="113"/>
      <c r="B54" s="114"/>
      <c r="C54" s="117" t="s">
        <v>22</v>
      </c>
      <c r="D54" s="117" t="s">
        <v>20</v>
      </c>
      <c r="E54" s="118">
        <v>50</v>
      </c>
      <c r="F54" s="118">
        <v>40</v>
      </c>
      <c r="G54" s="114" t="s">
        <v>71</v>
      </c>
      <c r="H54" s="124">
        <v>100</v>
      </c>
      <c r="I54" s="124">
        <v>100</v>
      </c>
      <c r="J54" s="114"/>
      <c r="K54" s="114"/>
      <c r="L54" s="114"/>
      <c r="M54" s="122" t="s">
        <v>91</v>
      </c>
      <c r="N54" s="122" t="s">
        <v>97</v>
      </c>
      <c r="O54" s="122" t="s">
        <v>42</v>
      </c>
      <c r="P54" s="129">
        <v>0.5</v>
      </c>
    </row>
    <row r="55" spans="1:16">
      <c r="A55" s="113"/>
      <c r="B55" s="114"/>
      <c r="C55" s="119" t="s">
        <v>29</v>
      </c>
      <c r="D55" s="119" t="s">
        <v>25</v>
      </c>
      <c r="E55" s="120">
        <v>50</v>
      </c>
      <c r="F55" s="120">
        <v>50</v>
      </c>
      <c r="G55" s="114"/>
      <c r="H55" s="114"/>
      <c r="I55" s="114"/>
      <c r="J55" s="114"/>
      <c r="K55" s="114"/>
      <c r="L55" s="114"/>
      <c r="M55" s="130"/>
      <c r="N55" s="130"/>
      <c r="O55" s="130"/>
      <c r="P55" s="114"/>
    </row>
    <row r="56" spans="1:16">
      <c r="A56" s="121">
        <v>12</v>
      </c>
      <c r="B56" s="114" t="s">
        <v>132</v>
      </c>
      <c r="C56" s="122" t="s">
        <v>12</v>
      </c>
      <c r="D56" s="122" t="s">
        <v>10</v>
      </c>
      <c r="E56" s="123">
        <v>50</v>
      </c>
      <c r="F56" s="123">
        <v>20</v>
      </c>
      <c r="G56" s="114" t="s">
        <v>83</v>
      </c>
      <c r="H56" s="124">
        <v>100</v>
      </c>
      <c r="I56" s="124">
        <v>100</v>
      </c>
      <c r="J56" s="114" t="s">
        <v>133</v>
      </c>
      <c r="K56" s="124">
        <v>10000</v>
      </c>
      <c r="L56" s="124">
        <v>100</v>
      </c>
      <c r="M56" s="122" t="s">
        <v>0</v>
      </c>
      <c r="N56" s="122" t="s">
        <v>62</v>
      </c>
      <c r="O56" s="122" t="s">
        <v>42</v>
      </c>
      <c r="P56" s="129">
        <v>1</v>
      </c>
    </row>
    <row r="57" spans="1:16">
      <c r="A57" s="113"/>
      <c r="B57" s="114"/>
      <c r="C57" s="115" t="s">
        <v>18</v>
      </c>
      <c r="D57" s="115" t="s">
        <v>15</v>
      </c>
      <c r="E57" s="116">
        <v>50</v>
      </c>
      <c r="F57" s="116">
        <v>20</v>
      </c>
      <c r="G57" s="114"/>
      <c r="H57" s="114"/>
      <c r="I57" s="114"/>
      <c r="J57" s="114"/>
      <c r="K57" s="114"/>
      <c r="L57" s="114"/>
      <c r="M57" s="130"/>
      <c r="N57" s="130"/>
      <c r="O57" s="130"/>
      <c r="P57" s="114"/>
    </row>
    <row r="58" spans="1:16">
      <c r="A58" s="113"/>
      <c r="B58" s="114"/>
      <c r="C58" s="125" t="s">
        <v>8</v>
      </c>
      <c r="D58" s="125" t="s">
        <v>5</v>
      </c>
      <c r="E58" s="126">
        <v>50</v>
      </c>
      <c r="F58" s="126">
        <v>5</v>
      </c>
      <c r="G58" s="114" t="s">
        <v>77</v>
      </c>
      <c r="H58" s="124">
        <v>100</v>
      </c>
      <c r="I58" s="124">
        <v>100</v>
      </c>
      <c r="J58" s="114"/>
      <c r="K58" s="114"/>
      <c r="L58" s="114"/>
      <c r="M58" s="115" t="s">
        <v>91</v>
      </c>
      <c r="N58" s="115" t="s">
        <v>109</v>
      </c>
      <c r="O58" s="115" t="s">
        <v>110</v>
      </c>
      <c r="P58" s="132">
        <v>0.5</v>
      </c>
    </row>
    <row r="59" spans="1:16">
      <c r="A59" s="113"/>
      <c r="B59" s="114"/>
      <c r="C59" s="125" t="s">
        <v>7</v>
      </c>
      <c r="D59" s="125" t="s">
        <v>5</v>
      </c>
      <c r="E59" s="126">
        <v>50</v>
      </c>
      <c r="F59" s="126">
        <v>5</v>
      </c>
      <c r="G59" s="114"/>
      <c r="H59" s="114"/>
      <c r="I59" s="114"/>
      <c r="J59" s="114"/>
      <c r="K59" s="114"/>
      <c r="L59" s="114"/>
      <c r="M59" s="130"/>
      <c r="N59" s="130"/>
      <c r="O59" s="130"/>
      <c r="P59" s="114"/>
    </row>
    <row r="60" spans="1:16">
      <c r="A60" s="121">
        <v>13</v>
      </c>
      <c r="B60" s="114" t="s">
        <v>134</v>
      </c>
      <c r="C60" s="122" t="s">
        <v>14</v>
      </c>
      <c r="D60" s="122" t="s">
        <v>10</v>
      </c>
      <c r="E60" s="123">
        <v>50</v>
      </c>
      <c r="F60" s="123">
        <v>20</v>
      </c>
      <c r="G60" s="114" t="s">
        <v>61</v>
      </c>
      <c r="H60" s="124">
        <v>100</v>
      </c>
      <c r="I60" s="124">
        <v>100</v>
      </c>
      <c r="J60" s="114" t="s">
        <v>135</v>
      </c>
      <c r="K60" s="124">
        <v>10000</v>
      </c>
      <c r="L60" s="124">
        <v>100</v>
      </c>
      <c r="M60" s="122" t="s">
        <v>0</v>
      </c>
      <c r="N60" s="122" t="s">
        <v>136</v>
      </c>
      <c r="O60" s="122" t="s">
        <v>42</v>
      </c>
      <c r="P60" s="131">
        <v>0.6667</v>
      </c>
    </row>
    <row r="61" spans="1:16">
      <c r="A61" s="113"/>
      <c r="B61" s="114"/>
      <c r="C61" s="115" t="s">
        <v>19</v>
      </c>
      <c r="D61" s="115" t="s">
        <v>15</v>
      </c>
      <c r="E61" s="116">
        <v>50</v>
      </c>
      <c r="F61" s="116">
        <v>30</v>
      </c>
      <c r="G61" s="114"/>
      <c r="H61" s="114"/>
      <c r="I61" s="114"/>
      <c r="J61" s="114"/>
      <c r="K61" s="114"/>
      <c r="L61" s="114"/>
      <c r="M61" s="130"/>
      <c r="N61" s="130"/>
      <c r="O61" s="130"/>
      <c r="P61" s="114"/>
    </row>
    <row r="62" spans="1:16">
      <c r="A62" s="113"/>
      <c r="B62" s="114"/>
      <c r="C62" s="125" t="s">
        <v>9</v>
      </c>
      <c r="D62" s="125" t="s">
        <v>5</v>
      </c>
      <c r="E62" s="126">
        <v>50</v>
      </c>
      <c r="F62" s="126">
        <v>5</v>
      </c>
      <c r="G62" s="114" t="s">
        <v>52</v>
      </c>
      <c r="H62" s="124">
        <v>100</v>
      </c>
      <c r="I62" s="124">
        <v>100</v>
      </c>
      <c r="J62" s="114"/>
      <c r="K62" s="114"/>
      <c r="L62" s="114"/>
      <c r="M62" s="115" t="s">
        <v>91</v>
      </c>
      <c r="N62" s="115" t="s">
        <v>109</v>
      </c>
      <c r="O62" s="115" t="s">
        <v>110</v>
      </c>
      <c r="P62" s="132">
        <v>0.5</v>
      </c>
    </row>
    <row r="63" spans="1:16">
      <c r="A63" s="113"/>
      <c r="B63" s="114"/>
      <c r="C63" s="125" t="s">
        <v>7</v>
      </c>
      <c r="D63" s="125" t="s">
        <v>5</v>
      </c>
      <c r="E63" s="126">
        <v>50</v>
      </c>
      <c r="F63" s="126">
        <v>5</v>
      </c>
      <c r="G63" s="114"/>
      <c r="H63" s="114"/>
      <c r="I63" s="114"/>
      <c r="J63" s="114"/>
      <c r="K63" s="114"/>
      <c r="L63" s="114"/>
      <c r="M63" s="130"/>
      <c r="N63" s="130"/>
      <c r="O63" s="130"/>
      <c r="P63" s="114"/>
    </row>
    <row r="64" spans="1:16">
      <c r="A64" s="121">
        <v>14</v>
      </c>
      <c r="B64" s="114" t="s">
        <v>137</v>
      </c>
      <c r="C64" s="122" t="s">
        <v>11</v>
      </c>
      <c r="D64" s="122" t="s">
        <v>10</v>
      </c>
      <c r="E64" s="123">
        <v>50</v>
      </c>
      <c r="F64" s="123">
        <v>20</v>
      </c>
      <c r="G64" s="114" t="s">
        <v>90</v>
      </c>
      <c r="H64" s="124">
        <v>100</v>
      </c>
      <c r="I64" s="124">
        <v>100</v>
      </c>
      <c r="J64" s="114" t="s">
        <v>138</v>
      </c>
      <c r="K64" s="124">
        <v>10000</v>
      </c>
      <c r="L64" s="124">
        <v>100</v>
      </c>
      <c r="M64" s="122" t="s">
        <v>0</v>
      </c>
      <c r="N64" s="122" t="s">
        <v>69</v>
      </c>
      <c r="O64" s="122" t="s">
        <v>42</v>
      </c>
      <c r="P64" s="129">
        <v>0.25</v>
      </c>
    </row>
    <row r="65" spans="1:16">
      <c r="A65" s="113"/>
      <c r="B65" s="114"/>
      <c r="C65" s="115" t="s">
        <v>16</v>
      </c>
      <c r="D65" s="115" t="s">
        <v>15</v>
      </c>
      <c r="E65" s="116">
        <v>50</v>
      </c>
      <c r="F65" s="116">
        <v>50</v>
      </c>
      <c r="G65" s="114"/>
      <c r="H65" s="114"/>
      <c r="I65" s="114"/>
      <c r="J65" s="114"/>
      <c r="K65" s="114"/>
      <c r="L65" s="114"/>
      <c r="M65" s="130"/>
      <c r="N65" s="130"/>
      <c r="O65" s="130"/>
      <c r="P65" s="114"/>
    </row>
    <row r="66" spans="1:16">
      <c r="A66" s="113"/>
      <c r="B66" s="114"/>
      <c r="C66" s="125" t="s">
        <v>6</v>
      </c>
      <c r="D66" s="125" t="s">
        <v>5</v>
      </c>
      <c r="E66" s="126">
        <v>50</v>
      </c>
      <c r="F66" s="126">
        <v>5</v>
      </c>
      <c r="G66" s="114" t="s">
        <v>66</v>
      </c>
      <c r="H66" s="124">
        <v>100</v>
      </c>
      <c r="I66" s="124">
        <v>100</v>
      </c>
      <c r="J66" s="114"/>
      <c r="K66" s="114"/>
      <c r="L66" s="114"/>
      <c r="M66" s="115" t="s">
        <v>91</v>
      </c>
      <c r="N66" s="115" t="s">
        <v>109</v>
      </c>
      <c r="O66" s="115" t="s">
        <v>110</v>
      </c>
      <c r="P66" s="132">
        <v>0.5</v>
      </c>
    </row>
    <row r="67" spans="1:16">
      <c r="A67" s="113"/>
      <c r="B67" s="114"/>
      <c r="C67" s="125" t="s">
        <v>9</v>
      </c>
      <c r="D67" s="125" t="s">
        <v>5</v>
      </c>
      <c r="E67" s="126">
        <v>50</v>
      </c>
      <c r="F67" s="126">
        <v>5</v>
      </c>
      <c r="G67" s="114"/>
      <c r="H67" s="114"/>
      <c r="I67" s="114"/>
      <c r="J67" s="114"/>
      <c r="K67" s="114"/>
      <c r="L67" s="114"/>
      <c r="M67" s="130"/>
      <c r="N67" s="130"/>
      <c r="O67" s="130"/>
      <c r="P67" s="114"/>
    </row>
    <row r="68" spans="1:16">
      <c r="A68" s="121">
        <v>15</v>
      </c>
      <c r="B68" s="114" t="s">
        <v>139</v>
      </c>
      <c r="C68" s="115" t="s">
        <v>19</v>
      </c>
      <c r="D68" s="115" t="s">
        <v>15</v>
      </c>
      <c r="E68" s="116">
        <v>50</v>
      </c>
      <c r="F68" s="116">
        <v>30</v>
      </c>
      <c r="G68" s="114" t="s">
        <v>68</v>
      </c>
      <c r="H68" s="124">
        <v>100</v>
      </c>
      <c r="I68" s="124">
        <v>100</v>
      </c>
      <c r="J68" s="130" t="s">
        <v>139</v>
      </c>
      <c r="K68" s="124">
        <v>400</v>
      </c>
      <c r="L68" s="124">
        <v>400</v>
      </c>
      <c r="M68" s="122" t="s">
        <v>0</v>
      </c>
      <c r="N68" s="122" t="s">
        <v>140</v>
      </c>
      <c r="O68" s="122" t="s">
        <v>42</v>
      </c>
      <c r="P68" s="131">
        <v>0.1764</v>
      </c>
    </row>
    <row r="69" spans="1:16">
      <c r="A69" s="113"/>
      <c r="B69" s="114"/>
      <c r="C69" s="115" t="s">
        <v>16</v>
      </c>
      <c r="D69" s="115" t="s">
        <v>15</v>
      </c>
      <c r="E69" s="116">
        <v>50</v>
      </c>
      <c r="F69" s="116">
        <v>50</v>
      </c>
      <c r="G69" s="114"/>
      <c r="H69" s="114"/>
      <c r="I69" s="114"/>
      <c r="J69" s="130"/>
      <c r="K69" s="114"/>
      <c r="L69" s="114"/>
      <c r="M69" s="130"/>
      <c r="N69" s="130"/>
      <c r="O69" s="130"/>
      <c r="P69" s="114"/>
    </row>
    <row r="70" spans="1:16">
      <c r="A70" s="113"/>
      <c r="B70" s="114"/>
      <c r="C70" s="115" t="s">
        <v>17</v>
      </c>
      <c r="D70" s="115" t="s">
        <v>15</v>
      </c>
      <c r="E70" s="116">
        <v>50</v>
      </c>
      <c r="F70" s="116">
        <v>50</v>
      </c>
      <c r="G70" s="114" t="s">
        <v>44</v>
      </c>
      <c r="H70" s="124">
        <v>100</v>
      </c>
      <c r="I70" s="124">
        <v>100</v>
      </c>
      <c r="J70" s="130"/>
      <c r="K70" s="114"/>
      <c r="L70" s="114"/>
      <c r="M70" s="130"/>
      <c r="N70" s="130"/>
      <c r="O70" s="130"/>
      <c r="P70" s="114"/>
    </row>
    <row r="71" spans="1:16">
      <c r="A71" s="113"/>
      <c r="B71" s="114"/>
      <c r="C71" s="119" t="s">
        <v>29</v>
      </c>
      <c r="D71" s="119" t="s">
        <v>25</v>
      </c>
      <c r="E71" s="120">
        <v>50</v>
      </c>
      <c r="F71" s="120">
        <v>50</v>
      </c>
      <c r="G71" s="114"/>
      <c r="H71" s="114"/>
      <c r="I71" s="114"/>
      <c r="J71" s="130"/>
      <c r="K71" s="114"/>
      <c r="L71" s="114"/>
      <c r="M71" s="130"/>
      <c r="N71" s="130"/>
      <c r="O71" s="130"/>
      <c r="P71" s="114"/>
    </row>
    <row r="72" spans="1:16">
      <c r="A72" s="113"/>
      <c r="B72" s="114"/>
      <c r="C72" s="117" t="s">
        <v>23</v>
      </c>
      <c r="D72" s="117" t="s">
        <v>20</v>
      </c>
      <c r="E72" s="118">
        <v>50</v>
      </c>
      <c r="F72" s="118">
        <v>40</v>
      </c>
      <c r="G72" s="114" t="s">
        <v>81</v>
      </c>
      <c r="H72" s="124">
        <v>100</v>
      </c>
      <c r="I72" s="124">
        <v>100</v>
      </c>
      <c r="J72" s="130"/>
      <c r="K72" s="114"/>
      <c r="L72" s="114"/>
      <c r="M72" s="134" t="s">
        <v>91</v>
      </c>
      <c r="N72" s="134" t="s">
        <v>45</v>
      </c>
      <c r="O72" s="134" t="s">
        <v>46</v>
      </c>
      <c r="P72" s="135">
        <v>0</v>
      </c>
    </row>
    <row r="73" spans="1:16">
      <c r="A73" s="113"/>
      <c r="B73" s="114"/>
      <c r="C73" s="119" t="s">
        <v>26</v>
      </c>
      <c r="D73" s="119" t="s">
        <v>25</v>
      </c>
      <c r="E73" s="120">
        <v>50</v>
      </c>
      <c r="F73" s="120">
        <v>50</v>
      </c>
      <c r="G73" s="114"/>
      <c r="H73" s="114"/>
      <c r="I73" s="114"/>
      <c r="J73" s="130"/>
      <c r="K73" s="114"/>
      <c r="L73" s="114"/>
      <c r="M73" s="134"/>
      <c r="N73" s="134"/>
      <c r="O73" s="134"/>
      <c r="P73" s="136"/>
    </row>
    <row r="74" spans="1:16">
      <c r="A74" s="113"/>
      <c r="B74" s="114"/>
      <c r="C74" s="115" t="s">
        <v>18</v>
      </c>
      <c r="D74" s="115" t="s">
        <v>15</v>
      </c>
      <c r="E74" s="116">
        <v>50</v>
      </c>
      <c r="F74" s="116">
        <v>20</v>
      </c>
      <c r="G74" s="114" t="s">
        <v>86</v>
      </c>
      <c r="H74" s="124">
        <v>100</v>
      </c>
      <c r="I74" s="124">
        <v>100</v>
      </c>
      <c r="J74" s="130"/>
      <c r="K74" s="114"/>
      <c r="L74" s="114"/>
      <c r="M74" s="134"/>
      <c r="N74" s="134"/>
      <c r="O74" s="134"/>
      <c r="P74" s="136"/>
    </row>
    <row r="75" spans="1:16">
      <c r="A75" s="113"/>
      <c r="B75" s="114"/>
      <c r="C75" s="119" t="s">
        <v>29</v>
      </c>
      <c r="D75" s="119" t="s">
        <v>25</v>
      </c>
      <c r="E75" s="120">
        <v>50</v>
      </c>
      <c r="F75" s="120">
        <v>50</v>
      </c>
      <c r="G75" s="114"/>
      <c r="H75" s="114"/>
      <c r="I75" s="114"/>
      <c r="J75" s="130"/>
      <c r="K75" s="114"/>
      <c r="L75" s="114"/>
      <c r="M75" s="134"/>
      <c r="N75" s="134"/>
      <c r="O75" s="134"/>
      <c r="P75" s="136"/>
    </row>
  </sheetData>
  <autoFilter ref="A1:P75"/>
  <mergeCells count="306">
    <mergeCell ref="A2:A7"/>
    <mergeCell ref="A8:A11"/>
    <mergeCell ref="A12:A15"/>
    <mergeCell ref="A16:A19"/>
    <mergeCell ref="A20:A23"/>
    <mergeCell ref="A24:A31"/>
    <mergeCell ref="A32:A37"/>
    <mergeCell ref="A38:A41"/>
    <mergeCell ref="A42:A45"/>
    <mergeCell ref="A46:A51"/>
    <mergeCell ref="A52:A55"/>
    <mergeCell ref="A56:A59"/>
    <mergeCell ref="A60:A63"/>
    <mergeCell ref="A64:A67"/>
    <mergeCell ref="A68:A75"/>
    <mergeCell ref="B2:B7"/>
    <mergeCell ref="B8:B11"/>
    <mergeCell ref="B12:B15"/>
    <mergeCell ref="B16:B19"/>
    <mergeCell ref="B20:B23"/>
    <mergeCell ref="B24:B31"/>
    <mergeCell ref="B32:B37"/>
    <mergeCell ref="B38:B41"/>
    <mergeCell ref="B42:B45"/>
    <mergeCell ref="B46:B51"/>
    <mergeCell ref="B52:B55"/>
    <mergeCell ref="B56:B59"/>
    <mergeCell ref="B60:B63"/>
    <mergeCell ref="B64:B67"/>
    <mergeCell ref="B68:B7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  <mergeCell ref="G52:G53"/>
    <mergeCell ref="G54:G55"/>
    <mergeCell ref="G56:G57"/>
    <mergeCell ref="G58:G59"/>
    <mergeCell ref="G60:G61"/>
    <mergeCell ref="G62:G63"/>
    <mergeCell ref="G64:G65"/>
    <mergeCell ref="G66:G67"/>
    <mergeCell ref="G68:G69"/>
    <mergeCell ref="G70:G71"/>
    <mergeCell ref="G72:G73"/>
    <mergeCell ref="G74:G75"/>
    <mergeCell ref="H2:H3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H32:H33"/>
    <mergeCell ref="H34:H35"/>
    <mergeCell ref="H36:H37"/>
    <mergeCell ref="H38:H39"/>
    <mergeCell ref="H40:H41"/>
    <mergeCell ref="H42:H43"/>
    <mergeCell ref="H44:H45"/>
    <mergeCell ref="H46:H47"/>
    <mergeCell ref="H48:H49"/>
    <mergeCell ref="H50:H51"/>
    <mergeCell ref="H52:H53"/>
    <mergeCell ref="H54:H55"/>
    <mergeCell ref="H56:H57"/>
    <mergeCell ref="H58:H59"/>
    <mergeCell ref="H60:H61"/>
    <mergeCell ref="H62:H63"/>
    <mergeCell ref="H64:H65"/>
    <mergeCell ref="H66:H67"/>
    <mergeCell ref="H68:H69"/>
    <mergeCell ref="H70:H71"/>
    <mergeCell ref="H72:H73"/>
    <mergeCell ref="H74:H75"/>
    <mergeCell ref="I2:I3"/>
    <mergeCell ref="I4:I5"/>
    <mergeCell ref="I6:I7"/>
    <mergeCell ref="I8:I9"/>
    <mergeCell ref="I10:I11"/>
    <mergeCell ref="I12:I13"/>
    <mergeCell ref="I14:I15"/>
    <mergeCell ref="I16:I17"/>
    <mergeCell ref="I18:I19"/>
    <mergeCell ref="I20:I21"/>
    <mergeCell ref="I22:I23"/>
    <mergeCell ref="I24:I25"/>
    <mergeCell ref="I26:I27"/>
    <mergeCell ref="I28:I29"/>
    <mergeCell ref="I30:I31"/>
    <mergeCell ref="I32:I33"/>
    <mergeCell ref="I34:I35"/>
    <mergeCell ref="I36:I37"/>
    <mergeCell ref="I38:I39"/>
    <mergeCell ref="I40:I41"/>
    <mergeCell ref="I42:I43"/>
    <mergeCell ref="I44:I45"/>
    <mergeCell ref="I46:I47"/>
    <mergeCell ref="I48:I49"/>
    <mergeCell ref="I50:I51"/>
    <mergeCell ref="I52:I53"/>
    <mergeCell ref="I54:I55"/>
    <mergeCell ref="I56:I57"/>
    <mergeCell ref="I58:I59"/>
    <mergeCell ref="I60:I61"/>
    <mergeCell ref="I62:I63"/>
    <mergeCell ref="I64:I65"/>
    <mergeCell ref="I66:I67"/>
    <mergeCell ref="I68:I69"/>
    <mergeCell ref="I70:I71"/>
    <mergeCell ref="I72:I73"/>
    <mergeCell ref="I74:I75"/>
    <mergeCell ref="J2:J7"/>
    <mergeCell ref="J8:J11"/>
    <mergeCell ref="J12:J15"/>
    <mergeCell ref="J16:J19"/>
    <mergeCell ref="J20:J23"/>
    <mergeCell ref="J24:J31"/>
    <mergeCell ref="J32:J37"/>
    <mergeCell ref="J38:J41"/>
    <mergeCell ref="J42:J45"/>
    <mergeCell ref="J46:J51"/>
    <mergeCell ref="J52:J55"/>
    <mergeCell ref="J56:J59"/>
    <mergeCell ref="J60:J63"/>
    <mergeCell ref="J64:J67"/>
    <mergeCell ref="J68:J75"/>
    <mergeCell ref="K2:K7"/>
    <mergeCell ref="K8:K11"/>
    <mergeCell ref="K12:K15"/>
    <mergeCell ref="K16:K19"/>
    <mergeCell ref="K20:K23"/>
    <mergeCell ref="K24:K31"/>
    <mergeCell ref="K32:K37"/>
    <mergeCell ref="K38:K41"/>
    <mergeCell ref="K42:K45"/>
    <mergeCell ref="K46:K51"/>
    <mergeCell ref="K52:K55"/>
    <mergeCell ref="K56:K59"/>
    <mergeCell ref="K60:K63"/>
    <mergeCell ref="K64:K67"/>
    <mergeCell ref="K68:K75"/>
    <mergeCell ref="L2:L7"/>
    <mergeCell ref="L8:L11"/>
    <mergeCell ref="L12:L15"/>
    <mergeCell ref="L16:L19"/>
    <mergeCell ref="L20:L23"/>
    <mergeCell ref="L24:L31"/>
    <mergeCell ref="L32:L37"/>
    <mergeCell ref="L38:L41"/>
    <mergeCell ref="L42:L45"/>
    <mergeCell ref="L46:L51"/>
    <mergeCell ref="L52:L55"/>
    <mergeCell ref="L56:L59"/>
    <mergeCell ref="L60:L63"/>
    <mergeCell ref="L64:L67"/>
    <mergeCell ref="L68:L75"/>
    <mergeCell ref="M2:M4"/>
    <mergeCell ref="M5:M7"/>
    <mergeCell ref="M8:M9"/>
    <mergeCell ref="M10:M11"/>
    <mergeCell ref="M12:M13"/>
    <mergeCell ref="M14:M15"/>
    <mergeCell ref="M16:M17"/>
    <mergeCell ref="M18:M19"/>
    <mergeCell ref="M20:M21"/>
    <mergeCell ref="M22:M23"/>
    <mergeCell ref="M24:M27"/>
    <mergeCell ref="M28:M31"/>
    <mergeCell ref="M32:M34"/>
    <mergeCell ref="M35:M37"/>
    <mergeCell ref="M38:M39"/>
    <mergeCell ref="M40:M41"/>
    <mergeCell ref="M42:M43"/>
    <mergeCell ref="M44:M45"/>
    <mergeCell ref="M46:M48"/>
    <mergeCell ref="M49:M51"/>
    <mergeCell ref="M52:M53"/>
    <mergeCell ref="M54:M55"/>
    <mergeCell ref="M56:M57"/>
    <mergeCell ref="M58:M59"/>
    <mergeCell ref="M60:M61"/>
    <mergeCell ref="M62:M63"/>
    <mergeCell ref="M64:M65"/>
    <mergeCell ref="M66:M67"/>
    <mergeCell ref="M68:M71"/>
    <mergeCell ref="M72:M75"/>
    <mergeCell ref="N2:N4"/>
    <mergeCell ref="N5:N7"/>
    <mergeCell ref="N8:N9"/>
    <mergeCell ref="N10:N11"/>
    <mergeCell ref="N12:N13"/>
    <mergeCell ref="N14:N15"/>
    <mergeCell ref="N16:N17"/>
    <mergeCell ref="N18:N19"/>
    <mergeCell ref="N20:N21"/>
    <mergeCell ref="N22:N23"/>
    <mergeCell ref="N24:N27"/>
    <mergeCell ref="N28:N31"/>
    <mergeCell ref="N32:N34"/>
    <mergeCell ref="N35:N37"/>
    <mergeCell ref="N38:N39"/>
    <mergeCell ref="N40:N41"/>
    <mergeCell ref="N42:N43"/>
    <mergeCell ref="N44:N45"/>
    <mergeCell ref="N46:N48"/>
    <mergeCell ref="N49:N51"/>
    <mergeCell ref="N52:N53"/>
    <mergeCell ref="N54:N55"/>
    <mergeCell ref="N56:N57"/>
    <mergeCell ref="N58:N59"/>
    <mergeCell ref="N60:N61"/>
    <mergeCell ref="N62:N63"/>
    <mergeCell ref="N64:N65"/>
    <mergeCell ref="N66:N67"/>
    <mergeCell ref="N68:N71"/>
    <mergeCell ref="N72:N75"/>
    <mergeCell ref="O2:O4"/>
    <mergeCell ref="O5:O7"/>
    <mergeCell ref="O8:O9"/>
    <mergeCell ref="O10:O11"/>
    <mergeCell ref="O12:O13"/>
    <mergeCell ref="O14:O15"/>
    <mergeCell ref="O16:O17"/>
    <mergeCell ref="O18:O19"/>
    <mergeCell ref="O20:O21"/>
    <mergeCell ref="O22:O23"/>
    <mergeCell ref="O24:O27"/>
    <mergeCell ref="O28:O31"/>
    <mergeCell ref="O32:O34"/>
    <mergeCell ref="O35:O37"/>
    <mergeCell ref="O38:O39"/>
    <mergeCell ref="O40:O41"/>
    <mergeCell ref="O42:O43"/>
    <mergeCell ref="O44:O45"/>
    <mergeCell ref="O46:O48"/>
    <mergeCell ref="O49:O51"/>
    <mergeCell ref="O52:O53"/>
    <mergeCell ref="O54:O55"/>
    <mergeCell ref="O56:O57"/>
    <mergeCell ref="O58:O59"/>
    <mergeCell ref="O60:O61"/>
    <mergeCell ref="O62:O63"/>
    <mergeCell ref="O64:O65"/>
    <mergeCell ref="O66:O67"/>
    <mergeCell ref="O68:O71"/>
    <mergeCell ref="O72:O75"/>
    <mergeCell ref="P2:P4"/>
    <mergeCell ref="P5:P7"/>
    <mergeCell ref="P8:P9"/>
    <mergeCell ref="P10:P11"/>
    <mergeCell ref="P12:P13"/>
    <mergeCell ref="P14:P15"/>
    <mergeCell ref="P16:P17"/>
    <mergeCell ref="P18:P19"/>
    <mergeCell ref="P20:P21"/>
    <mergeCell ref="P22:P23"/>
    <mergeCell ref="P24:P27"/>
    <mergeCell ref="P28:P31"/>
    <mergeCell ref="P32:P34"/>
    <mergeCell ref="P35:P37"/>
    <mergeCell ref="P38:P39"/>
    <mergeCell ref="P40:P41"/>
    <mergeCell ref="P42:P43"/>
    <mergeCell ref="P44:P45"/>
    <mergeCell ref="P46:P48"/>
    <mergeCell ref="P49:P51"/>
    <mergeCell ref="P52:P53"/>
    <mergeCell ref="P54:P55"/>
    <mergeCell ref="P56:P57"/>
    <mergeCell ref="P58:P59"/>
    <mergeCell ref="P60:P61"/>
    <mergeCell ref="P62:P63"/>
    <mergeCell ref="P64:P65"/>
    <mergeCell ref="P66:P67"/>
    <mergeCell ref="P68:P71"/>
    <mergeCell ref="P72:P75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E57" sqref="E57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53"/>
  <sheetViews>
    <sheetView tabSelected="1" topLeftCell="A95" workbookViewId="0">
      <selection activeCell="L130" sqref="L130"/>
    </sheetView>
  </sheetViews>
  <sheetFormatPr defaultColWidth="9" defaultRowHeight="13.5"/>
  <cols>
    <col min="1" max="1" width="17.75" customWidth="1"/>
    <col min="2" max="2" width="12.125"/>
    <col min="5" max="5" width="15" style="2" customWidth="1"/>
    <col min="6" max="6" width="18.75" customWidth="1"/>
    <col min="7" max="7" width="12.875" customWidth="1"/>
    <col min="8" max="8" width="15.125" customWidth="1"/>
    <col min="9" max="9" width="9.375"/>
    <col min="11" max="11" width="15.625" customWidth="1"/>
    <col min="12" max="12" width="10.5" customWidth="1"/>
    <col min="16" max="16" width="9.25"/>
  </cols>
  <sheetData>
    <row r="1" spans="1:9">
      <c r="A1" s="3" t="s">
        <v>141</v>
      </c>
      <c r="B1" s="4" t="s">
        <v>16</v>
      </c>
      <c r="C1" s="4" t="s">
        <v>21</v>
      </c>
      <c r="D1" s="4" t="s">
        <v>23</v>
      </c>
      <c r="E1" s="5" t="s">
        <v>142</v>
      </c>
      <c r="F1" s="4" t="s">
        <v>12</v>
      </c>
      <c r="G1" s="4" t="s">
        <v>143</v>
      </c>
      <c r="H1" s="3" t="s">
        <v>17</v>
      </c>
      <c r="I1" s="3" t="s">
        <v>18</v>
      </c>
    </row>
    <row r="2" spans="1:9">
      <c r="A2" s="3" t="s">
        <v>144</v>
      </c>
      <c r="B2" s="3"/>
      <c r="C2" s="3"/>
      <c r="D2" s="3"/>
      <c r="E2" s="6"/>
      <c r="F2" s="3"/>
      <c r="G2" s="3"/>
      <c r="H2" s="3"/>
      <c r="I2" s="74">
        <v>4</v>
      </c>
    </row>
    <row r="3" spans="1:9">
      <c r="A3" s="3" t="s">
        <v>145</v>
      </c>
      <c r="B3" s="3"/>
      <c r="C3" s="3"/>
      <c r="D3" s="3"/>
      <c r="E3" s="7" t="s">
        <v>146</v>
      </c>
      <c r="F3" s="3"/>
      <c r="G3" s="3"/>
      <c r="H3" s="3"/>
      <c r="I3" s="74">
        <v>2</v>
      </c>
    </row>
    <row r="4" spans="1:9">
      <c r="A4" s="3" t="s">
        <v>147</v>
      </c>
      <c r="B4" s="3"/>
      <c r="C4" s="3"/>
      <c r="D4" s="3"/>
      <c r="E4" s="8"/>
      <c r="F4" s="3"/>
      <c r="G4" s="3"/>
      <c r="H4" s="9" t="s">
        <v>146</v>
      </c>
      <c r="I4" s="74" t="s">
        <v>148</v>
      </c>
    </row>
    <row r="5" spans="1:9">
      <c r="A5" s="10" t="s">
        <v>149</v>
      </c>
      <c r="B5" s="11" t="s">
        <v>150</v>
      </c>
      <c r="C5" s="3"/>
      <c r="D5" s="12" t="s">
        <v>146</v>
      </c>
      <c r="E5" s="8"/>
      <c r="F5" s="13" t="s">
        <v>146</v>
      </c>
      <c r="G5" s="3"/>
      <c r="H5" s="3"/>
      <c r="I5" s="74" t="s">
        <v>146</v>
      </c>
    </row>
    <row r="6" spans="1:9">
      <c r="A6" s="3" t="s">
        <v>151</v>
      </c>
      <c r="B6" s="3"/>
      <c r="C6" s="3"/>
      <c r="D6" s="3"/>
      <c r="E6" s="8"/>
      <c r="F6" s="3"/>
      <c r="G6" s="14" t="s">
        <v>146</v>
      </c>
      <c r="H6" s="3"/>
      <c r="I6" s="3"/>
    </row>
    <row r="7" spans="1:9">
      <c r="A7" s="3" t="s">
        <v>152</v>
      </c>
      <c r="B7" s="11" t="s">
        <v>146</v>
      </c>
      <c r="C7" s="15" t="s">
        <v>150</v>
      </c>
      <c r="D7" s="3"/>
      <c r="E7" s="8"/>
      <c r="F7" s="3"/>
      <c r="G7" s="16"/>
      <c r="H7" s="17">
        <v>1</v>
      </c>
      <c r="I7" s="3"/>
    </row>
    <row r="8" spans="1:9">
      <c r="A8" s="3" t="s">
        <v>153</v>
      </c>
      <c r="B8" s="11" t="s">
        <v>146</v>
      </c>
      <c r="C8" s="3"/>
      <c r="D8" s="3"/>
      <c r="E8" s="8"/>
      <c r="F8" s="3"/>
      <c r="G8" s="3"/>
      <c r="H8" s="3"/>
      <c r="I8" s="3"/>
    </row>
    <row r="9" spans="1:9">
      <c r="A9" s="3" t="s">
        <v>154</v>
      </c>
      <c r="B9" s="3"/>
      <c r="C9" s="15" t="s">
        <v>146</v>
      </c>
      <c r="D9" s="3"/>
      <c r="E9" s="8"/>
      <c r="F9" s="3"/>
      <c r="G9" s="3"/>
      <c r="H9" s="3"/>
      <c r="I9" s="3"/>
    </row>
    <row r="10" spans="1:9">
      <c r="A10" s="18" t="s">
        <v>155</v>
      </c>
      <c r="B10" s="18"/>
      <c r="C10" s="18"/>
      <c r="D10" s="18"/>
      <c r="E10" s="19"/>
      <c r="F10" s="18"/>
      <c r="G10" s="18"/>
      <c r="H10" s="18"/>
      <c r="I10" s="18"/>
    </row>
    <row r="11" spans="1:9">
      <c r="A11" s="18"/>
      <c r="B11" s="18"/>
      <c r="C11" s="18"/>
      <c r="D11" s="18"/>
      <c r="E11" s="19"/>
      <c r="F11" s="18"/>
      <c r="G11" s="18"/>
      <c r="H11" s="18"/>
      <c r="I11" s="18"/>
    </row>
    <row r="12" spans="1:9">
      <c r="A12" s="20"/>
      <c r="B12" s="20"/>
      <c r="C12" s="20"/>
      <c r="D12" s="20"/>
      <c r="E12" s="19"/>
      <c r="F12" s="20"/>
      <c r="G12" s="20"/>
      <c r="H12" s="20"/>
      <c r="I12" s="20"/>
    </row>
    <row r="13" spans="1:9">
      <c r="A13" s="3" t="s">
        <v>156</v>
      </c>
      <c r="B13" s="3"/>
      <c r="C13" s="3"/>
      <c r="D13" s="3"/>
      <c r="E13" s="19"/>
      <c r="F13" s="20"/>
      <c r="G13" s="20"/>
      <c r="H13" s="20"/>
      <c r="I13" s="20"/>
    </row>
    <row r="14" spans="1:9">
      <c r="A14" s="10" t="s">
        <v>157</v>
      </c>
      <c r="B14" s="3" t="s">
        <v>158</v>
      </c>
      <c r="C14" s="3"/>
      <c r="D14" s="3"/>
      <c r="F14" s="20"/>
      <c r="G14" s="20"/>
      <c r="H14" s="20"/>
      <c r="I14" s="20"/>
    </row>
    <row r="15" spans="1:9">
      <c r="A15" s="3" t="s">
        <v>40</v>
      </c>
      <c r="B15" s="8" t="s">
        <v>159</v>
      </c>
      <c r="C15" s="8" t="s">
        <v>160</v>
      </c>
      <c r="D15" s="3" t="s">
        <v>161</v>
      </c>
      <c r="E15" s="19" t="s">
        <v>162</v>
      </c>
      <c r="F15" s="20"/>
      <c r="G15" s="20"/>
      <c r="H15" s="20"/>
      <c r="I15" s="20"/>
    </row>
    <row r="16" spans="1:9">
      <c r="A16" s="10" t="s">
        <v>163</v>
      </c>
      <c r="B16" s="3" t="s">
        <v>164</v>
      </c>
      <c r="C16" s="3"/>
      <c r="D16" s="3"/>
      <c r="E16" s="19"/>
      <c r="F16" s="20"/>
      <c r="G16" s="20"/>
      <c r="H16" s="20"/>
      <c r="I16" s="20"/>
    </row>
    <row r="17" spans="1:4">
      <c r="A17" s="21" t="s">
        <v>165</v>
      </c>
      <c r="B17" s="22" t="s">
        <v>166</v>
      </c>
      <c r="C17" s="22"/>
      <c r="D17" s="22"/>
    </row>
    <row r="18" spans="1:4">
      <c r="A18" s="21" t="s">
        <v>64</v>
      </c>
      <c r="B18" s="22" t="s">
        <v>166</v>
      </c>
      <c r="C18" s="22"/>
      <c r="D18" s="22"/>
    </row>
    <row r="19" spans="1:4">
      <c r="A19" s="22" t="s">
        <v>66</v>
      </c>
      <c r="B19" s="22"/>
      <c r="C19" s="22"/>
      <c r="D19" s="22"/>
    </row>
    <row r="20" spans="1:4">
      <c r="A20" s="22" t="s">
        <v>79</v>
      </c>
      <c r="B20" s="22"/>
      <c r="C20" s="22"/>
      <c r="D20" s="22"/>
    </row>
    <row r="21" spans="1:4">
      <c r="A21" s="22" t="s">
        <v>77</v>
      </c>
      <c r="B21" s="22"/>
      <c r="C21" s="22"/>
      <c r="D21" s="22"/>
    </row>
    <row r="22" spans="1:4">
      <c r="A22" s="22" t="s">
        <v>167</v>
      </c>
      <c r="B22" s="22"/>
      <c r="C22" s="22"/>
      <c r="D22" s="22"/>
    </row>
    <row r="23" spans="1:4">
      <c r="A23" s="23" t="s">
        <v>168</v>
      </c>
      <c r="B23" s="24"/>
      <c r="C23" s="24"/>
      <c r="D23" s="25"/>
    </row>
    <row r="24" spans="1:4">
      <c r="A24" s="26"/>
      <c r="B24" s="27"/>
      <c r="C24" s="27"/>
      <c r="D24" s="28"/>
    </row>
    <row r="25" spans="1:4">
      <c r="A25" s="29"/>
      <c r="B25" s="29"/>
      <c r="C25" s="29"/>
      <c r="D25" s="29"/>
    </row>
    <row r="26" spans="1:4">
      <c r="A26" s="29"/>
      <c r="B26" s="29"/>
      <c r="C26" s="29"/>
      <c r="D26" s="29"/>
    </row>
    <row r="27" spans="1:10">
      <c r="A27" s="22" t="s">
        <v>169</v>
      </c>
      <c r="B27" s="22"/>
      <c r="C27" s="22"/>
      <c r="D27" s="22"/>
      <c r="E27" s="6"/>
      <c r="F27" s="22"/>
      <c r="G27" s="30"/>
      <c r="H27" s="30"/>
      <c r="I27" s="30"/>
      <c r="J27" s="30"/>
    </row>
    <row r="28" spans="1:10">
      <c r="A28" s="22" t="s">
        <v>120</v>
      </c>
      <c r="B28" s="22"/>
      <c r="C28" s="22"/>
      <c r="D28" s="22"/>
      <c r="E28" s="6"/>
      <c r="F28" s="22"/>
      <c r="G28" s="30" t="s">
        <v>77</v>
      </c>
      <c r="H28" s="30" t="s">
        <v>40</v>
      </c>
      <c r="I28" s="30"/>
      <c r="J28" s="30"/>
    </row>
    <row r="29" spans="1:10">
      <c r="A29" s="22" t="s">
        <v>170</v>
      </c>
      <c r="B29" s="22"/>
      <c r="C29" s="22"/>
      <c r="D29" s="22"/>
      <c r="E29" s="6"/>
      <c r="F29" s="22"/>
      <c r="G29" s="30" t="s">
        <v>79</v>
      </c>
      <c r="H29" s="30" t="s">
        <v>68</v>
      </c>
      <c r="I29" s="30"/>
      <c r="J29" s="30"/>
    </row>
    <row r="30" spans="1:10">
      <c r="A30" s="22" t="s">
        <v>133</v>
      </c>
      <c r="B30" s="22"/>
      <c r="C30" s="22"/>
      <c r="D30" s="22"/>
      <c r="E30" s="6"/>
      <c r="F30" s="22"/>
      <c r="G30" s="30" t="s">
        <v>83</v>
      </c>
      <c r="H30" s="30" t="s">
        <v>77</v>
      </c>
      <c r="I30" s="30"/>
      <c r="J30" s="30"/>
    </row>
    <row r="31" spans="1:10">
      <c r="A31" s="22" t="s">
        <v>116</v>
      </c>
      <c r="B31" s="21" t="s">
        <v>24</v>
      </c>
      <c r="C31" s="21"/>
      <c r="D31" s="21"/>
      <c r="E31" s="31"/>
      <c r="F31" s="21"/>
      <c r="G31" s="30" t="s">
        <v>167</v>
      </c>
      <c r="H31" s="21" t="s">
        <v>58</v>
      </c>
      <c r="I31" s="30" t="s">
        <v>64</v>
      </c>
      <c r="J31" s="30"/>
    </row>
    <row r="32" spans="1:10">
      <c r="A32" s="22" t="s">
        <v>112</v>
      </c>
      <c r="B32" s="32" t="s">
        <v>24</v>
      </c>
      <c r="C32" s="33" t="s">
        <v>22</v>
      </c>
      <c r="D32" s="33" t="s">
        <v>26</v>
      </c>
      <c r="E32" s="34" t="s">
        <v>28</v>
      </c>
      <c r="F32" s="33" t="s">
        <v>27</v>
      </c>
      <c r="G32" s="21" t="s">
        <v>58</v>
      </c>
      <c r="H32" s="21" t="s">
        <v>48</v>
      </c>
      <c r="I32" s="30" t="s">
        <v>163</v>
      </c>
      <c r="J32" s="21" t="s">
        <v>73</v>
      </c>
    </row>
    <row r="33" spans="1:10">
      <c r="A33" s="22" t="s">
        <v>127</v>
      </c>
      <c r="B33" s="33" t="s">
        <v>22</v>
      </c>
      <c r="C33" s="33" t="s">
        <v>28</v>
      </c>
      <c r="D33" s="33"/>
      <c r="E33" s="34"/>
      <c r="F33" s="33"/>
      <c r="G33" s="30" t="s">
        <v>66</v>
      </c>
      <c r="H33" s="30" t="s">
        <v>40</v>
      </c>
      <c r="I33" s="21" t="s">
        <v>88</v>
      </c>
      <c r="J33" s="30"/>
    </row>
    <row r="34" spans="1:10">
      <c r="A34" s="23" t="s">
        <v>171</v>
      </c>
      <c r="B34" s="24"/>
      <c r="C34" s="24"/>
      <c r="D34" s="24"/>
      <c r="E34" s="35"/>
      <c r="F34" s="24"/>
      <c r="G34" s="24"/>
      <c r="H34" s="24"/>
      <c r="I34" s="24"/>
      <c r="J34" s="25"/>
    </row>
    <row r="35" spans="1:10">
      <c r="A35" s="26"/>
      <c r="B35" s="27"/>
      <c r="C35" s="27"/>
      <c r="D35" s="27"/>
      <c r="E35" s="36"/>
      <c r="F35" s="27"/>
      <c r="G35" s="27"/>
      <c r="H35" s="27"/>
      <c r="I35" s="27"/>
      <c r="J35" s="28"/>
    </row>
    <row r="36" spans="2:6">
      <c r="B36" s="37"/>
      <c r="C36" s="38"/>
      <c r="D36" s="38"/>
      <c r="E36" s="39"/>
      <c r="F36" s="38"/>
    </row>
    <row r="37" spans="2:6">
      <c r="B37" s="38"/>
      <c r="C37" s="38"/>
      <c r="D37" s="38"/>
      <c r="E37" s="39"/>
      <c r="F37" s="38"/>
    </row>
    <row r="38" ht="14.25" spans="1:12">
      <c r="A38" s="40" t="s">
        <v>120</v>
      </c>
      <c r="B38" s="41" t="s">
        <v>172</v>
      </c>
      <c r="C38" s="42" t="s">
        <v>173</v>
      </c>
      <c r="D38" s="43" t="s">
        <v>174</v>
      </c>
      <c r="E38" s="44" t="s">
        <v>175</v>
      </c>
      <c r="F38" s="45" t="s">
        <v>176</v>
      </c>
      <c r="G38" s="46" t="s">
        <v>177</v>
      </c>
      <c r="H38" s="46"/>
      <c r="I38" s="46"/>
      <c r="J38" s="75"/>
      <c r="K38" t="s">
        <v>178</v>
      </c>
      <c r="L38" t="s">
        <v>77</v>
      </c>
    </row>
    <row r="39" ht="14.25" spans="1:11">
      <c r="A39" s="47"/>
      <c r="B39" s="48">
        <f>3000*24*30</f>
        <v>2160000</v>
      </c>
      <c r="C39" s="43"/>
      <c r="D39" s="43" t="s">
        <v>179</v>
      </c>
      <c r="E39" s="49" t="s">
        <v>40</v>
      </c>
      <c r="F39" s="41" t="s">
        <v>180</v>
      </c>
      <c r="G39" s="45"/>
      <c r="H39" s="45"/>
      <c r="I39" s="75"/>
      <c r="J39" s="75"/>
      <c r="K39" t="s">
        <v>181</v>
      </c>
    </row>
    <row r="40" ht="14.25" spans="1:11">
      <c r="A40" s="47"/>
      <c r="B40" s="50"/>
      <c r="C40" s="43"/>
      <c r="D40" s="43"/>
      <c r="E40" s="49"/>
      <c r="F40" s="41"/>
      <c r="G40" s="45"/>
      <c r="H40" s="45"/>
      <c r="I40" s="75"/>
      <c r="J40" s="75"/>
      <c r="K40" t="s">
        <v>182</v>
      </c>
    </row>
    <row r="41" ht="15" spans="1:11">
      <c r="A41" s="47"/>
      <c r="B41" s="50"/>
      <c r="C41" s="43"/>
      <c r="D41" s="43"/>
      <c r="E41" s="49" t="s">
        <v>183</v>
      </c>
      <c r="F41" s="41" t="s">
        <v>184</v>
      </c>
      <c r="G41" s="51" t="s">
        <v>8</v>
      </c>
      <c r="H41" s="52"/>
      <c r="I41" s="75">
        <v>72000</v>
      </c>
      <c r="J41" s="75">
        <v>1</v>
      </c>
      <c r="K41" t="s">
        <v>185</v>
      </c>
    </row>
    <row r="42" ht="15" spans="1:10">
      <c r="A42" s="53"/>
      <c r="B42" s="54"/>
      <c r="C42" s="43"/>
      <c r="D42" s="43"/>
      <c r="E42" s="49"/>
      <c r="F42" s="41"/>
      <c r="G42" s="51" t="s">
        <v>7</v>
      </c>
      <c r="H42" s="55"/>
      <c r="I42" s="75">
        <v>72000</v>
      </c>
      <c r="J42" s="75">
        <v>1</v>
      </c>
    </row>
    <row r="43" ht="14.25" spans="1:10">
      <c r="A43" s="56"/>
      <c r="B43" s="57"/>
      <c r="C43" s="57"/>
      <c r="D43" s="57"/>
      <c r="E43" s="58"/>
      <c r="F43" s="59"/>
      <c r="G43" s="60"/>
      <c r="H43" s="61"/>
      <c r="I43" s="76"/>
      <c r="J43" s="76"/>
    </row>
    <row r="44" ht="14.25" spans="1:12">
      <c r="A44" s="40" t="s">
        <v>120</v>
      </c>
      <c r="B44" s="41" t="s">
        <v>172</v>
      </c>
      <c r="C44" s="42" t="s">
        <v>186</v>
      </c>
      <c r="D44" s="43" t="s">
        <v>174</v>
      </c>
      <c r="E44" s="44" t="s">
        <v>175</v>
      </c>
      <c r="F44" s="45" t="s">
        <v>176</v>
      </c>
      <c r="G44" s="46" t="s">
        <v>177</v>
      </c>
      <c r="H44" s="46"/>
      <c r="I44" s="46"/>
      <c r="J44" s="75"/>
      <c r="K44" t="s">
        <v>187</v>
      </c>
      <c r="L44" t="s">
        <v>16</v>
      </c>
    </row>
    <row r="45" ht="14.25" spans="1:11">
      <c r="A45" s="47"/>
      <c r="B45" s="48">
        <f>3000*24*30</f>
        <v>2160000</v>
      </c>
      <c r="C45" s="43"/>
      <c r="D45" s="43" t="s">
        <v>179</v>
      </c>
      <c r="E45" s="49" t="s">
        <v>40</v>
      </c>
      <c r="F45" s="41" t="s">
        <v>180</v>
      </c>
      <c r="G45" s="45" t="s">
        <v>188</v>
      </c>
      <c r="H45" s="45" t="s">
        <v>189</v>
      </c>
      <c r="I45" s="75"/>
      <c r="J45" s="75"/>
      <c r="K45" t="s">
        <v>181</v>
      </c>
    </row>
    <row r="46" ht="14.25" spans="1:11">
      <c r="A46" s="47"/>
      <c r="B46" s="50"/>
      <c r="C46" s="43"/>
      <c r="D46" s="43"/>
      <c r="E46" s="49"/>
      <c r="F46" s="41"/>
      <c r="G46" s="45" t="s">
        <v>21</v>
      </c>
      <c r="H46" s="45"/>
      <c r="I46" s="75"/>
      <c r="J46" s="75"/>
      <c r="K46" t="s">
        <v>182</v>
      </c>
    </row>
    <row r="47" ht="15" spans="1:11">
      <c r="A47" s="47"/>
      <c r="B47" s="50"/>
      <c r="C47" s="43"/>
      <c r="D47" s="43"/>
      <c r="E47" s="49" t="s">
        <v>183</v>
      </c>
      <c r="F47" s="41" t="s">
        <v>190</v>
      </c>
      <c r="G47" s="51"/>
      <c r="H47" s="52"/>
      <c r="I47" s="75"/>
      <c r="J47" s="75"/>
      <c r="K47" t="s">
        <v>191</v>
      </c>
    </row>
    <row r="48" ht="15" spans="1:10">
      <c r="A48" s="53"/>
      <c r="B48" s="54"/>
      <c r="C48" s="43"/>
      <c r="D48" s="43"/>
      <c r="E48" s="49"/>
      <c r="F48" s="41"/>
      <c r="G48" s="51"/>
      <c r="H48" s="55"/>
      <c r="I48" s="75"/>
      <c r="J48" s="75"/>
    </row>
    <row r="49" spans="1:1">
      <c r="A49" s="1"/>
    </row>
    <row r="50" ht="14.25" spans="1:12">
      <c r="A50" s="62" t="s">
        <v>192</v>
      </c>
      <c r="B50" s="41" t="s">
        <v>172</v>
      </c>
      <c r="C50" s="42" t="s">
        <v>193</v>
      </c>
      <c r="D50" s="43" t="s">
        <v>174</v>
      </c>
      <c r="E50" s="44" t="s">
        <v>175</v>
      </c>
      <c r="F50" s="45" t="s">
        <v>176</v>
      </c>
      <c r="G50" s="63"/>
      <c r="H50" s="64"/>
      <c r="I50" s="75" t="s">
        <v>194</v>
      </c>
      <c r="J50" s="75"/>
      <c r="K50" t="s">
        <v>178</v>
      </c>
      <c r="L50" t="s">
        <v>79</v>
      </c>
    </row>
    <row r="51" ht="14.25" spans="1:11">
      <c r="A51" s="65"/>
      <c r="B51" s="48">
        <f>6000*24*30</f>
        <v>4320000</v>
      </c>
      <c r="C51" s="43"/>
      <c r="D51" s="43" t="s">
        <v>179</v>
      </c>
      <c r="E51" s="49" t="s">
        <v>68</v>
      </c>
      <c r="F51" s="41">
        <v>1220000</v>
      </c>
      <c r="G51" s="45"/>
      <c r="H51" s="45"/>
      <c r="I51" s="75"/>
      <c r="J51" s="75"/>
      <c r="K51" t="s">
        <v>181</v>
      </c>
    </row>
    <row r="52" ht="14.25" spans="1:11">
      <c r="A52" s="65"/>
      <c r="B52" s="50"/>
      <c r="C52" s="43"/>
      <c r="D52" s="43"/>
      <c r="E52" s="49"/>
      <c r="F52" s="41"/>
      <c r="G52" s="45"/>
      <c r="H52" s="45"/>
      <c r="I52" s="75"/>
      <c r="J52" s="75"/>
      <c r="K52" t="s">
        <v>182</v>
      </c>
    </row>
    <row r="53" ht="14.25" spans="1:11">
      <c r="A53" s="65"/>
      <c r="B53" s="50"/>
      <c r="C53" s="43"/>
      <c r="D53" s="43"/>
      <c r="E53" s="49" t="s">
        <v>79</v>
      </c>
      <c r="F53" s="41">
        <v>600000</v>
      </c>
      <c r="G53" s="66" t="s">
        <v>9</v>
      </c>
      <c r="H53" s="67"/>
      <c r="I53" s="75"/>
      <c r="J53" s="75"/>
      <c r="K53" t="s">
        <v>185</v>
      </c>
    </row>
    <row r="54" ht="14.25" spans="1:10">
      <c r="A54" s="68"/>
      <c r="B54" s="54"/>
      <c r="C54" s="43"/>
      <c r="D54" s="43"/>
      <c r="E54" s="49"/>
      <c r="F54" s="41"/>
      <c r="G54" s="66" t="s">
        <v>7</v>
      </c>
      <c r="H54" s="67"/>
      <c r="I54" s="75"/>
      <c r="J54" s="75"/>
    </row>
    <row r="55" ht="14.25" spans="1:10">
      <c r="A55" s="69"/>
      <c r="B55" s="70"/>
      <c r="C55" s="70"/>
      <c r="D55" s="70"/>
      <c r="E55" s="71"/>
      <c r="F55" s="70"/>
      <c r="G55" s="70"/>
      <c r="H55" s="70"/>
      <c r="I55" s="70"/>
      <c r="J55" s="70"/>
    </row>
    <row r="56" ht="14.25" spans="1:10">
      <c r="A56" s="69"/>
      <c r="B56" s="70"/>
      <c r="C56" s="70"/>
      <c r="D56" s="70"/>
      <c r="E56" s="71"/>
      <c r="F56" s="70"/>
      <c r="G56" s="70"/>
      <c r="H56" s="70"/>
      <c r="I56" s="70"/>
      <c r="J56" s="70"/>
    </row>
    <row r="57" ht="14.25" spans="1:12">
      <c r="A57" s="62" t="s">
        <v>192</v>
      </c>
      <c r="B57" s="41" t="s">
        <v>172</v>
      </c>
      <c r="C57" s="42" t="s">
        <v>195</v>
      </c>
      <c r="D57" s="43" t="s">
        <v>174</v>
      </c>
      <c r="E57" s="44" t="s">
        <v>175</v>
      </c>
      <c r="F57" s="45" t="s">
        <v>176</v>
      </c>
      <c r="G57" s="63"/>
      <c r="H57" s="64"/>
      <c r="I57" s="75" t="s">
        <v>194</v>
      </c>
      <c r="J57" s="75"/>
      <c r="K57" t="s">
        <v>187</v>
      </c>
      <c r="L57" t="s">
        <v>16</v>
      </c>
    </row>
    <row r="58" ht="14.25" spans="1:11">
      <c r="A58" s="65"/>
      <c r="B58" s="48">
        <f>6000*24*30</f>
        <v>4320000</v>
      </c>
      <c r="C58" s="43"/>
      <c r="D58" s="43" t="s">
        <v>179</v>
      </c>
      <c r="E58" s="49" t="s">
        <v>68</v>
      </c>
      <c r="F58" s="41">
        <v>1220000</v>
      </c>
      <c r="G58" s="45"/>
      <c r="H58" s="45"/>
      <c r="I58" s="75">
        <v>72000</v>
      </c>
      <c r="J58" s="75"/>
      <c r="K58" t="s">
        <v>181</v>
      </c>
    </row>
    <row r="59" ht="14.25" spans="1:11">
      <c r="A59" s="65"/>
      <c r="B59" s="50"/>
      <c r="C59" s="43"/>
      <c r="D59" s="43"/>
      <c r="E59" s="49"/>
      <c r="F59" s="41"/>
      <c r="G59" s="45"/>
      <c r="H59" s="45"/>
      <c r="I59" s="75"/>
      <c r="J59" s="75"/>
      <c r="K59" t="s">
        <v>182</v>
      </c>
    </row>
    <row r="60" ht="14.25" spans="1:11">
      <c r="A60" s="65"/>
      <c r="B60" s="50"/>
      <c r="C60" s="43"/>
      <c r="D60" s="43"/>
      <c r="E60" s="49" t="s">
        <v>79</v>
      </c>
      <c r="F60" s="41">
        <v>600000</v>
      </c>
      <c r="G60" s="45"/>
      <c r="H60" s="67"/>
      <c r="I60" s="75">
        <v>72000</v>
      </c>
      <c r="J60" s="75"/>
      <c r="K60" t="s">
        <v>191</v>
      </c>
    </row>
    <row r="61" ht="14.25" spans="1:10">
      <c r="A61" s="68"/>
      <c r="B61" s="54"/>
      <c r="C61" s="43"/>
      <c r="D61" s="43"/>
      <c r="E61" s="49"/>
      <c r="F61" s="41"/>
      <c r="G61" s="45"/>
      <c r="H61" s="67" t="s">
        <v>196</v>
      </c>
      <c r="I61" s="75"/>
      <c r="J61" s="75"/>
    </row>
    <row r="62" spans="1:1">
      <c r="A62" s="1"/>
    </row>
    <row r="63" ht="14.25" spans="1:11">
      <c r="A63" s="72" t="s">
        <v>116</v>
      </c>
      <c r="B63" s="41" t="s">
        <v>172</v>
      </c>
      <c r="C63" s="42" t="s">
        <v>197</v>
      </c>
      <c r="D63" s="43" t="s">
        <v>174</v>
      </c>
      <c r="E63" s="44" t="s">
        <v>175</v>
      </c>
      <c r="F63" s="45" t="s">
        <v>176</v>
      </c>
      <c r="G63" s="63"/>
      <c r="H63" s="64"/>
      <c r="I63" s="75" t="s">
        <v>194</v>
      </c>
      <c r="J63" s="75"/>
      <c r="K63" t="s">
        <v>187</v>
      </c>
    </row>
    <row r="64" ht="15" spans="1:11">
      <c r="A64" s="72"/>
      <c r="B64" s="43">
        <f>2200*24*30</f>
        <v>1584000</v>
      </c>
      <c r="C64" s="43"/>
      <c r="D64" s="43" t="s">
        <v>198</v>
      </c>
      <c r="E64" s="73" t="s">
        <v>52</v>
      </c>
      <c r="F64" s="41">
        <f t="shared" ref="F64:F66" si="0">100*24*30</f>
        <v>72000</v>
      </c>
      <c r="G64" s="45"/>
      <c r="H64" s="45"/>
      <c r="I64" s="41">
        <f t="shared" ref="I64:I66" si="1">100*24*30</f>
        <v>72000</v>
      </c>
      <c r="J64" s="75"/>
      <c r="K64" t="s">
        <v>182</v>
      </c>
    </row>
    <row r="65" ht="15" spans="1:11">
      <c r="A65" s="72"/>
      <c r="B65" s="43"/>
      <c r="C65" s="43"/>
      <c r="D65" s="43"/>
      <c r="E65" s="73" t="s">
        <v>58</v>
      </c>
      <c r="F65" s="41">
        <f t="shared" si="0"/>
        <v>72000</v>
      </c>
      <c r="G65" s="51"/>
      <c r="H65" s="67"/>
      <c r="I65" s="41">
        <f t="shared" si="1"/>
        <v>72000</v>
      </c>
      <c r="J65" s="75"/>
      <c r="K65" t="s">
        <v>199</v>
      </c>
    </row>
    <row r="66" ht="15" spans="1:10">
      <c r="A66" s="72"/>
      <c r="B66" s="43"/>
      <c r="C66" s="43"/>
      <c r="D66" s="43"/>
      <c r="E66" s="73" t="s">
        <v>64</v>
      </c>
      <c r="F66" s="41">
        <f t="shared" si="0"/>
        <v>72000</v>
      </c>
      <c r="G66" s="51"/>
      <c r="H66" s="67"/>
      <c r="I66" s="41">
        <f t="shared" si="1"/>
        <v>72000</v>
      </c>
      <c r="J66" s="75"/>
    </row>
    <row r="67" ht="14.25" spans="1:10">
      <c r="A67" s="69"/>
      <c r="B67" s="70"/>
      <c r="C67" s="70"/>
      <c r="D67" s="70"/>
      <c r="E67" s="71"/>
      <c r="F67" s="70"/>
      <c r="G67" s="70"/>
      <c r="H67" s="70"/>
      <c r="I67" s="70"/>
      <c r="J67" s="70"/>
    </row>
    <row r="68" ht="14.25" spans="1:10">
      <c r="A68" s="69"/>
      <c r="B68" s="70"/>
      <c r="C68" s="70"/>
      <c r="D68" s="70"/>
      <c r="E68" s="71"/>
      <c r="F68" s="70"/>
      <c r="G68" s="70"/>
      <c r="H68" s="70"/>
      <c r="I68" s="70"/>
      <c r="J68" s="70"/>
    </row>
    <row r="69" ht="14.25" spans="1:10">
      <c r="A69" s="72" t="s">
        <v>112</v>
      </c>
      <c r="B69" s="41" t="s">
        <v>172</v>
      </c>
      <c r="C69" s="42" t="s">
        <v>200</v>
      </c>
      <c r="D69" s="43" t="s">
        <v>174</v>
      </c>
      <c r="E69" s="44" t="s">
        <v>175</v>
      </c>
      <c r="F69" s="45" t="s">
        <v>176</v>
      </c>
      <c r="G69" s="63"/>
      <c r="H69" s="64"/>
      <c r="I69" s="75" t="s">
        <v>194</v>
      </c>
      <c r="J69" s="75"/>
    </row>
    <row r="70" ht="15" spans="1:10">
      <c r="A70" s="72"/>
      <c r="B70" s="43">
        <f>200*24*30</f>
        <v>144000</v>
      </c>
      <c r="C70" s="43"/>
      <c r="D70" s="43" t="s">
        <v>198</v>
      </c>
      <c r="E70" s="73" t="s">
        <v>58</v>
      </c>
      <c r="F70" s="41">
        <f t="shared" ref="F70:F73" si="2">100*24*30</f>
        <v>72000</v>
      </c>
      <c r="G70" s="45"/>
      <c r="H70" s="45"/>
      <c r="I70" s="41">
        <f t="shared" ref="I70:I73" si="3">100*24*30</f>
        <v>72000</v>
      </c>
      <c r="J70" s="75"/>
    </row>
    <row r="71" ht="15" spans="1:10">
      <c r="A71" s="72"/>
      <c r="B71" s="43"/>
      <c r="C71" s="43"/>
      <c r="D71" s="43"/>
      <c r="E71" s="73" t="s">
        <v>48</v>
      </c>
      <c r="F71" s="41">
        <f t="shared" si="2"/>
        <v>72000</v>
      </c>
      <c r="G71" s="51"/>
      <c r="H71" s="67"/>
      <c r="I71" s="41">
        <f t="shared" si="3"/>
        <v>72000</v>
      </c>
      <c r="J71" s="75"/>
    </row>
    <row r="72" ht="15" spans="1:10">
      <c r="A72" s="72"/>
      <c r="B72" s="43"/>
      <c r="C72" s="43"/>
      <c r="D72" s="43"/>
      <c r="E72" s="73" t="s">
        <v>73</v>
      </c>
      <c r="F72" s="41">
        <f t="shared" si="2"/>
        <v>72000</v>
      </c>
      <c r="G72" s="51"/>
      <c r="H72" s="67"/>
      <c r="I72" s="41">
        <f t="shared" si="3"/>
        <v>72000</v>
      </c>
      <c r="J72" s="75"/>
    </row>
    <row r="73" ht="15" spans="1:10">
      <c r="A73" s="72"/>
      <c r="B73" s="43"/>
      <c r="C73" s="43"/>
      <c r="D73" s="43"/>
      <c r="E73" s="73" t="s">
        <v>86</v>
      </c>
      <c r="F73" s="41">
        <f t="shared" si="2"/>
        <v>72000</v>
      </c>
      <c r="G73" s="51"/>
      <c r="H73" s="67"/>
      <c r="I73" s="41">
        <f t="shared" si="3"/>
        <v>72000</v>
      </c>
      <c r="J73" s="75"/>
    </row>
    <row r="74" spans="1:1">
      <c r="A74" s="1"/>
    </row>
    <row r="75" spans="1:1">
      <c r="A75" s="1"/>
    </row>
    <row r="76" ht="14.25" spans="1:11">
      <c r="A76" s="72" t="s">
        <v>127</v>
      </c>
      <c r="B76" s="41" t="s">
        <v>172</v>
      </c>
      <c r="C76" s="42" t="s">
        <v>201</v>
      </c>
      <c r="D76" s="43" t="s">
        <v>174</v>
      </c>
      <c r="E76" s="44" t="s">
        <v>175</v>
      </c>
      <c r="F76" s="45" t="s">
        <v>176</v>
      </c>
      <c r="G76" s="63"/>
      <c r="H76" s="64"/>
      <c r="I76" s="75" t="s">
        <v>194</v>
      </c>
      <c r="J76" s="75"/>
      <c r="K76" t="s">
        <v>187</v>
      </c>
    </row>
    <row r="77" ht="14.25" spans="1:11">
      <c r="A77" s="72"/>
      <c r="B77" s="43">
        <f>1500*24*30</f>
        <v>1080000</v>
      </c>
      <c r="C77" s="43"/>
      <c r="D77" s="41" t="s">
        <v>202</v>
      </c>
      <c r="E77" s="49" t="s">
        <v>66</v>
      </c>
      <c r="F77" s="41">
        <v>210000</v>
      </c>
      <c r="G77" s="45"/>
      <c r="H77" s="45"/>
      <c r="I77" s="41">
        <f t="shared" ref="I77:I79" si="4">100*24*30</f>
        <v>72000</v>
      </c>
      <c r="J77" s="75"/>
      <c r="K77" t="s">
        <v>182</v>
      </c>
    </row>
    <row r="78" ht="15" spans="1:11">
      <c r="A78" s="72"/>
      <c r="B78" s="43"/>
      <c r="C78" s="43"/>
      <c r="D78" s="43"/>
      <c r="E78" s="49" t="s">
        <v>40</v>
      </c>
      <c r="F78" s="41">
        <v>290000</v>
      </c>
      <c r="G78" s="51"/>
      <c r="H78" s="67"/>
      <c r="I78" s="41">
        <f t="shared" si="4"/>
        <v>72000</v>
      </c>
      <c r="J78" s="75"/>
      <c r="K78" t="s">
        <v>199</v>
      </c>
    </row>
    <row r="79" ht="15" spans="1:10">
      <c r="A79" s="72"/>
      <c r="B79" s="43"/>
      <c r="C79" s="43"/>
      <c r="D79" s="43"/>
      <c r="E79" s="49" t="s">
        <v>88</v>
      </c>
      <c r="F79" s="41">
        <v>330000</v>
      </c>
      <c r="G79" s="51"/>
      <c r="H79" s="67"/>
      <c r="I79" s="41">
        <f t="shared" si="4"/>
        <v>72000</v>
      </c>
      <c r="J79" s="75"/>
    </row>
    <row r="81" ht="14.25" spans="1:10">
      <c r="A81" s="72" t="s">
        <v>139</v>
      </c>
      <c r="B81" s="77" t="s">
        <v>172</v>
      </c>
      <c r="C81" s="78" t="s">
        <v>203</v>
      </c>
      <c r="D81" s="79" t="s">
        <v>174</v>
      </c>
      <c r="E81" s="80" t="s">
        <v>175</v>
      </c>
      <c r="F81" s="80" t="s">
        <v>176</v>
      </c>
      <c r="G81" s="81"/>
      <c r="H81" s="82"/>
      <c r="I81" s="99" t="s">
        <v>194</v>
      </c>
      <c r="J81" s="99"/>
    </row>
    <row r="82" ht="15" spans="1:10">
      <c r="A82" s="72"/>
      <c r="B82" s="79">
        <f>400*24*30</f>
        <v>288000</v>
      </c>
      <c r="C82" s="79"/>
      <c r="D82" s="79" t="s">
        <v>198</v>
      </c>
      <c r="E82" s="83" t="s">
        <v>68</v>
      </c>
      <c r="F82" s="77">
        <f t="shared" ref="F82:F85" si="5">100*24*30</f>
        <v>72000</v>
      </c>
      <c r="G82" s="80"/>
      <c r="H82" s="80"/>
      <c r="I82" s="77">
        <f t="shared" ref="I82:I85" si="6">100*24*30</f>
        <v>72000</v>
      </c>
      <c r="J82" s="99"/>
    </row>
    <row r="83" ht="15" spans="1:10">
      <c r="A83" s="72"/>
      <c r="B83" s="79"/>
      <c r="C83" s="79"/>
      <c r="D83" s="79"/>
      <c r="E83" s="83" t="s">
        <v>44</v>
      </c>
      <c r="F83" s="77">
        <f t="shared" si="5"/>
        <v>72000</v>
      </c>
      <c r="G83" s="51"/>
      <c r="H83" s="84"/>
      <c r="I83" s="77">
        <f t="shared" si="6"/>
        <v>72000</v>
      </c>
      <c r="J83" s="99"/>
    </row>
    <row r="84" ht="15" spans="1:10">
      <c r="A84" s="72"/>
      <c r="B84" s="79"/>
      <c r="C84" s="79"/>
      <c r="D84" s="79"/>
      <c r="E84" s="83" t="s">
        <v>81</v>
      </c>
      <c r="F84" s="77">
        <f t="shared" si="5"/>
        <v>72000</v>
      </c>
      <c r="G84" s="51"/>
      <c r="H84" s="84"/>
      <c r="I84" s="77">
        <f t="shared" si="6"/>
        <v>72000</v>
      </c>
      <c r="J84" s="99"/>
    </row>
    <row r="85" ht="15" spans="1:10">
      <c r="A85" s="72"/>
      <c r="B85" s="79"/>
      <c r="C85" s="79"/>
      <c r="D85" s="79"/>
      <c r="E85" s="83" t="s">
        <v>86</v>
      </c>
      <c r="F85" s="77">
        <f t="shared" si="5"/>
        <v>72000</v>
      </c>
      <c r="G85" s="51"/>
      <c r="H85" s="84"/>
      <c r="I85" s="77">
        <f t="shared" si="6"/>
        <v>72000</v>
      </c>
      <c r="J85" s="99"/>
    </row>
    <row r="87" ht="14.25" spans="1:12">
      <c r="A87" s="85" t="s">
        <v>133</v>
      </c>
      <c r="B87" s="41" t="s">
        <v>172</v>
      </c>
      <c r="C87" s="42" t="s">
        <v>204</v>
      </c>
      <c r="D87" s="43" t="s">
        <v>174</v>
      </c>
      <c r="E87" s="44" t="s">
        <v>175</v>
      </c>
      <c r="F87" s="45" t="s">
        <v>176</v>
      </c>
      <c r="G87" s="81"/>
      <c r="H87" s="82"/>
      <c r="I87" s="99" t="s">
        <v>194</v>
      </c>
      <c r="J87" s="99"/>
      <c r="K87" t="s">
        <v>178</v>
      </c>
      <c r="L87" t="s">
        <v>77</v>
      </c>
    </row>
    <row r="88" ht="14.25" spans="1:11">
      <c r="A88" s="86"/>
      <c r="B88" s="48">
        <v>14400000</v>
      </c>
      <c r="C88" s="43"/>
      <c r="D88" s="43" t="s">
        <v>179</v>
      </c>
      <c r="E88" s="49" t="s">
        <v>83</v>
      </c>
      <c r="F88" s="41" t="s">
        <v>205</v>
      </c>
      <c r="G88" s="80"/>
      <c r="H88" s="80"/>
      <c r="I88" s="77">
        <f t="shared" ref="I88:I91" si="7">100*24*30</f>
        <v>72000</v>
      </c>
      <c r="J88" s="99"/>
      <c r="K88" t="s">
        <v>181</v>
      </c>
    </row>
    <row r="89" ht="15" spans="1:11">
      <c r="A89" s="86"/>
      <c r="B89" s="50"/>
      <c r="C89" s="43"/>
      <c r="D89" s="43"/>
      <c r="E89" s="49"/>
      <c r="F89" s="41"/>
      <c r="G89" s="51"/>
      <c r="H89" s="84"/>
      <c r="I89" s="77">
        <f t="shared" si="7"/>
        <v>72000</v>
      </c>
      <c r="J89" s="99"/>
      <c r="K89" t="s">
        <v>182</v>
      </c>
    </row>
    <row r="90" ht="15" spans="1:11">
      <c r="A90" s="86"/>
      <c r="B90" s="50"/>
      <c r="C90" s="43"/>
      <c r="D90" s="43"/>
      <c r="E90" s="49" t="s">
        <v>77</v>
      </c>
      <c r="F90" s="41" t="s">
        <v>206</v>
      </c>
      <c r="G90" s="51"/>
      <c r="H90" s="84"/>
      <c r="I90" s="77">
        <f t="shared" si="7"/>
        <v>72000</v>
      </c>
      <c r="J90" s="99"/>
      <c r="K90" t="s">
        <v>185</v>
      </c>
    </row>
    <row r="91" ht="15" spans="1:10">
      <c r="A91" s="87"/>
      <c r="B91" s="54"/>
      <c r="C91" s="43"/>
      <c r="D91" s="43"/>
      <c r="E91" s="49"/>
      <c r="F91" s="41"/>
      <c r="G91" s="51"/>
      <c r="H91" s="84"/>
      <c r="I91" s="77">
        <f t="shared" si="7"/>
        <v>72000</v>
      </c>
      <c r="J91" s="99"/>
    </row>
    <row r="92" ht="14.25" spans="1:6">
      <c r="A92" s="70"/>
      <c r="B92" s="70"/>
      <c r="C92" s="70"/>
      <c r="D92" s="70"/>
      <c r="E92" s="71"/>
      <c r="F92" s="70"/>
    </row>
    <row r="93" ht="14.25" spans="1:12">
      <c r="A93" s="85" t="s">
        <v>133</v>
      </c>
      <c r="B93" s="41" t="s">
        <v>172</v>
      </c>
      <c r="C93" s="42" t="s">
        <v>207</v>
      </c>
      <c r="D93" s="43" t="s">
        <v>174</v>
      </c>
      <c r="E93" s="44" t="s">
        <v>175</v>
      </c>
      <c r="F93" s="45" t="s">
        <v>176</v>
      </c>
      <c r="G93" s="81"/>
      <c r="H93" s="82"/>
      <c r="I93" s="99" t="s">
        <v>194</v>
      </c>
      <c r="J93" s="99"/>
      <c r="K93" t="s">
        <v>187</v>
      </c>
      <c r="L93" t="s">
        <v>12</v>
      </c>
    </row>
    <row r="94" ht="14.25" spans="1:11">
      <c r="A94" s="86"/>
      <c r="B94" s="48">
        <v>14400000</v>
      </c>
      <c r="C94" s="43"/>
      <c r="D94" s="43" t="s">
        <v>179</v>
      </c>
      <c r="E94" s="49" t="s">
        <v>83</v>
      </c>
      <c r="F94" s="41" t="s">
        <v>205</v>
      </c>
      <c r="G94" s="80"/>
      <c r="H94" s="80"/>
      <c r="I94" s="77">
        <f t="shared" ref="I94:I97" si="8">100*24*30</f>
        <v>72000</v>
      </c>
      <c r="J94" s="99"/>
      <c r="K94" t="s">
        <v>181</v>
      </c>
    </row>
    <row r="95" ht="15" spans="1:11">
      <c r="A95" s="86"/>
      <c r="B95" s="50"/>
      <c r="C95" s="43"/>
      <c r="D95" s="43"/>
      <c r="E95" s="49"/>
      <c r="F95" s="41"/>
      <c r="G95" s="51"/>
      <c r="H95" s="84"/>
      <c r="I95" s="77">
        <f t="shared" si="8"/>
        <v>72000</v>
      </c>
      <c r="J95" s="99"/>
      <c r="K95" t="s">
        <v>182</v>
      </c>
    </row>
    <row r="96" ht="15" spans="1:11">
      <c r="A96" s="86"/>
      <c r="B96" s="50"/>
      <c r="C96" s="43"/>
      <c r="D96" s="43"/>
      <c r="E96" s="49" t="s">
        <v>77</v>
      </c>
      <c r="F96" s="41" t="s">
        <v>208</v>
      </c>
      <c r="G96" s="51"/>
      <c r="H96" s="84"/>
      <c r="I96" s="77">
        <f t="shared" si="8"/>
        <v>72000</v>
      </c>
      <c r="J96" s="99"/>
      <c r="K96" t="s">
        <v>191</v>
      </c>
    </row>
    <row r="97" ht="15" spans="1:10">
      <c r="A97" s="87"/>
      <c r="B97" s="54"/>
      <c r="C97" s="43"/>
      <c r="D97" s="43"/>
      <c r="E97" s="49"/>
      <c r="F97" s="41"/>
      <c r="G97" s="51"/>
      <c r="H97" s="84"/>
      <c r="I97" s="77">
        <f t="shared" si="8"/>
        <v>72000</v>
      </c>
      <c r="J97" s="99"/>
    </row>
    <row r="99" ht="14.25" spans="1:6">
      <c r="A99" s="75"/>
      <c r="B99" s="75"/>
      <c r="C99" s="75"/>
      <c r="D99" s="75"/>
      <c r="E99" s="88"/>
      <c r="F99" s="75"/>
    </row>
    <row r="100" ht="15" spans="1:6">
      <c r="A100" s="89" t="s">
        <v>209</v>
      </c>
      <c r="B100" s="43">
        <f>200*24*30</f>
        <v>144000</v>
      </c>
      <c r="C100" s="43" t="s">
        <v>210</v>
      </c>
      <c r="D100" s="43" t="s">
        <v>211</v>
      </c>
      <c r="E100" s="90" t="s">
        <v>9</v>
      </c>
      <c r="F100" s="75">
        <v>72000</v>
      </c>
    </row>
    <row r="101" ht="15" spans="1:6">
      <c r="A101" s="89"/>
      <c r="B101" s="43"/>
      <c r="C101" s="43"/>
      <c r="D101" s="43"/>
      <c r="E101" s="90" t="s">
        <v>7</v>
      </c>
      <c r="F101" s="75">
        <v>72000</v>
      </c>
    </row>
    <row r="103" ht="14.25" spans="1:6">
      <c r="A103" s="75"/>
      <c r="B103" s="75"/>
      <c r="C103" s="75"/>
      <c r="D103" s="75"/>
      <c r="E103" s="88"/>
      <c r="F103" s="75"/>
    </row>
    <row r="104" ht="14.25" spans="1:6">
      <c r="A104" s="91" t="s">
        <v>212</v>
      </c>
      <c r="B104" s="43">
        <f>200*24*30</f>
        <v>144000</v>
      </c>
      <c r="C104" s="43" t="s">
        <v>213</v>
      </c>
      <c r="D104" s="43" t="s">
        <v>211</v>
      </c>
      <c r="E104" s="88" t="s">
        <v>18</v>
      </c>
      <c r="F104" s="75">
        <v>72000</v>
      </c>
    </row>
    <row r="105" ht="14.25" spans="1:6">
      <c r="A105" s="91"/>
      <c r="B105" s="43"/>
      <c r="C105" s="43"/>
      <c r="D105" s="43"/>
      <c r="E105" s="88" t="s">
        <v>29</v>
      </c>
      <c r="F105" s="75">
        <v>72000</v>
      </c>
    </row>
    <row r="107" ht="14.25" spans="1:6">
      <c r="A107" s="75"/>
      <c r="B107" s="75"/>
      <c r="C107" s="75"/>
      <c r="D107" s="75"/>
      <c r="E107" s="88"/>
      <c r="F107" s="75"/>
    </row>
    <row r="108" ht="14.25" spans="1:6">
      <c r="A108" s="92" t="s">
        <v>214</v>
      </c>
      <c r="B108" s="43">
        <f>200*24*30</f>
        <v>144000</v>
      </c>
      <c r="C108" s="43" t="s">
        <v>213</v>
      </c>
      <c r="D108" s="43" t="s">
        <v>211</v>
      </c>
      <c r="E108" s="93" t="s">
        <v>17</v>
      </c>
      <c r="F108" s="75">
        <v>72000</v>
      </c>
    </row>
    <row r="109" ht="14.25" spans="1:6">
      <c r="A109" s="91"/>
      <c r="B109" s="43"/>
      <c r="C109" s="43"/>
      <c r="D109" s="43"/>
      <c r="E109" s="93" t="s">
        <v>29</v>
      </c>
      <c r="F109" s="75">
        <v>72000</v>
      </c>
    </row>
    <row r="110" ht="14.25" spans="1:6">
      <c r="A110" s="70"/>
      <c r="B110" s="70"/>
      <c r="C110" s="70"/>
      <c r="D110" s="70"/>
      <c r="E110" s="71"/>
      <c r="F110" s="70"/>
    </row>
    <row r="111" ht="14.25" spans="1:6">
      <c r="A111" s="75"/>
      <c r="B111" s="75"/>
      <c r="C111" s="75"/>
      <c r="D111" s="75"/>
      <c r="E111" s="88"/>
      <c r="F111" s="75"/>
    </row>
    <row r="112" ht="14.25" spans="1:6">
      <c r="A112" s="94" t="s">
        <v>64</v>
      </c>
      <c r="B112" s="43">
        <f>200*24*30</f>
        <v>144000</v>
      </c>
      <c r="C112" s="43" t="s">
        <v>215</v>
      </c>
      <c r="D112" s="43" t="s">
        <v>211</v>
      </c>
      <c r="E112" s="88" t="s">
        <v>23</v>
      </c>
      <c r="F112" s="75">
        <v>72000</v>
      </c>
    </row>
    <row r="113" ht="14.25" spans="1:6">
      <c r="A113" s="94"/>
      <c r="B113" s="43"/>
      <c r="C113" s="43"/>
      <c r="D113" s="43"/>
      <c r="E113" s="88" t="s">
        <v>17</v>
      </c>
      <c r="F113" s="75">
        <v>72000</v>
      </c>
    </row>
    <row r="114" ht="14.25" spans="1:6">
      <c r="A114" s="70"/>
      <c r="B114" s="70"/>
      <c r="C114" s="70"/>
      <c r="D114" s="70"/>
      <c r="E114" s="71"/>
      <c r="F114" s="70"/>
    </row>
    <row r="115" ht="14.25" spans="1:6">
      <c r="A115" s="75"/>
      <c r="B115" s="75"/>
      <c r="C115" s="75"/>
      <c r="D115" s="75"/>
      <c r="E115" s="88"/>
      <c r="F115" s="75"/>
    </row>
    <row r="116" ht="14.25" spans="1:6">
      <c r="A116" s="95" t="s">
        <v>139</v>
      </c>
      <c r="B116" s="43">
        <f>200*24*30</f>
        <v>144000</v>
      </c>
      <c r="C116" s="43" t="s">
        <v>215</v>
      </c>
      <c r="D116" s="43" t="s">
        <v>211</v>
      </c>
      <c r="E116" s="93" t="s">
        <v>23</v>
      </c>
      <c r="F116" s="75">
        <v>72000</v>
      </c>
    </row>
    <row r="117" ht="14.25" spans="1:11">
      <c r="A117" s="94"/>
      <c r="B117" s="43"/>
      <c r="C117" s="43"/>
      <c r="D117" s="43"/>
      <c r="E117" s="96" t="s">
        <v>26</v>
      </c>
      <c r="F117" s="75">
        <v>72000</v>
      </c>
      <c r="I117" t="s">
        <v>26</v>
      </c>
      <c r="J117" t="s">
        <v>24</v>
      </c>
      <c r="K117" t="s">
        <v>22</v>
      </c>
    </row>
    <row r="118" spans="9:11">
      <c r="I118" t="s">
        <v>14</v>
      </c>
      <c r="J118" t="s">
        <v>27</v>
      </c>
      <c r="K118" t="s">
        <v>28</v>
      </c>
    </row>
    <row r="119" ht="14.25" spans="1:9">
      <c r="A119" s="75"/>
      <c r="B119" s="75"/>
      <c r="C119" s="75"/>
      <c r="D119" s="75"/>
      <c r="E119" s="88"/>
      <c r="F119" s="75"/>
      <c r="I119" t="s">
        <v>24</v>
      </c>
    </row>
    <row r="120" ht="14.25" spans="1:6">
      <c r="A120" s="97" t="s">
        <v>216</v>
      </c>
      <c r="B120" s="43">
        <f>200*24*30</f>
        <v>144000</v>
      </c>
      <c r="C120" s="43" t="s">
        <v>217</v>
      </c>
      <c r="D120" s="43" t="s">
        <v>211</v>
      </c>
      <c r="E120" s="88" t="s">
        <v>18</v>
      </c>
      <c r="F120" s="75">
        <v>72000</v>
      </c>
    </row>
    <row r="121" ht="14.25" spans="1:6">
      <c r="A121" s="97"/>
      <c r="B121" s="43"/>
      <c r="C121" s="43"/>
      <c r="D121" s="43"/>
      <c r="E121" s="96" t="s">
        <v>24</v>
      </c>
      <c r="F121" s="75">
        <v>72000</v>
      </c>
    </row>
    <row r="123" ht="14.25" spans="1:6">
      <c r="A123" s="75"/>
      <c r="B123" s="75"/>
      <c r="C123" s="75"/>
      <c r="D123" s="75"/>
      <c r="E123" s="88"/>
      <c r="F123" s="75"/>
    </row>
    <row r="124" ht="15" spans="1:6">
      <c r="A124" s="89" t="s">
        <v>218</v>
      </c>
      <c r="B124" s="43">
        <f>200*24*30</f>
        <v>144000</v>
      </c>
      <c r="C124" s="43" t="s">
        <v>219</v>
      </c>
      <c r="D124" s="43" t="s">
        <v>211</v>
      </c>
      <c r="E124" s="90" t="s">
        <v>6</v>
      </c>
      <c r="F124" s="75">
        <v>72000</v>
      </c>
    </row>
    <row r="125" ht="15" spans="1:6">
      <c r="A125" s="89"/>
      <c r="B125" s="43"/>
      <c r="C125" s="43"/>
      <c r="D125" s="43"/>
      <c r="E125" s="90" t="s">
        <v>9</v>
      </c>
      <c r="F125" s="75">
        <v>72000</v>
      </c>
    </row>
    <row r="127" ht="14.25" spans="1:6">
      <c r="A127" s="75"/>
      <c r="B127" s="75"/>
      <c r="C127" s="75"/>
      <c r="D127" s="75"/>
      <c r="E127" s="88"/>
      <c r="F127" s="75"/>
    </row>
    <row r="128" ht="14.25" spans="1:6">
      <c r="A128" s="92" t="s">
        <v>40</v>
      </c>
      <c r="B128" s="43">
        <f>200*24*30</f>
        <v>144000</v>
      </c>
      <c r="C128" s="43" t="s">
        <v>219</v>
      </c>
      <c r="D128" s="43" t="s">
        <v>211</v>
      </c>
      <c r="E128" s="98" t="s">
        <v>16</v>
      </c>
      <c r="F128" s="75">
        <v>72000</v>
      </c>
    </row>
    <row r="129" ht="14.25" spans="1:6">
      <c r="A129" s="91"/>
      <c r="B129" s="43"/>
      <c r="C129" s="43"/>
      <c r="D129" s="43"/>
      <c r="E129" s="98" t="s">
        <v>21</v>
      </c>
      <c r="F129" s="75">
        <v>72000</v>
      </c>
    </row>
    <row r="131" ht="14.25" spans="1:6">
      <c r="A131" s="75"/>
      <c r="B131" s="75"/>
      <c r="C131" s="75"/>
      <c r="D131" s="75"/>
      <c r="E131" s="88"/>
      <c r="F131" s="75"/>
    </row>
    <row r="132" ht="14.25" spans="1:6">
      <c r="A132" s="95" t="s">
        <v>157</v>
      </c>
      <c r="B132" s="43">
        <f>200*24*30</f>
        <v>144000</v>
      </c>
      <c r="C132" s="43" t="s">
        <v>219</v>
      </c>
      <c r="D132" s="43" t="s">
        <v>211</v>
      </c>
      <c r="E132" s="98" t="s">
        <v>16</v>
      </c>
      <c r="F132" s="75">
        <v>72000</v>
      </c>
    </row>
    <row r="133" ht="14.25" spans="1:6">
      <c r="A133" s="94"/>
      <c r="B133" s="43"/>
      <c r="C133" s="43"/>
      <c r="D133" s="43"/>
      <c r="E133" s="98" t="s">
        <v>19</v>
      </c>
      <c r="F133" s="75">
        <v>72000</v>
      </c>
    </row>
    <row r="135" ht="14.25" spans="1:6">
      <c r="A135" s="75"/>
      <c r="B135" s="75"/>
      <c r="C135" s="75"/>
      <c r="D135" s="75"/>
      <c r="E135" s="88"/>
      <c r="F135" s="75"/>
    </row>
    <row r="136" ht="14.25" spans="1:6">
      <c r="A136" s="100" t="s">
        <v>220</v>
      </c>
      <c r="B136" s="43">
        <f>200*24*30</f>
        <v>144000</v>
      </c>
      <c r="C136" s="43" t="s">
        <v>221</v>
      </c>
      <c r="D136" s="43" t="s">
        <v>211</v>
      </c>
      <c r="E136" s="96" t="s">
        <v>22</v>
      </c>
      <c r="F136" s="75">
        <v>72000</v>
      </c>
    </row>
    <row r="137" ht="14.25" spans="1:6">
      <c r="A137" s="101"/>
      <c r="B137" s="43"/>
      <c r="C137" s="43"/>
      <c r="D137" s="43"/>
      <c r="E137" s="96" t="s">
        <v>28</v>
      </c>
      <c r="F137" s="75">
        <v>72000</v>
      </c>
    </row>
    <row r="139" ht="14.25" spans="1:6">
      <c r="A139" s="75"/>
      <c r="B139" s="75"/>
      <c r="C139" s="75"/>
      <c r="D139" s="75"/>
      <c r="E139" s="88"/>
      <c r="F139" s="75"/>
    </row>
    <row r="140" ht="14.25" spans="1:6">
      <c r="A140" s="102" t="s">
        <v>73</v>
      </c>
      <c r="B140" s="43">
        <f>200*24*30</f>
        <v>144000</v>
      </c>
      <c r="C140" s="43" t="s">
        <v>221</v>
      </c>
      <c r="D140" s="43" t="s">
        <v>211</v>
      </c>
      <c r="E140" s="96" t="s">
        <v>27</v>
      </c>
      <c r="F140" s="75">
        <v>72000</v>
      </c>
    </row>
    <row r="141" ht="14.25" spans="1:6">
      <c r="A141" s="101"/>
      <c r="B141" s="43"/>
      <c r="C141" s="43"/>
      <c r="D141" s="43"/>
      <c r="E141" s="96" t="s">
        <v>28</v>
      </c>
      <c r="F141" s="75">
        <v>72000</v>
      </c>
    </row>
    <row r="142" customFormat="1" ht="14.25" spans="1:6">
      <c r="A142" s="103"/>
      <c r="B142" s="104"/>
      <c r="C142" s="104"/>
      <c r="D142" s="104"/>
      <c r="E142" s="105"/>
      <c r="F142" s="70"/>
    </row>
    <row r="143" customFormat="1" ht="14.25" spans="1:6">
      <c r="A143" s="75"/>
      <c r="B143" s="75"/>
      <c r="C143" s="75"/>
      <c r="D143" s="75"/>
      <c r="E143" s="88"/>
      <c r="F143" s="75"/>
    </row>
    <row r="144" customFormat="1" ht="14.25" spans="1:6">
      <c r="A144" s="102" t="s">
        <v>48</v>
      </c>
      <c r="B144" s="43">
        <f>200*24*30</f>
        <v>144000</v>
      </c>
      <c r="C144" s="43" t="s">
        <v>221</v>
      </c>
      <c r="D144" s="43" t="s">
        <v>211</v>
      </c>
      <c r="E144" s="96" t="s">
        <v>26</v>
      </c>
      <c r="F144" s="75">
        <v>72000</v>
      </c>
    </row>
    <row r="145" s="1" customFormat="1" ht="14.25" spans="1:6">
      <c r="A145" s="101"/>
      <c r="B145" s="43"/>
      <c r="C145" s="43"/>
      <c r="D145" s="43"/>
      <c r="E145" s="96" t="s">
        <v>22</v>
      </c>
      <c r="F145" s="75">
        <v>72000</v>
      </c>
    </row>
    <row r="146" spans="1:1">
      <c r="A146" s="41" t="s">
        <v>222</v>
      </c>
    </row>
    <row r="147" spans="1:1">
      <c r="A147" s="41"/>
    </row>
    <row r="149" spans="1:1">
      <c r="A149" s="41" t="s">
        <v>223</v>
      </c>
    </row>
    <row r="150" spans="1:1">
      <c r="A150" s="41"/>
    </row>
    <row r="152" spans="1:1">
      <c r="A152" s="41" t="s">
        <v>224</v>
      </c>
    </row>
    <row r="153" spans="1:1">
      <c r="A153" s="41"/>
    </row>
  </sheetData>
  <mergeCells count="122">
    <mergeCell ref="G38:I38"/>
    <mergeCell ref="G44:I44"/>
    <mergeCell ref="A38:A42"/>
    <mergeCell ref="A44:A48"/>
    <mergeCell ref="A50:A54"/>
    <mergeCell ref="A57:A61"/>
    <mergeCell ref="A63:A66"/>
    <mergeCell ref="A69:A73"/>
    <mergeCell ref="A76:A79"/>
    <mergeCell ref="A81:A85"/>
    <mergeCell ref="A87:A91"/>
    <mergeCell ref="A93:A97"/>
    <mergeCell ref="A100:A101"/>
    <mergeCell ref="A104:A105"/>
    <mergeCell ref="A108:A109"/>
    <mergeCell ref="A112:A113"/>
    <mergeCell ref="A116:A117"/>
    <mergeCell ref="A120:A121"/>
    <mergeCell ref="A124:A125"/>
    <mergeCell ref="A128:A129"/>
    <mergeCell ref="A132:A133"/>
    <mergeCell ref="A136:A137"/>
    <mergeCell ref="A140:A141"/>
    <mergeCell ref="A144:A145"/>
    <mergeCell ref="A146:A147"/>
    <mergeCell ref="A149:A150"/>
    <mergeCell ref="A152:A153"/>
    <mergeCell ref="B39:B42"/>
    <mergeCell ref="B45:B48"/>
    <mergeCell ref="B51:B54"/>
    <mergeCell ref="B58:B61"/>
    <mergeCell ref="B64:B66"/>
    <mergeCell ref="B70:B73"/>
    <mergeCell ref="B77:B79"/>
    <mergeCell ref="B82:B85"/>
    <mergeCell ref="B88:B91"/>
    <mergeCell ref="B94:B97"/>
    <mergeCell ref="B100:B101"/>
    <mergeCell ref="B104:B105"/>
    <mergeCell ref="B108:B109"/>
    <mergeCell ref="B112:B113"/>
    <mergeCell ref="B116:B117"/>
    <mergeCell ref="B120:B121"/>
    <mergeCell ref="B124:B125"/>
    <mergeCell ref="B128:B129"/>
    <mergeCell ref="B132:B133"/>
    <mergeCell ref="B136:B137"/>
    <mergeCell ref="B140:B141"/>
    <mergeCell ref="B144:B145"/>
    <mergeCell ref="C38:C42"/>
    <mergeCell ref="C44:C48"/>
    <mergeCell ref="C50:C54"/>
    <mergeCell ref="C57:C61"/>
    <mergeCell ref="C63:C66"/>
    <mergeCell ref="C69:C73"/>
    <mergeCell ref="C76:C79"/>
    <mergeCell ref="C81:C85"/>
    <mergeCell ref="C87:C91"/>
    <mergeCell ref="C93:C97"/>
    <mergeCell ref="C100:C101"/>
    <mergeCell ref="C104:C105"/>
    <mergeCell ref="C108:C109"/>
    <mergeCell ref="C112:C113"/>
    <mergeCell ref="C116:C117"/>
    <mergeCell ref="C120:C121"/>
    <mergeCell ref="C124:C125"/>
    <mergeCell ref="C128:C129"/>
    <mergeCell ref="C132:C133"/>
    <mergeCell ref="C136:C137"/>
    <mergeCell ref="C140:C141"/>
    <mergeCell ref="C144:C145"/>
    <mergeCell ref="D39:D42"/>
    <mergeCell ref="D45:D48"/>
    <mergeCell ref="D51:D54"/>
    <mergeCell ref="D58:D61"/>
    <mergeCell ref="D64:D66"/>
    <mergeCell ref="D70:D73"/>
    <mergeCell ref="D77:D79"/>
    <mergeCell ref="D82:D85"/>
    <mergeCell ref="D88:D91"/>
    <mergeCell ref="D94:D97"/>
    <mergeCell ref="D100:D101"/>
    <mergeCell ref="D104:D105"/>
    <mergeCell ref="D108:D109"/>
    <mergeCell ref="D112:D113"/>
    <mergeCell ref="D116:D117"/>
    <mergeCell ref="D120:D121"/>
    <mergeCell ref="D124:D125"/>
    <mergeCell ref="D128:D129"/>
    <mergeCell ref="D132:D133"/>
    <mergeCell ref="D136:D137"/>
    <mergeCell ref="D140:D141"/>
    <mergeCell ref="D144:D145"/>
    <mergeCell ref="E39:E40"/>
    <mergeCell ref="E41:E42"/>
    <mergeCell ref="E45:E46"/>
    <mergeCell ref="E47:E48"/>
    <mergeCell ref="E51:E52"/>
    <mergeCell ref="E53:E54"/>
    <mergeCell ref="E58:E59"/>
    <mergeCell ref="E60:E61"/>
    <mergeCell ref="E88:E89"/>
    <mergeCell ref="E90:E91"/>
    <mergeCell ref="E94:E95"/>
    <mergeCell ref="E96:E97"/>
    <mergeCell ref="F39:F40"/>
    <mergeCell ref="F41:F42"/>
    <mergeCell ref="F45:F46"/>
    <mergeCell ref="F47:F48"/>
    <mergeCell ref="F51:F52"/>
    <mergeCell ref="F53:F54"/>
    <mergeCell ref="F58:F59"/>
    <mergeCell ref="F60:F61"/>
    <mergeCell ref="F88:F89"/>
    <mergeCell ref="F90:F91"/>
    <mergeCell ref="F94:F95"/>
    <mergeCell ref="F96:F97"/>
    <mergeCell ref="H41:H42"/>
    <mergeCell ref="H47:H48"/>
    <mergeCell ref="A23:D24"/>
    <mergeCell ref="A34:J35"/>
    <mergeCell ref="A10:I1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月矿单位体积查询</vt:lpstr>
      <vt:lpstr>简单反应公式</vt:lpstr>
      <vt:lpstr>复杂反应公式</vt:lpstr>
      <vt:lpstr>粗糙反应公式</vt:lpstr>
      <vt:lpstr>粗规划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2006-09-16T00:00:00Z</dcterms:created>
  <dcterms:modified xsi:type="dcterms:W3CDTF">2015-10-31T17:00:13Z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