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codeName="ThisWorkbook"/>
  <xr:revisionPtr revIDLastSave="0" documentId="13_ncr:1_{D6D61764-E7CA-4FC9-B915-761BA31699E9}" xr6:coauthVersionLast="45" xr6:coauthVersionMax="45" xr10:uidLastSave="{00000000-0000-0000-0000-000000000000}"/>
  <bookViews>
    <workbookView xWindow="-110" yWindow="-110" windowWidth="21820" windowHeight="14060" xr2:uid="{00000000-000D-0000-FFFF-FFFF00000000}"/>
  </bookViews>
  <sheets>
    <sheet name="ProjectSchedule" sheetId="11" r:id="rId1"/>
    <sheet name="About" sheetId="12" r:id="rId2"/>
  </sheets>
  <definedNames>
    <definedName name="Display_Week">ProjectSchedule!$J$2</definedName>
    <definedName name="_xlnm.Print_Titles" localSheetId="0">ProjectSchedule!$4:$6</definedName>
    <definedName name="Project_Start">ProjectSchedule!$F$4</definedName>
    <definedName name="task_end" localSheetId="0">ProjectSchedule!$G1</definedName>
    <definedName name="task_progress" localSheetId="0">ProjectSchedule!$D1</definedName>
    <definedName name="task_start" localSheetId="0">ProjectSchedule!$F1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1" l="1"/>
  <c r="F4" i="11" l="1"/>
  <c r="F9" i="11" l="1"/>
  <c r="F8" i="11" s="1"/>
  <c r="J5" i="11"/>
  <c r="I57" i="11"/>
  <c r="G9" i="11" l="1"/>
  <c r="J6" i="11"/>
  <c r="I9" i="11" l="1"/>
  <c r="F10" i="11"/>
  <c r="G10" i="11" s="1"/>
  <c r="K5" i="11"/>
  <c r="L5" i="11" s="1"/>
  <c r="M5" i="11" s="1"/>
  <c r="N5" i="11" s="1"/>
  <c r="O5" i="11" s="1"/>
  <c r="P5" i="11" s="1"/>
  <c r="Q5" i="11" s="1"/>
  <c r="J4" i="11"/>
  <c r="F11" i="11" l="1"/>
  <c r="G11" i="11" s="1"/>
  <c r="I8" i="11"/>
  <c r="I10" i="11"/>
  <c r="Q4" i="11"/>
  <c r="R5" i="11"/>
  <c r="S5" i="11" s="1"/>
  <c r="T5" i="11" s="1"/>
  <c r="U5" i="11" s="1"/>
  <c r="V5" i="11" s="1"/>
  <c r="W5" i="11" s="1"/>
  <c r="X5" i="11" s="1"/>
  <c r="K6" i="11"/>
  <c r="F12" i="11" l="1"/>
  <c r="I11" i="11"/>
  <c r="X4" i="11"/>
  <c r="Y5" i="11"/>
  <c r="Z5" i="11" s="1"/>
  <c r="AA5" i="11" s="1"/>
  <c r="AB5" i="11" s="1"/>
  <c r="AC5" i="11" s="1"/>
  <c r="AD5" i="11" s="1"/>
  <c r="AE5" i="11" s="1"/>
  <c r="L6" i="11"/>
  <c r="G12" i="11" l="1"/>
  <c r="AF5" i="11"/>
  <c r="AG5" i="11" s="1"/>
  <c r="AH5" i="11" s="1"/>
  <c r="AI5" i="11" s="1"/>
  <c r="AJ5" i="11" s="1"/>
  <c r="AK5" i="11" s="1"/>
  <c r="AE4" i="11"/>
  <c r="M6" i="11"/>
  <c r="F13" i="11" l="1"/>
  <c r="I12" i="11"/>
  <c r="AL5" i="11"/>
  <c r="AM5" i="11" s="1"/>
  <c r="AN5" i="11" s="1"/>
  <c r="AO5" i="11" s="1"/>
  <c r="AP5" i="11" s="1"/>
  <c r="AQ5" i="11" s="1"/>
  <c r="AR5" i="11" s="1"/>
  <c r="N6" i="11"/>
  <c r="G13" i="11" l="1"/>
  <c r="F14" i="11" s="1"/>
  <c r="G14" i="11" s="1"/>
  <c r="AS5" i="11"/>
  <c r="AT5" i="11" s="1"/>
  <c r="AL4" i="11"/>
  <c r="O6" i="11"/>
  <c r="F15" i="11" l="1"/>
  <c r="G15" i="11" s="1"/>
  <c r="F16" i="11" s="1"/>
  <c r="G16" i="11" s="1"/>
  <c r="F17" i="11" s="1"/>
  <c r="F18" i="11" s="1"/>
  <c r="I13" i="11"/>
  <c r="AU5" i="11"/>
  <c r="AT6" i="11"/>
  <c r="AS4" i="11"/>
  <c r="P6" i="11"/>
  <c r="G18" i="11" l="1"/>
  <c r="F19" i="11" s="1"/>
  <c r="I17" i="11"/>
  <c r="AV5" i="11"/>
  <c r="AU6" i="11"/>
  <c r="G19" i="11" l="1"/>
  <c r="F20" i="11" s="1"/>
  <c r="AW5" i="11"/>
  <c r="AV6" i="11"/>
  <c r="Q6" i="11"/>
  <c r="R6" i="11"/>
  <c r="I19" i="11" l="1"/>
  <c r="G20" i="11"/>
  <c r="F21" i="11" s="1"/>
  <c r="AX5" i="11"/>
  <c r="AW6" i="11"/>
  <c r="S6" i="11"/>
  <c r="I20" i="11" l="1"/>
  <c r="G21" i="11"/>
  <c r="F22" i="11" s="1"/>
  <c r="AY5" i="11"/>
  <c r="AZ5" i="11" s="1"/>
  <c r="AX6" i="11"/>
  <c r="T6" i="11"/>
  <c r="I21" i="11" l="1"/>
  <c r="G22" i="11"/>
  <c r="F23" i="11" s="1"/>
  <c r="AZ6" i="11"/>
  <c r="BA5" i="11"/>
  <c r="AZ4" i="11"/>
  <c r="AY6" i="11"/>
  <c r="U6" i="11"/>
  <c r="I22" i="11" l="1"/>
  <c r="G23" i="11"/>
  <c r="BB5" i="11"/>
  <c r="BA6" i="11"/>
  <c r="V6" i="11"/>
  <c r="F24" i="11" l="1"/>
  <c r="G24" i="11" s="1"/>
  <c r="F25" i="11" s="1"/>
  <c r="I23" i="11"/>
  <c r="BB6" i="11"/>
  <c r="BC5" i="11"/>
  <c r="W6" i="11"/>
  <c r="I25" i="11" l="1"/>
  <c r="F26" i="11"/>
  <c r="G26" i="11" s="1"/>
  <c r="BC6" i="11"/>
  <c r="BD5" i="11"/>
  <c r="X6" i="11"/>
  <c r="F27" i="11" l="1"/>
  <c r="G27" i="11" s="1"/>
  <c r="F28" i="11" s="1"/>
  <c r="I26" i="11"/>
  <c r="BD6" i="11"/>
  <c r="BE5" i="11"/>
  <c r="Y6" i="11"/>
  <c r="I27" i="11" l="1"/>
  <c r="G28" i="11"/>
  <c r="F29" i="11" s="1"/>
  <c r="G29" i="11" s="1"/>
  <c r="F30" i="11" s="1"/>
  <c r="BF5" i="11"/>
  <c r="BE6" i="11"/>
  <c r="Z6" i="11"/>
  <c r="I28" i="11" l="1"/>
  <c r="I29" i="11"/>
  <c r="G30" i="11"/>
  <c r="BF6" i="11"/>
  <c r="BG5" i="11"/>
  <c r="AA6" i="11"/>
  <c r="F31" i="11" l="1"/>
  <c r="G31" i="11" s="1"/>
  <c r="F32" i="11" s="1"/>
  <c r="G32" i="11" s="1"/>
  <c r="BG6" i="11"/>
  <c r="BH5" i="11"/>
  <c r="BG4" i="11"/>
  <c r="AB6" i="11"/>
  <c r="I32" i="11" l="1"/>
  <c r="F33" i="11"/>
  <c r="G33" i="11" s="1"/>
  <c r="F34" i="11" s="1"/>
  <c r="BH6" i="11"/>
  <c r="BI5" i="11"/>
  <c r="AC6" i="11"/>
  <c r="G34" i="11" l="1"/>
  <c r="BJ5" i="11"/>
  <c r="BI6" i="11"/>
  <c r="AD6" i="11"/>
  <c r="F35" i="11" l="1"/>
  <c r="G35" i="11" s="1"/>
  <c r="BK5" i="11"/>
  <c r="BJ6" i="11"/>
  <c r="AE6" i="11"/>
  <c r="F36" i="11" l="1"/>
  <c r="G36" i="11" s="1"/>
  <c r="BL5" i="11"/>
  <c r="BK6" i="11"/>
  <c r="AF6" i="11"/>
  <c r="F37" i="11" l="1"/>
  <c r="G37" i="11" s="1"/>
  <c r="BM5" i="11"/>
  <c r="BL6" i="11"/>
  <c r="AG6" i="11"/>
  <c r="F38" i="11" l="1"/>
  <c r="F39" i="11" s="1"/>
  <c r="BM6" i="11"/>
  <c r="AH6" i="11"/>
  <c r="G39" i="11" l="1"/>
  <c r="F40" i="11" s="1"/>
  <c r="G40" i="11" s="1"/>
  <c r="I38" i="11"/>
  <c r="AI6" i="11"/>
  <c r="I40" i="11" l="1"/>
  <c r="F41" i="11"/>
  <c r="I39" i="11"/>
  <c r="AJ6" i="11"/>
  <c r="G41" i="11" l="1"/>
  <c r="I41" i="11" s="1"/>
  <c r="AK6" i="11"/>
  <c r="F42" i="11" l="1"/>
  <c r="AL6" i="11"/>
  <c r="G42" i="11" l="1"/>
  <c r="AM6" i="11"/>
  <c r="F43" i="11" l="1"/>
  <c r="I42" i="11"/>
  <c r="AN6" i="11"/>
  <c r="G43" i="11" l="1"/>
  <c r="I43" i="11" s="1"/>
  <c r="AO6" i="11"/>
  <c r="F44" i="11" l="1"/>
  <c r="G44" i="11" s="1"/>
  <c r="F45" i="11" s="1"/>
  <c r="G45" i="11" s="1"/>
  <c r="F46" i="11" s="1"/>
  <c r="G46" i="11" s="1"/>
  <c r="F47" i="11" s="1"/>
  <c r="G47" i="11" s="1"/>
  <c r="F48" i="11" s="1"/>
  <c r="G48" i="11" s="1"/>
  <c r="F49" i="11" s="1"/>
  <c r="G49" i="11" s="1"/>
  <c r="AP6" i="11"/>
  <c r="F51" i="11" l="1"/>
  <c r="G51" i="11" s="1"/>
  <c r="F52" i="11" s="1"/>
  <c r="F50" i="11"/>
  <c r="G50" i="11" s="1"/>
  <c r="AQ6" i="11"/>
  <c r="I52" i="11" l="1"/>
  <c r="F53" i="11"/>
  <c r="F54" i="11" s="1"/>
  <c r="AR6" i="11"/>
  <c r="G54" i="11" l="1"/>
  <c r="I54" i="11" s="1"/>
  <c r="F55" i="11"/>
  <c r="G53" i="11"/>
  <c r="I53" i="11" s="1"/>
  <c r="AS6" i="11"/>
  <c r="F56" i="11" l="1"/>
  <c r="G55" i="11"/>
  <c r="I55" i="11" s="1"/>
  <c r="G56" i="11" l="1"/>
  <c r="I56" i="11" s="1"/>
  <c r="G4" i="11" l="1"/>
</calcChain>
</file>

<file path=xl/sharedStrings.xml><?xml version="1.0" encoding="utf-8"?>
<sst xmlns="http://schemas.openxmlformats.org/spreadsheetml/2006/main" count="144" uniqueCount="85">
  <si>
    <t>Insert new rows ABOVE this one</t>
  </si>
  <si>
    <t>PROGRESS</t>
  </si>
  <si>
    <t>ASSIGNED
TO</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</si>
  <si>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</si>
  <si>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</si>
  <si>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</si>
  <si>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</si>
  <si>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</si>
  <si>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</si>
  <si>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</si>
  <si>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</si>
  <si>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</si>
  <si>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</si>
  <si>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</si>
  <si>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</si>
  <si>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</si>
  <si>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</si>
  <si>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</si>
  <si>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</si>
  <si>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</si>
  <si>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</si>
  <si>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</si>
  <si>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</si>
  <si>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</si>
  <si>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</si>
  <si>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</si>
  <si>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</si>
  <si>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</si>
  <si>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</si>
  <si>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</si>
  <si>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</si>
  <si>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</si>
  <si>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</si>
  <si>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</si>
  <si>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</si>
  <si>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CNRM Web Site Dev. Project</t>
  </si>
  <si>
    <t>Duration</t>
  </si>
  <si>
    <t>Prof. Ali Keyvanfar - Project Lead</t>
  </si>
  <si>
    <t>Week 1</t>
  </si>
  <si>
    <t>Week 2</t>
  </si>
  <si>
    <t>Week 3</t>
  </si>
  <si>
    <t>Week 4</t>
  </si>
  <si>
    <t>Week 5</t>
  </si>
  <si>
    <t>Week 6</t>
  </si>
  <si>
    <t>Week 7</t>
  </si>
  <si>
    <t>Week 8</t>
  </si>
  <si>
    <t>Roles, Users</t>
  </si>
  <si>
    <t>Projects, Constructors, SubContractors</t>
  </si>
  <si>
    <t>Claims, Messages, Calls</t>
  </si>
  <si>
    <t>Knowledge Base, Actions</t>
  </si>
  <si>
    <t>Project and Subcontractors</t>
  </si>
  <si>
    <t>Related to : Project</t>
  </si>
  <si>
    <t>Related to : Roles, Users</t>
  </si>
  <si>
    <t>Related to : Constructors</t>
  </si>
  <si>
    <t>Related to : SubContractors</t>
  </si>
  <si>
    <t>Related to : KB, Actions</t>
  </si>
  <si>
    <t>Related to : Claims, Messages, Calls</t>
  </si>
  <si>
    <t>Home Page, Sign in Page, Sign up Page</t>
  </si>
  <si>
    <t>Main Page (Dashboard)</t>
  </si>
  <si>
    <t>Constructors List and Details pages</t>
  </si>
  <si>
    <t>User List and Details pages</t>
  </si>
  <si>
    <t>Roles and Permissions page</t>
  </si>
  <si>
    <t>SubContractors List and Details pages</t>
  </si>
  <si>
    <t>Projects list and Details pages</t>
  </si>
  <si>
    <t>Claims list and details pages</t>
  </si>
  <si>
    <t>Calls list and details pages</t>
  </si>
  <si>
    <t>Messages list and details</t>
  </si>
  <si>
    <t>Claim administration page</t>
  </si>
  <si>
    <t>Proj Start</t>
  </si>
  <si>
    <t>Proj Finish</t>
  </si>
  <si>
    <t>Debug and prepare for next Phase</t>
  </si>
  <si>
    <t>Phase 3 : Design Web Pages (UI)</t>
  </si>
  <si>
    <t>Phase 1 : DB (Create in /Import into tables MySQL)</t>
  </si>
  <si>
    <t>Creat relationships, check integrity between tables</t>
  </si>
  <si>
    <t>Enter sample data and test</t>
  </si>
  <si>
    <t>Phase 2 : DB (Creat Queries)</t>
  </si>
  <si>
    <t>General Codes (between Pages)</t>
  </si>
  <si>
    <t>Phase 4 : Coding (Modules, Classes, etc.)</t>
  </si>
  <si>
    <t xml:space="preserve">Phase 5 : Overall test </t>
  </si>
  <si>
    <t>Test web pages on Local machine</t>
  </si>
  <si>
    <t>Debug final issues</t>
  </si>
  <si>
    <t>Configure Web Server and Upload the files</t>
  </si>
  <si>
    <t>Test web pages on Web</t>
  </si>
  <si>
    <t>Prathyusha</t>
  </si>
  <si>
    <t>Eng. Prathyusha Komenini - Developer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</si>
</sst>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i/>
      <sz val="22"/>
      <color theme="3" tint="-0.249977111117893"/>
      <name val="Calibri"/>
      <family val="2"/>
      <scheme val="maj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2" fontId="5" fillId="8" borderId="2" xfId="2" applyNumberFormat="1" applyFont="1" applyFill="1" applyBorder="1" applyAlignment="1">
      <alignment horizontal="center" vertical="center"/>
    </xf>
    <xf numFmtId="2" fontId="5" fillId="9" borderId="2" xfId="2" applyNumberFormat="1" applyFont="1" applyFill="1" applyBorder="1" applyAlignment="1">
      <alignment horizontal="center" vertical="center"/>
    </xf>
    <xf numFmtId="2" fontId="5" fillId="6" borderId="2" xfId="2" applyNumberFormat="1" applyFont="1" applyFill="1" applyBorder="1" applyAlignment="1">
      <alignment horizontal="center" vertical="center"/>
    </xf>
    <xf numFmtId="2" fontId="5" fillId="5" borderId="2" xfId="2" applyNumberFormat="1" applyFont="1" applyFill="1" applyBorder="1" applyAlignment="1">
      <alignment horizontal="center" vertical="center"/>
    </xf>
    <xf numFmtId="1" fontId="5" fillId="3" borderId="2" xfId="2" applyNumberFormat="1" applyFont="1" applyFill="1" applyBorder="1" applyAlignment="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2" fontId="5" fillId="14" borderId="2" xfId="2" applyNumberFormat="1" applyFont="1" applyFill="1" applyBorder="1" applyAlignment="1">
      <alignment horizontal="center" vertical="center"/>
    </xf>
    <xf numFmtId="164" fontId="0" fillId="14" borderId="2" xfId="0" applyNumberFormat="1" applyFill="1" applyBorder="1" applyAlignment="1">
      <alignment horizontal="center" vertical="center"/>
    </xf>
    <xf numFmtId="164"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 fontId="5" fillId="15" borderId="2" xfId="2" applyNumberFormat="1" applyFont="1" applyFill="1" applyBorder="1" applyAlignment="1">
      <alignment horizontal="center" vertical="center"/>
    </xf>
    <xf numFmtId="164" fontId="9" fillId="15" borderId="2" xfId="10" applyFill="1">
      <alignment horizontal="center" vertical="center"/>
    </xf>
    <xf numFmtId="0" fontId="9" fillId="0" borderId="0" xfId="8" applyBorder="1" applyAlignment="1">
      <alignment vertical="center"/>
    </xf>
    <xf numFmtId="165" fontId="9" fillId="0" borderId="0" xfId="9" applyBorder="1" applyAlignment="1">
      <alignment vertical="center"/>
    </xf>
    <xf numFmtId="165" fontId="9" fillId="0" borderId="0" xfId="9" applyBorder="1" applyAlignment="1">
      <alignment horizontal="left" vertical="center"/>
    </xf>
    <xf numFmtId="0" fontId="23" fillId="0" borderId="0" xfId="5" applyFont="1" applyAlignment="1">
      <alignment horizontal="left"/>
    </xf>
    <xf numFmtId="0" fontId="22" fillId="6" borderId="0" xfId="0" applyFont="1" applyFill="1" applyBorder="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6" fillId="16" borderId="10" xfId="0" applyFont="1" applyFill="1" applyBorder="1" applyAlignment="1">
      <alignment horizontal="center"/>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60"/>
  <sheetViews>
    <sheetView showGridLines="0" tabSelected="1" showRuler="0" zoomScaleNormal="100" zoomScalePageLayoutView="70" workbookViewId="0">
      <pane ySplit="6" topLeftCell="A7" activePane="bottomLeft" state="frozen"/>
      <selection pane="bottomLeft" activeCell="B4" sqref="B4"/>
    </sheetView>
  </sheetViews>
  <sheetFormatPr defaultRowHeight="30" customHeight="1" x14ac:dyDescent="0.35"/>
  <cols>
    <col min="1" max="1" width="2.7265625" style="56" customWidth="1"/>
    <col min="2" max="2" width="60.90625" customWidth="1"/>
    <col min="3" max="3" width="12.90625" customWidth="1"/>
    <col min="4" max="5" width="10.7265625" customWidth="1"/>
    <col min="6" max="6" width="10.453125" style="5" customWidth="1"/>
    <col min="7" max="7" width="10.453125" customWidth="1"/>
    <col min="8" max="8" width="2.7265625" customWidth="1"/>
    <col min="9" max="9" width="6.1796875" hidden="1" customWidth="1"/>
    <col min="10" max="65" width="2.54296875" customWidth="1"/>
    <col min="70" max="71" width="10.26953125"/>
  </cols>
  <sheetData>
    <row r="1" spans="1:65" ht="30" customHeight="1" x14ac:dyDescent="0.65">
      <c r="A1" s="57" t="s">
        <v>26</v>
      </c>
      <c r="B1" s="95" t="s">
        <v>35</v>
      </c>
      <c r="C1" s="1"/>
      <c r="D1" s="2"/>
      <c r="E1" s="2"/>
      <c r="F1" s="4"/>
      <c r="G1" s="45"/>
      <c r="I1" s="2"/>
      <c r="J1" s="13"/>
    </row>
    <row r="2" spans="1:65" ht="18.5" customHeight="1" x14ac:dyDescent="0.35">
      <c r="A2" s="56" t="s">
        <v>22</v>
      </c>
      <c r="B2" t="s">
        <v>37</v>
      </c>
      <c r="D2" s="93"/>
      <c r="J2" s="96">
        <v>1</v>
      </c>
    </row>
    <row r="3" spans="1:65" ht="17.5" customHeight="1" thickBot="1" x14ac:dyDescent="0.4">
      <c r="A3" s="56" t="s">
        <v>27</v>
      </c>
      <c r="B3" t="s">
        <v>84</v>
      </c>
      <c r="D3" s="92"/>
      <c r="E3" s="92"/>
      <c r="F3" s="92" t="s">
        <v>68</v>
      </c>
      <c r="G3" s="92" t="s">
        <v>69</v>
      </c>
      <c r="J3" s="100" t="s">
        <v>38</v>
      </c>
      <c r="K3" s="100"/>
      <c r="L3" s="100"/>
      <c r="M3" s="100"/>
      <c r="N3" s="100"/>
      <c r="O3" s="100"/>
      <c r="P3" s="100"/>
      <c r="Q3" s="100" t="s">
        <v>39</v>
      </c>
      <c r="R3" s="100"/>
      <c r="S3" s="100"/>
      <c r="T3" s="100"/>
      <c r="U3" s="100"/>
      <c r="V3" s="100"/>
      <c r="W3" s="100"/>
      <c r="X3" s="100" t="s">
        <v>40</v>
      </c>
      <c r="Y3" s="100"/>
      <c r="Z3" s="100"/>
      <c r="AA3" s="100"/>
      <c r="AB3" s="100"/>
      <c r="AC3" s="100"/>
      <c r="AD3" s="100"/>
      <c r="AE3" s="100" t="s">
        <v>41</v>
      </c>
      <c r="AF3" s="100"/>
      <c r="AG3" s="100"/>
      <c r="AH3" s="100"/>
      <c r="AI3" s="100"/>
      <c r="AJ3" s="100"/>
      <c r="AK3" s="100"/>
      <c r="AL3" s="100" t="s">
        <v>42</v>
      </c>
      <c r="AM3" s="100"/>
      <c r="AN3" s="100"/>
      <c r="AO3" s="100"/>
      <c r="AP3" s="100"/>
      <c r="AQ3" s="100"/>
      <c r="AR3" s="100"/>
      <c r="AS3" s="100" t="s">
        <v>43</v>
      </c>
      <c r="AT3" s="100"/>
      <c r="AU3" s="100"/>
      <c r="AV3" s="100"/>
      <c r="AW3" s="100"/>
      <c r="AX3" s="100"/>
      <c r="AY3" s="100"/>
      <c r="AZ3" s="100" t="s">
        <v>44</v>
      </c>
      <c r="BA3" s="100"/>
      <c r="BB3" s="100"/>
      <c r="BC3" s="100"/>
      <c r="BD3" s="100"/>
      <c r="BE3" s="100"/>
      <c r="BF3" s="100"/>
      <c r="BG3" s="100" t="s">
        <v>45</v>
      </c>
      <c r="BH3" s="100"/>
      <c r="BI3" s="100"/>
      <c r="BJ3" s="100"/>
      <c r="BK3" s="100"/>
      <c r="BL3" s="100"/>
      <c r="BM3" s="100"/>
    </row>
    <row r="4" spans="1:65" ht="30" customHeight="1" thickBot="1" x14ac:dyDescent="0.4">
      <c r="A4" s="57" t="s">
        <v>28</v>
      </c>
      <c r="E4" s="94"/>
      <c r="F4" s="60">
        <f ca="1">TODAY()</f>
        <v>44133</v>
      </c>
      <c r="G4" s="60">
        <f ca="1">MAX(G8:G56)</f>
        <v>44164</v>
      </c>
      <c r="J4" s="97">
        <f ca="1">J5</f>
        <v>44130</v>
      </c>
      <c r="K4" s="98"/>
      <c r="L4" s="98"/>
      <c r="M4" s="98"/>
      <c r="N4" s="98"/>
      <c r="O4" s="98"/>
      <c r="P4" s="99"/>
      <c r="Q4" s="97">
        <f ca="1">Q5</f>
        <v>44137</v>
      </c>
      <c r="R4" s="98"/>
      <c r="S4" s="98"/>
      <c r="T4" s="98"/>
      <c r="U4" s="98"/>
      <c r="V4" s="98"/>
      <c r="W4" s="99"/>
      <c r="X4" s="97">
        <f ca="1">X5</f>
        <v>44144</v>
      </c>
      <c r="Y4" s="98"/>
      <c r="Z4" s="98"/>
      <c r="AA4" s="98"/>
      <c r="AB4" s="98"/>
      <c r="AC4" s="98"/>
      <c r="AD4" s="99"/>
      <c r="AE4" s="97">
        <f ca="1">AE5</f>
        <v>44151</v>
      </c>
      <c r="AF4" s="98"/>
      <c r="AG4" s="98"/>
      <c r="AH4" s="98"/>
      <c r="AI4" s="98"/>
      <c r="AJ4" s="98"/>
      <c r="AK4" s="99"/>
      <c r="AL4" s="97">
        <f ca="1">AL5</f>
        <v>44158</v>
      </c>
      <c r="AM4" s="98"/>
      <c r="AN4" s="98"/>
      <c r="AO4" s="98"/>
      <c r="AP4" s="98"/>
      <c r="AQ4" s="98"/>
      <c r="AR4" s="99"/>
      <c r="AS4" s="97">
        <f ca="1">AS5</f>
        <v>44165</v>
      </c>
      <c r="AT4" s="98"/>
      <c r="AU4" s="98"/>
      <c r="AV4" s="98"/>
      <c r="AW4" s="98"/>
      <c r="AX4" s="98"/>
      <c r="AY4" s="99"/>
      <c r="AZ4" s="97">
        <f ca="1">AZ5</f>
        <v>44172</v>
      </c>
      <c r="BA4" s="98"/>
      <c r="BB4" s="98"/>
      <c r="BC4" s="98"/>
      <c r="BD4" s="98"/>
      <c r="BE4" s="98"/>
      <c r="BF4" s="99"/>
      <c r="BG4" s="97">
        <f ca="1">BG5</f>
        <v>44179</v>
      </c>
      <c r="BH4" s="98"/>
      <c r="BI4" s="98"/>
      <c r="BJ4" s="98"/>
      <c r="BK4" s="98"/>
      <c r="BL4" s="98"/>
      <c r="BM4" s="99"/>
    </row>
    <row r="5" spans="1:65" ht="15" customHeight="1" x14ac:dyDescent="0.35">
      <c r="A5" s="57" t="s">
        <v>29</v>
      </c>
      <c r="B5" s="101"/>
      <c r="C5" s="101"/>
      <c r="D5" s="101"/>
      <c r="E5" s="101"/>
      <c r="F5" s="101"/>
      <c r="G5" s="101"/>
      <c r="H5" s="101"/>
      <c r="J5" s="10">
        <f ca="1">Project_Start-WEEKDAY(Project_Start,1)+2+7*(Display_Week-1)</f>
        <v>44130</v>
      </c>
      <c r="K5" s="9">
        <f ca="1">J5+1</f>
        <v>44131</v>
      </c>
      <c r="L5" s="9">
        <f t="shared" ref="L5:AY5" ca="1" si="0">K5+1</f>
        <v>44132</v>
      </c>
      <c r="M5" s="9">
        <f t="shared" ca="1" si="0"/>
        <v>44133</v>
      </c>
      <c r="N5" s="9">
        <f t="shared" ca="1" si="0"/>
        <v>44134</v>
      </c>
      <c r="O5" s="9">
        <f t="shared" ca="1" si="0"/>
        <v>44135</v>
      </c>
      <c r="P5" s="11">
        <f t="shared" ca="1" si="0"/>
        <v>44136</v>
      </c>
      <c r="Q5" s="10">
        <f ca="1">P5+1</f>
        <v>44137</v>
      </c>
      <c r="R5" s="9">
        <f ca="1">Q5+1</f>
        <v>44138</v>
      </c>
      <c r="S5" s="9">
        <f t="shared" ca="1" si="0"/>
        <v>44139</v>
      </c>
      <c r="T5" s="9">
        <f t="shared" ca="1" si="0"/>
        <v>44140</v>
      </c>
      <c r="U5" s="9">
        <f t="shared" ca="1" si="0"/>
        <v>44141</v>
      </c>
      <c r="V5" s="9">
        <f t="shared" ca="1" si="0"/>
        <v>44142</v>
      </c>
      <c r="W5" s="11">
        <f t="shared" ca="1" si="0"/>
        <v>44143</v>
      </c>
      <c r="X5" s="10">
        <f ca="1">W5+1</f>
        <v>44144</v>
      </c>
      <c r="Y5" s="9">
        <f ca="1">X5+1</f>
        <v>44145</v>
      </c>
      <c r="Z5" s="9">
        <f t="shared" ca="1" si="0"/>
        <v>44146</v>
      </c>
      <c r="AA5" s="9">
        <f t="shared" ca="1" si="0"/>
        <v>44147</v>
      </c>
      <c r="AB5" s="9">
        <f t="shared" ca="1" si="0"/>
        <v>44148</v>
      </c>
      <c r="AC5" s="9">
        <f t="shared" ca="1" si="0"/>
        <v>44149</v>
      </c>
      <c r="AD5" s="11">
        <f t="shared" ca="1" si="0"/>
        <v>44150</v>
      </c>
      <c r="AE5" s="10">
        <f ca="1">AD5+1</f>
        <v>44151</v>
      </c>
      <c r="AF5" s="9">
        <f ca="1">AE5+1</f>
        <v>44152</v>
      </c>
      <c r="AG5" s="9">
        <f t="shared" ca="1" si="0"/>
        <v>44153</v>
      </c>
      <c r="AH5" s="9">
        <f t="shared" ca="1" si="0"/>
        <v>44154</v>
      </c>
      <c r="AI5" s="9">
        <f t="shared" ca="1" si="0"/>
        <v>44155</v>
      </c>
      <c r="AJ5" s="9">
        <f t="shared" ca="1" si="0"/>
        <v>44156</v>
      </c>
      <c r="AK5" s="11">
        <f t="shared" ca="1" si="0"/>
        <v>44157</v>
      </c>
      <c r="AL5" s="10">
        <f ca="1">AK5+1</f>
        <v>44158</v>
      </c>
      <c r="AM5" s="9">
        <f ca="1">AL5+1</f>
        <v>44159</v>
      </c>
      <c r="AN5" s="9">
        <f t="shared" ca="1" si="0"/>
        <v>44160</v>
      </c>
      <c r="AO5" s="9">
        <f t="shared" ca="1" si="0"/>
        <v>44161</v>
      </c>
      <c r="AP5" s="9">
        <f t="shared" ca="1" si="0"/>
        <v>44162</v>
      </c>
      <c r="AQ5" s="9">
        <f t="shared" ca="1" si="0"/>
        <v>44163</v>
      </c>
      <c r="AR5" s="11">
        <f t="shared" ca="1" si="0"/>
        <v>44164</v>
      </c>
      <c r="AS5" s="10">
        <f ca="1">AR5+1</f>
        <v>44165</v>
      </c>
      <c r="AT5" s="9">
        <f ca="1">AS5+1</f>
        <v>44166</v>
      </c>
      <c r="AU5" s="9">
        <f t="shared" ca="1" si="0"/>
        <v>44167</v>
      </c>
      <c r="AV5" s="9">
        <f t="shared" ca="1" si="0"/>
        <v>44168</v>
      </c>
      <c r="AW5" s="9">
        <f t="shared" ca="1" si="0"/>
        <v>44169</v>
      </c>
      <c r="AX5" s="9">
        <f t="shared" ca="1" si="0"/>
        <v>44170</v>
      </c>
      <c r="AY5" s="11">
        <f t="shared" ca="1" si="0"/>
        <v>44171</v>
      </c>
      <c r="AZ5" s="10">
        <f ca="1">AY5+1</f>
        <v>44172</v>
      </c>
      <c r="BA5" s="9">
        <f ca="1">AZ5+1</f>
        <v>44173</v>
      </c>
      <c r="BB5" s="9">
        <f t="shared" ref="BB5:BF5" ca="1" si="1">BA5+1</f>
        <v>44174</v>
      </c>
      <c r="BC5" s="9">
        <f t="shared" ca="1" si="1"/>
        <v>44175</v>
      </c>
      <c r="BD5" s="9">
        <f t="shared" ca="1" si="1"/>
        <v>44176</v>
      </c>
      <c r="BE5" s="9">
        <f t="shared" ca="1" si="1"/>
        <v>44177</v>
      </c>
      <c r="BF5" s="11">
        <f t="shared" ca="1" si="1"/>
        <v>44178</v>
      </c>
      <c r="BG5" s="10">
        <f ca="1">BF5+1</f>
        <v>44179</v>
      </c>
      <c r="BH5" s="9">
        <f ca="1">BG5+1</f>
        <v>44180</v>
      </c>
      <c r="BI5" s="9">
        <f t="shared" ref="BI5:BM5" ca="1" si="2">BH5+1</f>
        <v>44181</v>
      </c>
      <c r="BJ5" s="9">
        <f t="shared" ca="1" si="2"/>
        <v>44182</v>
      </c>
      <c r="BK5" s="9">
        <f t="shared" ca="1" si="2"/>
        <v>44183</v>
      </c>
      <c r="BL5" s="9">
        <f t="shared" ca="1" si="2"/>
        <v>44184</v>
      </c>
      <c r="BM5" s="11">
        <f t="shared" ca="1" si="2"/>
        <v>44185</v>
      </c>
    </row>
    <row r="6" spans="1:65" ht="30" customHeight="1" thickBot="1" x14ac:dyDescent="0.4">
      <c r="A6" s="57" t="s">
        <v>30</v>
      </c>
      <c r="B6" s="7" t="s">
        <v>7</v>
      </c>
      <c r="C6" s="8" t="s">
        <v>2</v>
      </c>
      <c r="D6" s="8" t="s">
        <v>1</v>
      </c>
      <c r="E6" s="8" t="s">
        <v>36</v>
      </c>
      <c r="F6" s="8" t="s">
        <v>4</v>
      </c>
      <c r="G6" s="8" t="s">
        <v>5</v>
      </c>
      <c r="H6" s="8"/>
      <c r="I6" s="8" t="s">
        <v>6</v>
      </c>
      <c r="J6" s="12" t="str">
        <f t="shared" ref="J6" ca="1" si="3">LEFT(TEXT(J5,"ddd"),1)</f>
        <v>M</v>
      </c>
      <c r="K6" s="12" t="str">
        <f t="shared" ref="K6:AS6" ca="1" si="4">LEFT(TEXT(K5,"ddd"),1)</f>
        <v>T</v>
      </c>
      <c r="L6" s="12" t="str">
        <f t="shared" ca="1" si="4"/>
        <v>W</v>
      </c>
      <c r="M6" s="12" t="str">
        <f t="shared" ca="1" si="4"/>
        <v>T</v>
      </c>
      <c r="N6" s="12" t="str">
        <f t="shared" ca="1" si="4"/>
        <v>F</v>
      </c>
      <c r="O6" s="12" t="str">
        <f t="shared" ca="1" si="4"/>
        <v>S</v>
      </c>
      <c r="P6" s="12" t="str">
        <f t="shared" ca="1" si="4"/>
        <v>S</v>
      </c>
      <c r="Q6" s="12" t="str">
        <f t="shared" ca="1" si="4"/>
        <v>M</v>
      </c>
      <c r="R6" s="12" t="str">
        <f t="shared" ca="1" si="4"/>
        <v>T</v>
      </c>
      <c r="S6" s="12" t="str">
        <f t="shared" ca="1" si="4"/>
        <v>W</v>
      </c>
      <c r="T6" s="12" t="str">
        <f t="shared" ca="1" si="4"/>
        <v>T</v>
      </c>
      <c r="U6" s="12" t="str">
        <f t="shared" ca="1" si="4"/>
        <v>F</v>
      </c>
      <c r="V6" s="12" t="str">
        <f t="shared" ca="1" si="4"/>
        <v>S</v>
      </c>
      <c r="W6" s="12" t="str">
        <f t="shared" ca="1" si="4"/>
        <v>S</v>
      </c>
      <c r="X6" s="12" t="str">
        <f t="shared" ca="1" si="4"/>
        <v>M</v>
      </c>
      <c r="Y6" s="12" t="str">
        <f t="shared" ca="1" si="4"/>
        <v>T</v>
      </c>
      <c r="Z6" s="12" t="str">
        <f t="shared" ca="1" si="4"/>
        <v>W</v>
      </c>
      <c r="AA6" s="12" t="str">
        <f t="shared" ca="1" si="4"/>
        <v>T</v>
      </c>
      <c r="AB6" s="12" t="str">
        <f t="shared" ca="1" si="4"/>
        <v>F</v>
      </c>
      <c r="AC6" s="12" t="str">
        <f t="shared" ca="1" si="4"/>
        <v>S</v>
      </c>
      <c r="AD6" s="12" t="str">
        <f t="shared" ca="1" si="4"/>
        <v>S</v>
      </c>
      <c r="AE6" s="12" t="str">
        <f t="shared" ca="1" si="4"/>
        <v>M</v>
      </c>
      <c r="AF6" s="12" t="str">
        <f t="shared" ca="1" si="4"/>
        <v>T</v>
      </c>
      <c r="AG6" s="12" t="str">
        <f t="shared" ca="1" si="4"/>
        <v>W</v>
      </c>
      <c r="AH6" s="12" t="str">
        <f t="shared" ca="1" si="4"/>
        <v>T</v>
      </c>
      <c r="AI6" s="12" t="str">
        <f t="shared" ca="1" si="4"/>
        <v>F</v>
      </c>
      <c r="AJ6" s="12" t="str">
        <f t="shared" ca="1" si="4"/>
        <v>S</v>
      </c>
      <c r="AK6" s="12" t="str">
        <f t="shared" ca="1" si="4"/>
        <v>S</v>
      </c>
      <c r="AL6" s="12" t="str">
        <f t="shared" ca="1" si="4"/>
        <v>M</v>
      </c>
      <c r="AM6" s="12" t="str">
        <f t="shared" ca="1" si="4"/>
        <v>T</v>
      </c>
      <c r="AN6" s="12" t="str">
        <f t="shared" ca="1" si="4"/>
        <v>W</v>
      </c>
      <c r="AO6" s="12" t="str">
        <f t="shared" ca="1" si="4"/>
        <v>T</v>
      </c>
      <c r="AP6" s="12" t="str">
        <f t="shared" ca="1" si="4"/>
        <v>F</v>
      </c>
      <c r="AQ6" s="12" t="str">
        <f t="shared" ca="1" si="4"/>
        <v>S</v>
      </c>
      <c r="AR6" s="12" t="str">
        <f t="shared" ca="1" si="4"/>
        <v>S</v>
      </c>
      <c r="AS6" s="12" t="str">
        <f t="shared" ca="1" si="4"/>
        <v>M</v>
      </c>
      <c r="AT6" s="12" t="str">
        <f t="shared" ref="AT6:BM6" ca="1" si="5">LEFT(TEXT(AT5,"ddd"),1)</f>
        <v>T</v>
      </c>
      <c r="AU6" s="12" t="str">
        <f t="shared" ca="1" si="5"/>
        <v>W</v>
      </c>
      <c r="AV6" s="12" t="str">
        <f t="shared" ca="1" si="5"/>
        <v>T</v>
      </c>
      <c r="AW6" s="12" t="str">
        <f t="shared" ca="1" si="5"/>
        <v>F</v>
      </c>
      <c r="AX6" s="12" t="str">
        <f t="shared" ca="1" si="5"/>
        <v>S</v>
      </c>
      <c r="AY6" s="12" t="str">
        <f t="shared" ca="1" si="5"/>
        <v>S</v>
      </c>
      <c r="AZ6" s="12" t="str">
        <f t="shared" ca="1" si="5"/>
        <v>M</v>
      </c>
      <c r="BA6" s="12" t="str">
        <f t="shared" ca="1" si="5"/>
        <v>T</v>
      </c>
      <c r="BB6" s="12" t="str">
        <f t="shared" ca="1" si="5"/>
        <v>W</v>
      </c>
      <c r="BC6" s="12" t="str">
        <f t="shared" ca="1" si="5"/>
        <v>T</v>
      </c>
      <c r="BD6" s="12" t="str">
        <f t="shared" ca="1" si="5"/>
        <v>F</v>
      </c>
      <c r="BE6" s="12" t="str">
        <f t="shared" ca="1" si="5"/>
        <v>S</v>
      </c>
      <c r="BF6" s="12" t="str">
        <f t="shared" ca="1" si="5"/>
        <v>S</v>
      </c>
      <c r="BG6" s="12" t="str">
        <f t="shared" ca="1" si="5"/>
        <v>M</v>
      </c>
      <c r="BH6" s="12" t="str">
        <f t="shared" ca="1" si="5"/>
        <v>T</v>
      </c>
      <c r="BI6" s="12" t="str">
        <f t="shared" ca="1" si="5"/>
        <v>W</v>
      </c>
      <c r="BJ6" s="12" t="str">
        <f t="shared" ca="1" si="5"/>
        <v>T</v>
      </c>
      <c r="BK6" s="12" t="str">
        <f t="shared" ca="1" si="5"/>
        <v>F</v>
      </c>
      <c r="BL6" s="12" t="str">
        <f t="shared" ca="1" si="5"/>
        <v>S</v>
      </c>
      <c r="BM6" s="12" t="str">
        <f t="shared" ca="1" si="5"/>
        <v>S</v>
      </c>
    </row>
    <row r="7" spans="1:65" ht="30" hidden="1" customHeight="1" thickBot="1" x14ac:dyDescent="0.4">
      <c r="A7" s="56" t="s">
        <v>25</v>
      </c>
      <c r="C7" s="59"/>
      <c r="F7"/>
      <c r="I7" t="str">
        <f>IF(OR(ISBLANK(task_start),ISBLANK(task_end)),"",task_end-task_start+1)</f>
        <v/>
      </c>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row>
    <row r="8" spans="1:65" s="3" customFormat="1" ht="30" customHeight="1" thickBot="1" x14ac:dyDescent="0.4">
      <c r="A8" s="57" t="s">
        <v>31</v>
      </c>
      <c r="B8" s="16" t="s">
        <v>72</v>
      </c>
      <c r="C8" s="64"/>
      <c r="D8" s="17"/>
      <c r="E8" s="76"/>
      <c r="F8" s="18">
        <f ca="1">F9</f>
        <v>44133</v>
      </c>
      <c r="G8" s="19"/>
      <c r="H8" s="15"/>
      <c r="I8" s="15" t="str">
        <f t="shared" ref="I8:I57" ca="1" si="6">IF(OR(ISBLANK(task_start),ISBLANK(task_end)),"",task_end-task_start+1)</f>
        <v/>
      </c>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row>
    <row r="9" spans="1:65" s="3" customFormat="1" ht="19" customHeight="1" thickBot="1" x14ac:dyDescent="0.4">
      <c r="A9" s="57" t="s">
        <v>32</v>
      </c>
      <c r="B9" s="72" t="s">
        <v>46</v>
      </c>
      <c r="C9" s="65" t="s">
        <v>83</v>
      </c>
      <c r="D9" s="20">
        <v>0</v>
      </c>
      <c r="E9" s="80">
        <v>0</v>
      </c>
      <c r="F9" s="60">
        <f ca="1">Project_Start</f>
        <v>44133</v>
      </c>
      <c r="G9" s="60">
        <f ca="1">F9+E9</f>
        <v>44133</v>
      </c>
      <c r="H9" s="15"/>
      <c r="I9" s="15">
        <f t="shared" ca="1" si="6"/>
        <v>1</v>
      </c>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row>
    <row r="10" spans="1:65" s="3" customFormat="1" ht="19" customHeight="1" thickBot="1" x14ac:dyDescent="0.4">
      <c r="A10" s="57" t="s">
        <v>33</v>
      </c>
      <c r="B10" s="72" t="s">
        <v>47</v>
      </c>
      <c r="C10" s="65" t="s">
        <v>83</v>
      </c>
      <c r="D10" s="20">
        <v>0</v>
      </c>
      <c r="E10" s="80">
        <v>0</v>
      </c>
      <c r="F10" s="60">
        <f ca="1">G9</f>
        <v>44133</v>
      </c>
      <c r="G10" s="60">
        <f t="shared" ref="G10:G40" ca="1" si="7">F10+E10</f>
        <v>44133</v>
      </c>
      <c r="H10" s="15"/>
      <c r="I10" s="15">
        <f t="shared" ca="1" si="6"/>
        <v>1</v>
      </c>
      <c r="J10" s="42"/>
      <c r="K10" s="42"/>
      <c r="L10" s="42"/>
      <c r="M10" s="42"/>
      <c r="N10" s="42"/>
      <c r="O10" s="42"/>
      <c r="P10" s="42"/>
      <c r="Q10" s="42"/>
      <c r="R10" s="42"/>
      <c r="S10" s="42"/>
      <c r="T10" s="42"/>
      <c r="U10" s="42"/>
      <c r="V10" s="43"/>
      <c r="W10" s="43"/>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row>
    <row r="11" spans="1:65" s="3" customFormat="1" ht="19" customHeight="1" thickBot="1" x14ac:dyDescent="0.4">
      <c r="A11" s="56"/>
      <c r="B11" s="72" t="s">
        <v>50</v>
      </c>
      <c r="C11" s="65" t="s">
        <v>83</v>
      </c>
      <c r="D11" s="20">
        <v>0</v>
      </c>
      <c r="E11" s="80">
        <v>0</v>
      </c>
      <c r="F11" s="60">
        <f t="shared" ref="F11:F16" ca="1" si="8">G10</f>
        <v>44133</v>
      </c>
      <c r="G11" s="60">
        <f t="shared" ca="1" si="7"/>
        <v>44133</v>
      </c>
      <c r="H11" s="15"/>
      <c r="I11" s="15">
        <f t="shared" ca="1" si="6"/>
        <v>1</v>
      </c>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row>
    <row r="12" spans="1:65" s="3" customFormat="1" ht="19" customHeight="1" thickBot="1" x14ac:dyDescent="0.4">
      <c r="A12" s="56"/>
      <c r="B12" s="72" t="s">
        <v>48</v>
      </c>
      <c r="C12" s="65" t="s">
        <v>83</v>
      </c>
      <c r="D12" s="20">
        <v>0</v>
      </c>
      <c r="E12" s="80">
        <v>0</v>
      </c>
      <c r="F12" s="60">
        <f t="shared" ca="1" si="8"/>
        <v>44133</v>
      </c>
      <c r="G12" s="60">
        <f t="shared" ca="1" si="7"/>
        <v>44133</v>
      </c>
      <c r="H12" s="15"/>
      <c r="I12" s="15">
        <f t="shared" ca="1" si="6"/>
        <v>1</v>
      </c>
      <c r="J12" s="42"/>
      <c r="K12" s="42"/>
      <c r="L12" s="42"/>
      <c r="M12" s="42"/>
      <c r="N12" s="42"/>
      <c r="O12" s="42"/>
      <c r="P12" s="42"/>
      <c r="Q12" s="42"/>
      <c r="R12" s="42"/>
      <c r="S12" s="42"/>
      <c r="T12" s="42"/>
      <c r="U12" s="42"/>
      <c r="V12" s="42"/>
      <c r="W12" s="42"/>
      <c r="X12" s="42"/>
      <c r="Y12" s="42"/>
      <c r="Z12" s="43"/>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row>
    <row r="13" spans="1:65" s="3" customFormat="1" ht="19" customHeight="1" thickBot="1" x14ac:dyDescent="0.4">
      <c r="A13" s="56"/>
      <c r="B13" s="72" t="s">
        <v>49</v>
      </c>
      <c r="C13" s="65" t="s">
        <v>83</v>
      </c>
      <c r="D13" s="20">
        <v>0</v>
      </c>
      <c r="E13" s="80">
        <v>0</v>
      </c>
      <c r="F13" s="60">
        <f t="shared" ca="1" si="8"/>
        <v>44133</v>
      </c>
      <c r="G13" s="60">
        <f t="shared" ca="1" si="7"/>
        <v>44133</v>
      </c>
      <c r="H13" s="15"/>
      <c r="I13" s="15">
        <f t="shared" ca="1" si="6"/>
        <v>1</v>
      </c>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row>
    <row r="14" spans="1:65" s="3" customFormat="1" ht="19" customHeight="1" thickBot="1" x14ac:dyDescent="0.4">
      <c r="A14" s="56"/>
      <c r="B14" s="72" t="s">
        <v>73</v>
      </c>
      <c r="C14" s="65" t="s">
        <v>83</v>
      </c>
      <c r="D14" s="20">
        <v>0</v>
      </c>
      <c r="E14" s="80">
        <v>0</v>
      </c>
      <c r="F14" s="60">
        <f t="shared" ca="1" si="8"/>
        <v>44133</v>
      </c>
      <c r="G14" s="60">
        <f t="shared" ref="G14" ca="1" si="9">F14+E14</f>
        <v>44133</v>
      </c>
      <c r="H14" s="15"/>
      <c r="I14" s="15"/>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row>
    <row r="15" spans="1:65" s="3" customFormat="1" ht="19" customHeight="1" thickBot="1" x14ac:dyDescent="0.4">
      <c r="A15" s="56"/>
      <c r="B15" s="72" t="s">
        <v>74</v>
      </c>
      <c r="C15" s="65" t="s">
        <v>83</v>
      </c>
      <c r="D15" s="20">
        <v>0</v>
      </c>
      <c r="E15" s="80">
        <v>1</v>
      </c>
      <c r="F15" s="60">
        <f ca="1">G13</f>
        <v>44133</v>
      </c>
      <c r="G15" s="60">
        <f t="shared" ref="G15:G16" ca="1" si="10">F15+E15</f>
        <v>44134</v>
      </c>
      <c r="H15" s="15"/>
      <c r="I15" s="15"/>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row>
    <row r="16" spans="1:65" s="3" customFormat="1" ht="19" customHeight="1" thickBot="1" x14ac:dyDescent="0.4">
      <c r="A16" s="56"/>
      <c r="B16" s="72" t="s">
        <v>70</v>
      </c>
      <c r="C16" s="65" t="s">
        <v>83</v>
      </c>
      <c r="D16" s="20">
        <v>0</v>
      </c>
      <c r="E16" s="80">
        <v>1</v>
      </c>
      <c r="F16" s="60">
        <f t="shared" ca="1" si="8"/>
        <v>44134</v>
      </c>
      <c r="G16" s="60">
        <f t="shared" ca="1" si="10"/>
        <v>44135</v>
      </c>
      <c r="H16" s="15"/>
      <c r="I16" s="15"/>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row>
    <row r="17" spans="1:65" s="3" customFormat="1" ht="30" customHeight="1" thickBot="1" x14ac:dyDescent="0.4">
      <c r="A17" s="57" t="s">
        <v>34</v>
      </c>
      <c r="B17" s="21" t="s">
        <v>75</v>
      </c>
      <c r="C17" s="66"/>
      <c r="D17" s="22"/>
      <c r="E17" s="77"/>
      <c r="F17" s="23">
        <f ca="1">G16</f>
        <v>44135</v>
      </c>
      <c r="G17" s="24"/>
      <c r="H17" s="15"/>
      <c r="I17" s="15" t="str">
        <f t="shared" ca="1" si="6"/>
        <v/>
      </c>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row>
    <row r="18" spans="1:65" s="3" customFormat="1" ht="18" customHeight="1" thickBot="1" x14ac:dyDescent="0.4">
      <c r="A18" s="57"/>
      <c r="B18" s="73" t="s">
        <v>52</v>
      </c>
      <c r="C18" s="67" t="s">
        <v>83</v>
      </c>
      <c r="D18" s="25">
        <v>0</v>
      </c>
      <c r="E18" s="80">
        <v>0</v>
      </c>
      <c r="F18" s="61">
        <f ca="1">$F$17</f>
        <v>44135</v>
      </c>
      <c r="G18" s="61">
        <f t="shared" ca="1" si="7"/>
        <v>44135</v>
      </c>
      <c r="H18" s="15"/>
      <c r="I18" s="15"/>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row>
    <row r="19" spans="1:65" s="3" customFormat="1" ht="18" customHeight="1" thickBot="1" x14ac:dyDescent="0.4">
      <c r="A19" s="57"/>
      <c r="B19" s="73" t="s">
        <v>51</v>
      </c>
      <c r="C19" s="67" t="s">
        <v>83</v>
      </c>
      <c r="D19" s="25">
        <v>0</v>
      </c>
      <c r="E19" s="80">
        <v>0</v>
      </c>
      <c r="F19" s="61">
        <f ca="1">G18</f>
        <v>44135</v>
      </c>
      <c r="G19" s="61">
        <f t="shared" ca="1" si="7"/>
        <v>44135</v>
      </c>
      <c r="H19" s="15"/>
      <c r="I19" s="15">
        <f t="shared" ca="1" si="6"/>
        <v>1</v>
      </c>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row>
    <row r="20" spans="1:65" s="3" customFormat="1" ht="18" customHeight="1" thickBot="1" x14ac:dyDescent="0.4">
      <c r="A20" s="56"/>
      <c r="B20" s="73" t="s">
        <v>53</v>
      </c>
      <c r="C20" s="67" t="s">
        <v>83</v>
      </c>
      <c r="D20" s="25">
        <v>0</v>
      </c>
      <c r="E20" s="80">
        <v>0</v>
      </c>
      <c r="F20" s="61">
        <f t="shared" ref="F20:F24" ca="1" si="11">G19</f>
        <v>44135</v>
      </c>
      <c r="G20" s="61">
        <f t="shared" ca="1" si="7"/>
        <v>44135</v>
      </c>
      <c r="H20" s="15"/>
      <c r="I20" s="15">
        <f t="shared" ca="1" si="6"/>
        <v>1</v>
      </c>
      <c r="J20" s="42"/>
      <c r="K20" s="42"/>
      <c r="L20" s="42"/>
      <c r="M20" s="42"/>
      <c r="N20" s="42"/>
      <c r="O20" s="42"/>
      <c r="P20" s="42"/>
      <c r="Q20" s="42"/>
      <c r="R20" s="42"/>
      <c r="S20" s="42"/>
      <c r="T20" s="42"/>
      <c r="U20" s="42"/>
      <c r="V20" s="43"/>
      <c r="W20" s="43"/>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row>
    <row r="21" spans="1:65" s="3" customFormat="1" ht="18" customHeight="1" thickBot="1" x14ac:dyDescent="0.4">
      <c r="A21" s="56"/>
      <c r="B21" s="73" t="s">
        <v>54</v>
      </c>
      <c r="C21" s="67" t="s">
        <v>83</v>
      </c>
      <c r="D21" s="25">
        <v>0</v>
      </c>
      <c r="E21" s="80">
        <v>0</v>
      </c>
      <c r="F21" s="61">
        <f t="shared" ca="1" si="11"/>
        <v>44135</v>
      </c>
      <c r="G21" s="61">
        <f t="shared" ca="1" si="7"/>
        <v>44135</v>
      </c>
      <c r="H21" s="15"/>
      <c r="I21" s="15">
        <f t="shared" ca="1" si="6"/>
        <v>1</v>
      </c>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row>
    <row r="22" spans="1:65" s="3" customFormat="1" ht="18" customHeight="1" thickBot="1" x14ac:dyDescent="0.4">
      <c r="A22" s="56"/>
      <c r="B22" s="73" t="s">
        <v>56</v>
      </c>
      <c r="C22" s="67" t="s">
        <v>83</v>
      </c>
      <c r="D22" s="25">
        <v>0</v>
      </c>
      <c r="E22" s="80">
        <v>0</v>
      </c>
      <c r="F22" s="61">
        <f t="shared" ca="1" si="11"/>
        <v>44135</v>
      </c>
      <c r="G22" s="61">
        <f t="shared" ca="1" si="7"/>
        <v>44135</v>
      </c>
      <c r="H22" s="15"/>
      <c r="I22" s="15">
        <f t="shared" ca="1" si="6"/>
        <v>1</v>
      </c>
      <c r="J22" s="42"/>
      <c r="K22" s="42"/>
      <c r="L22" s="42"/>
      <c r="M22" s="42"/>
      <c r="N22" s="42"/>
      <c r="O22" s="42"/>
      <c r="P22" s="42"/>
      <c r="Q22" s="42"/>
      <c r="R22" s="42"/>
      <c r="S22" s="42"/>
      <c r="T22" s="42"/>
      <c r="U22" s="42"/>
      <c r="V22" s="42"/>
      <c r="W22" s="42"/>
      <c r="X22" s="42"/>
      <c r="Y22" s="42"/>
      <c r="Z22" s="43"/>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row>
    <row r="23" spans="1:65" s="3" customFormat="1" ht="18" customHeight="1" thickBot="1" x14ac:dyDescent="0.4">
      <c r="A23" s="56"/>
      <c r="B23" s="73" t="s">
        <v>55</v>
      </c>
      <c r="C23" s="67" t="s">
        <v>83</v>
      </c>
      <c r="D23" s="25">
        <v>0</v>
      </c>
      <c r="E23" s="80">
        <v>1</v>
      </c>
      <c r="F23" s="61">
        <f t="shared" ca="1" si="11"/>
        <v>44135</v>
      </c>
      <c r="G23" s="61">
        <f t="shared" ca="1" si="7"/>
        <v>44136</v>
      </c>
      <c r="H23" s="15"/>
      <c r="I23" s="15">
        <f t="shared" ca="1" si="6"/>
        <v>2</v>
      </c>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row>
    <row r="24" spans="1:65" s="3" customFormat="1" ht="18" customHeight="1" thickBot="1" x14ac:dyDescent="0.4">
      <c r="A24" s="56"/>
      <c r="B24" s="73" t="s">
        <v>70</v>
      </c>
      <c r="C24" s="67" t="s">
        <v>83</v>
      </c>
      <c r="D24" s="25">
        <v>0</v>
      </c>
      <c r="E24" s="80">
        <v>1</v>
      </c>
      <c r="F24" s="61">
        <f t="shared" ca="1" si="11"/>
        <v>44136</v>
      </c>
      <c r="G24" s="61">
        <f t="shared" ref="G24" ca="1" si="12">F24+E24</f>
        <v>44137</v>
      </c>
      <c r="H24" s="15"/>
      <c r="I24" s="15"/>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row>
    <row r="25" spans="1:65" s="3" customFormat="1" ht="30" customHeight="1" thickBot="1" x14ac:dyDescent="0.4">
      <c r="A25" s="56" t="s">
        <v>23</v>
      </c>
      <c r="B25" s="26" t="s">
        <v>71</v>
      </c>
      <c r="C25" s="68"/>
      <c r="D25" s="27"/>
      <c r="E25" s="78"/>
      <c r="F25" s="28">
        <f ca="1">G24</f>
        <v>44137</v>
      </c>
      <c r="G25" s="29"/>
      <c r="H25" s="15"/>
      <c r="I25" s="15" t="str">
        <f t="shared" ca="1" si="6"/>
        <v/>
      </c>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row>
    <row r="26" spans="1:65" s="3" customFormat="1" ht="20" customHeight="1" thickBot="1" x14ac:dyDescent="0.4">
      <c r="A26" s="56"/>
      <c r="B26" s="74" t="s">
        <v>57</v>
      </c>
      <c r="C26" s="69" t="s">
        <v>83</v>
      </c>
      <c r="D26" s="30">
        <v>0</v>
      </c>
      <c r="E26" s="80">
        <v>1</v>
      </c>
      <c r="F26" s="62">
        <f ca="1">$F$25</f>
        <v>44137</v>
      </c>
      <c r="G26" s="62">
        <f ca="1">F26+E26</f>
        <v>44138</v>
      </c>
      <c r="H26" s="15"/>
      <c r="I26" s="15">
        <f t="shared" ca="1" si="6"/>
        <v>2</v>
      </c>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row>
    <row r="27" spans="1:65" s="3" customFormat="1" ht="20" customHeight="1" thickBot="1" x14ac:dyDescent="0.4">
      <c r="A27" s="56"/>
      <c r="B27" s="74" t="s">
        <v>58</v>
      </c>
      <c r="C27" s="69" t="s">
        <v>83</v>
      </c>
      <c r="D27" s="30">
        <v>0</v>
      </c>
      <c r="E27" s="80">
        <v>1</v>
      </c>
      <c r="F27" s="62">
        <f ca="1">G26</f>
        <v>44138</v>
      </c>
      <c r="G27" s="62">
        <f t="shared" ca="1" si="7"/>
        <v>44139</v>
      </c>
      <c r="H27" s="15"/>
      <c r="I27" s="15">
        <f t="shared" ca="1" si="6"/>
        <v>2</v>
      </c>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row>
    <row r="28" spans="1:65" s="3" customFormat="1" ht="20" customHeight="1" thickBot="1" x14ac:dyDescent="0.4">
      <c r="A28" s="56"/>
      <c r="B28" s="74" t="s">
        <v>60</v>
      </c>
      <c r="C28" s="69" t="s">
        <v>83</v>
      </c>
      <c r="D28" s="30">
        <v>0</v>
      </c>
      <c r="E28" s="80">
        <v>1</v>
      </c>
      <c r="F28" s="62">
        <f t="shared" ref="F28:F37" ca="1" si="13">G27</f>
        <v>44139</v>
      </c>
      <c r="G28" s="62">
        <f t="shared" ca="1" si="7"/>
        <v>44140</v>
      </c>
      <c r="H28" s="15"/>
      <c r="I28" s="15">
        <f t="shared" ca="1" si="6"/>
        <v>2</v>
      </c>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row>
    <row r="29" spans="1:65" s="3" customFormat="1" ht="20" customHeight="1" thickBot="1" x14ac:dyDescent="0.4">
      <c r="A29" s="56"/>
      <c r="B29" s="74" t="s">
        <v>61</v>
      </c>
      <c r="C29" s="69" t="s">
        <v>83</v>
      </c>
      <c r="D29" s="30">
        <v>0</v>
      </c>
      <c r="E29" s="80">
        <v>1</v>
      </c>
      <c r="F29" s="62">
        <f t="shared" ca="1" si="13"/>
        <v>44140</v>
      </c>
      <c r="G29" s="62">
        <f t="shared" ca="1" si="7"/>
        <v>44141</v>
      </c>
      <c r="H29" s="15"/>
      <c r="I29" s="15">
        <f t="shared" ca="1" si="6"/>
        <v>2</v>
      </c>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row>
    <row r="30" spans="1:65" s="3" customFormat="1" ht="20" customHeight="1" thickBot="1" x14ac:dyDescent="0.4">
      <c r="A30" s="56"/>
      <c r="B30" s="74" t="s">
        <v>59</v>
      </c>
      <c r="C30" s="69" t="s">
        <v>83</v>
      </c>
      <c r="D30" s="30">
        <v>0</v>
      </c>
      <c r="E30" s="80">
        <v>1</v>
      </c>
      <c r="F30" s="62">
        <f t="shared" ca="1" si="13"/>
        <v>44141</v>
      </c>
      <c r="G30" s="62">
        <f t="shared" ca="1" si="7"/>
        <v>44142</v>
      </c>
      <c r="H30" s="15"/>
      <c r="I30" s="15"/>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row>
    <row r="31" spans="1:65" s="3" customFormat="1" ht="20" customHeight="1" thickBot="1" x14ac:dyDescent="0.4">
      <c r="A31" s="56"/>
      <c r="B31" s="74" t="s">
        <v>62</v>
      </c>
      <c r="C31" s="69" t="s">
        <v>83</v>
      </c>
      <c r="D31" s="30">
        <v>0</v>
      </c>
      <c r="E31" s="80">
        <v>1</v>
      </c>
      <c r="F31" s="62">
        <f t="shared" ca="1" si="13"/>
        <v>44142</v>
      </c>
      <c r="G31" s="62">
        <f t="shared" ca="1" si="7"/>
        <v>44143</v>
      </c>
      <c r="H31" s="15"/>
      <c r="I31" s="15"/>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row>
    <row r="32" spans="1:65" s="3" customFormat="1" ht="20" customHeight="1" thickBot="1" x14ac:dyDescent="0.4">
      <c r="A32" s="56"/>
      <c r="B32" s="74" t="s">
        <v>63</v>
      </c>
      <c r="C32" s="69" t="s">
        <v>83</v>
      </c>
      <c r="D32" s="30">
        <v>0</v>
      </c>
      <c r="E32" s="80">
        <v>1</v>
      </c>
      <c r="F32" s="62">
        <f t="shared" ca="1" si="13"/>
        <v>44143</v>
      </c>
      <c r="G32" s="62">
        <f t="shared" ca="1" si="7"/>
        <v>44144</v>
      </c>
      <c r="H32" s="15"/>
      <c r="I32" s="15">
        <f t="shared" ca="1" si="6"/>
        <v>2</v>
      </c>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row>
    <row r="33" spans="1:65" s="3" customFormat="1" ht="20" customHeight="1" thickBot="1" x14ac:dyDescent="0.4">
      <c r="A33" s="56"/>
      <c r="B33" s="74" t="s">
        <v>64</v>
      </c>
      <c r="C33" s="69" t="s">
        <v>83</v>
      </c>
      <c r="D33" s="30">
        <v>0</v>
      </c>
      <c r="E33" s="80">
        <v>1</v>
      </c>
      <c r="F33" s="62">
        <f t="shared" ca="1" si="13"/>
        <v>44144</v>
      </c>
      <c r="G33" s="62">
        <f t="shared" ca="1" si="7"/>
        <v>44145</v>
      </c>
      <c r="H33" s="15"/>
      <c r="I33" s="15"/>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row>
    <row r="34" spans="1:65" s="3" customFormat="1" ht="20" customHeight="1" thickBot="1" x14ac:dyDescent="0.4">
      <c r="A34" s="56"/>
      <c r="B34" s="74" t="s">
        <v>65</v>
      </c>
      <c r="C34" s="69" t="s">
        <v>83</v>
      </c>
      <c r="D34" s="30">
        <v>0</v>
      </c>
      <c r="E34" s="80">
        <v>1</v>
      </c>
      <c r="F34" s="62">
        <f t="shared" ca="1" si="13"/>
        <v>44145</v>
      </c>
      <c r="G34" s="62">
        <f t="shared" ca="1" si="7"/>
        <v>44146</v>
      </c>
      <c r="H34" s="15"/>
      <c r="I34" s="15"/>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row>
    <row r="35" spans="1:65" s="3" customFormat="1" ht="20" customHeight="1" thickBot="1" x14ac:dyDescent="0.4">
      <c r="A35" s="56"/>
      <c r="B35" s="74" t="s">
        <v>66</v>
      </c>
      <c r="C35" s="69" t="s">
        <v>83</v>
      </c>
      <c r="D35" s="30">
        <v>0</v>
      </c>
      <c r="E35" s="80">
        <v>1</v>
      </c>
      <c r="F35" s="62">
        <f t="shared" ca="1" si="13"/>
        <v>44146</v>
      </c>
      <c r="G35" s="62">
        <f t="shared" ca="1" si="7"/>
        <v>44147</v>
      </c>
      <c r="H35" s="15"/>
      <c r="I35" s="15"/>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row>
    <row r="36" spans="1:65" s="3" customFormat="1" ht="20" customHeight="1" thickBot="1" x14ac:dyDescent="0.4">
      <c r="A36" s="56"/>
      <c r="B36" s="74" t="s">
        <v>67</v>
      </c>
      <c r="C36" s="69" t="s">
        <v>83</v>
      </c>
      <c r="D36" s="30">
        <v>0</v>
      </c>
      <c r="E36" s="80">
        <v>1</v>
      </c>
      <c r="F36" s="62">
        <f t="shared" ca="1" si="13"/>
        <v>44147</v>
      </c>
      <c r="G36" s="62">
        <f t="shared" ref="G36" ca="1" si="14">F36+E36</f>
        <v>44148</v>
      </c>
      <c r="H36" s="15"/>
      <c r="I36" s="15"/>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row>
    <row r="37" spans="1:65" s="3" customFormat="1" ht="20" customHeight="1" thickBot="1" x14ac:dyDescent="0.4">
      <c r="A37" s="56"/>
      <c r="B37" s="74" t="s">
        <v>70</v>
      </c>
      <c r="C37" s="69" t="s">
        <v>83</v>
      </c>
      <c r="D37" s="30">
        <v>0</v>
      </c>
      <c r="E37" s="80">
        <v>2</v>
      </c>
      <c r="F37" s="62">
        <f t="shared" ca="1" si="13"/>
        <v>44148</v>
      </c>
      <c r="G37" s="62">
        <f t="shared" ref="G37" ca="1" si="15">F37+E37</f>
        <v>44150</v>
      </c>
      <c r="H37" s="15"/>
      <c r="I37" s="15"/>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row>
    <row r="38" spans="1:65" s="3" customFormat="1" ht="30" customHeight="1" thickBot="1" x14ac:dyDescent="0.4">
      <c r="A38" s="56" t="s">
        <v>23</v>
      </c>
      <c r="B38" s="31" t="s">
        <v>77</v>
      </c>
      <c r="C38" s="70"/>
      <c r="D38" s="32"/>
      <c r="E38" s="79"/>
      <c r="F38" s="33">
        <f ca="1">G37</f>
        <v>44150</v>
      </c>
      <c r="G38" s="34"/>
      <c r="H38" s="15"/>
      <c r="I38" s="15" t="str">
        <f t="shared" ca="1" si="6"/>
        <v/>
      </c>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row>
    <row r="39" spans="1:65" s="3" customFormat="1" ht="18.5" customHeight="1" thickBot="1" x14ac:dyDescent="0.4">
      <c r="A39" s="56"/>
      <c r="B39" s="75" t="s">
        <v>57</v>
      </c>
      <c r="C39" s="71" t="s">
        <v>83</v>
      </c>
      <c r="D39" s="35">
        <v>0</v>
      </c>
      <c r="E39" s="80">
        <v>1</v>
      </c>
      <c r="F39" s="63">
        <f ca="1">F38</f>
        <v>44150</v>
      </c>
      <c r="G39" s="63">
        <f t="shared" ca="1" si="7"/>
        <v>44151</v>
      </c>
      <c r="H39" s="15"/>
      <c r="I39" s="15">
        <f t="shared" ca="1" si="6"/>
        <v>2</v>
      </c>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row>
    <row r="40" spans="1:65" s="3" customFormat="1" ht="18.5" customHeight="1" thickBot="1" x14ac:dyDescent="0.4">
      <c r="A40" s="56"/>
      <c r="B40" s="75" t="s">
        <v>58</v>
      </c>
      <c r="C40" s="71" t="s">
        <v>83</v>
      </c>
      <c r="D40" s="35">
        <v>0</v>
      </c>
      <c r="E40" s="80">
        <v>1</v>
      </c>
      <c r="F40" s="63">
        <f ca="1">G39</f>
        <v>44151</v>
      </c>
      <c r="G40" s="63">
        <f t="shared" ca="1" si="7"/>
        <v>44152</v>
      </c>
      <c r="H40" s="15"/>
      <c r="I40" s="15">
        <f t="shared" ca="1" si="6"/>
        <v>2</v>
      </c>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row>
    <row r="41" spans="1:65" s="3" customFormat="1" ht="18.5" customHeight="1" thickBot="1" x14ac:dyDescent="0.4">
      <c r="A41" s="56"/>
      <c r="B41" s="75" t="s">
        <v>60</v>
      </c>
      <c r="C41" s="71" t="s">
        <v>83</v>
      </c>
      <c r="D41" s="35">
        <v>0</v>
      </c>
      <c r="E41" s="80">
        <v>1</v>
      </c>
      <c r="F41" s="63">
        <f t="shared" ref="F41:F50" ca="1" si="16">G40</f>
        <v>44152</v>
      </c>
      <c r="G41" s="63">
        <f t="shared" ref="G41:G51" ca="1" si="17">F41+E41</f>
        <v>44153</v>
      </c>
      <c r="H41" s="15"/>
      <c r="I41" s="15">
        <f t="shared" ca="1" si="6"/>
        <v>2</v>
      </c>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row>
    <row r="42" spans="1:65" s="3" customFormat="1" ht="18.5" customHeight="1" thickBot="1" x14ac:dyDescent="0.4">
      <c r="A42" s="56"/>
      <c r="B42" s="75" t="s">
        <v>61</v>
      </c>
      <c r="C42" s="71" t="s">
        <v>83</v>
      </c>
      <c r="D42" s="35">
        <v>0</v>
      </c>
      <c r="E42" s="80">
        <v>1</v>
      </c>
      <c r="F42" s="63">
        <f t="shared" ca="1" si="16"/>
        <v>44153</v>
      </c>
      <c r="G42" s="63">
        <f t="shared" ca="1" si="17"/>
        <v>44154</v>
      </c>
      <c r="H42" s="15"/>
      <c r="I42" s="15">
        <f t="shared" ca="1" si="6"/>
        <v>2</v>
      </c>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row>
    <row r="43" spans="1:65" s="3" customFormat="1" ht="18.5" customHeight="1" thickBot="1" x14ac:dyDescent="0.4">
      <c r="A43" s="56"/>
      <c r="B43" s="75" t="s">
        <v>59</v>
      </c>
      <c r="C43" s="71" t="s">
        <v>83</v>
      </c>
      <c r="D43" s="35">
        <v>0</v>
      </c>
      <c r="E43" s="80">
        <v>1</v>
      </c>
      <c r="F43" s="63">
        <f t="shared" ca="1" si="16"/>
        <v>44154</v>
      </c>
      <c r="G43" s="63">
        <f t="shared" ca="1" si="17"/>
        <v>44155</v>
      </c>
      <c r="H43" s="15"/>
      <c r="I43" s="15">
        <f t="shared" ca="1" si="6"/>
        <v>2</v>
      </c>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row>
    <row r="44" spans="1:65" s="3" customFormat="1" ht="18.5" customHeight="1" thickBot="1" x14ac:dyDescent="0.4">
      <c r="A44" s="56"/>
      <c r="B44" s="75" t="s">
        <v>62</v>
      </c>
      <c r="C44" s="71" t="s">
        <v>83</v>
      </c>
      <c r="D44" s="35">
        <v>0</v>
      </c>
      <c r="E44" s="80">
        <v>1</v>
      </c>
      <c r="F44" s="63">
        <f t="shared" ca="1" si="16"/>
        <v>44155</v>
      </c>
      <c r="G44" s="63">
        <f t="shared" ca="1" si="17"/>
        <v>44156</v>
      </c>
      <c r="H44" s="15"/>
      <c r="I44" s="15"/>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row>
    <row r="45" spans="1:65" s="3" customFormat="1" ht="18.5" customHeight="1" thickBot="1" x14ac:dyDescent="0.4">
      <c r="A45" s="56"/>
      <c r="B45" s="75" t="s">
        <v>63</v>
      </c>
      <c r="C45" s="71" t="s">
        <v>83</v>
      </c>
      <c r="D45" s="35">
        <v>0</v>
      </c>
      <c r="E45" s="80">
        <v>1</v>
      </c>
      <c r="F45" s="63">
        <f t="shared" ca="1" si="16"/>
        <v>44156</v>
      </c>
      <c r="G45" s="63">
        <f t="shared" ca="1" si="17"/>
        <v>44157</v>
      </c>
      <c r="H45" s="15"/>
      <c r="I45" s="15"/>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row>
    <row r="46" spans="1:65" s="3" customFormat="1" ht="18.5" customHeight="1" thickBot="1" x14ac:dyDescent="0.4">
      <c r="A46" s="56"/>
      <c r="B46" s="75" t="s">
        <v>64</v>
      </c>
      <c r="C46" s="71" t="s">
        <v>83</v>
      </c>
      <c r="D46" s="35">
        <v>0</v>
      </c>
      <c r="E46" s="80">
        <v>1</v>
      </c>
      <c r="F46" s="63">
        <f t="shared" ca="1" si="16"/>
        <v>44157</v>
      </c>
      <c r="G46" s="63">
        <f t="shared" ca="1" si="17"/>
        <v>44158</v>
      </c>
      <c r="H46" s="15"/>
      <c r="I46" s="15"/>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row>
    <row r="47" spans="1:65" s="3" customFormat="1" ht="18.5" customHeight="1" thickBot="1" x14ac:dyDescent="0.4">
      <c r="A47" s="56"/>
      <c r="B47" s="75" t="s">
        <v>65</v>
      </c>
      <c r="C47" s="71" t="s">
        <v>83</v>
      </c>
      <c r="D47" s="35">
        <v>0</v>
      </c>
      <c r="E47" s="80">
        <v>1</v>
      </c>
      <c r="F47" s="63">
        <f t="shared" ca="1" si="16"/>
        <v>44158</v>
      </c>
      <c r="G47" s="63">
        <f t="shared" ca="1" si="17"/>
        <v>44159</v>
      </c>
      <c r="H47" s="15"/>
      <c r="I47" s="15"/>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row>
    <row r="48" spans="1:65" s="3" customFormat="1" ht="18.5" customHeight="1" thickBot="1" x14ac:dyDescent="0.4">
      <c r="A48" s="56"/>
      <c r="B48" s="75" t="s">
        <v>66</v>
      </c>
      <c r="C48" s="71" t="s">
        <v>83</v>
      </c>
      <c r="D48" s="35">
        <v>0</v>
      </c>
      <c r="E48" s="80">
        <v>1</v>
      </c>
      <c r="F48" s="63">
        <f t="shared" ca="1" si="16"/>
        <v>44159</v>
      </c>
      <c r="G48" s="63">
        <f t="shared" ca="1" si="17"/>
        <v>44160</v>
      </c>
      <c r="H48" s="15"/>
      <c r="I48" s="15"/>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row r="49" spans="1:65" s="3" customFormat="1" ht="18.5" customHeight="1" thickBot="1" x14ac:dyDescent="0.4">
      <c r="A49" s="56"/>
      <c r="B49" s="75" t="s">
        <v>67</v>
      </c>
      <c r="C49" s="71" t="s">
        <v>83</v>
      </c>
      <c r="D49" s="35">
        <v>0</v>
      </c>
      <c r="E49" s="80">
        <v>1</v>
      </c>
      <c r="F49" s="63">
        <f t="shared" ca="1" si="16"/>
        <v>44160</v>
      </c>
      <c r="G49" s="63">
        <f t="shared" ca="1" si="17"/>
        <v>44161</v>
      </c>
      <c r="H49" s="15"/>
      <c r="I49" s="15"/>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row>
    <row r="50" spans="1:65" s="3" customFormat="1" ht="18.5" customHeight="1" thickBot="1" x14ac:dyDescent="0.4">
      <c r="A50" s="56"/>
      <c r="B50" s="75" t="s">
        <v>76</v>
      </c>
      <c r="C50" s="71" t="s">
        <v>83</v>
      </c>
      <c r="D50" s="35">
        <v>0</v>
      </c>
      <c r="E50" s="80">
        <v>1</v>
      </c>
      <c r="F50" s="63">
        <f t="shared" ca="1" si="16"/>
        <v>44161</v>
      </c>
      <c r="G50" s="63">
        <f t="shared" ref="G50" ca="1" si="18">F50+E50</f>
        <v>44162</v>
      </c>
      <c r="H50" s="15"/>
      <c r="I50" s="15"/>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row>
    <row r="51" spans="1:65" s="3" customFormat="1" ht="18.5" customHeight="1" thickBot="1" x14ac:dyDescent="0.4">
      <c r="A51" s="56"/>
      <c r="B51" s="75" t="s">
        <v>70</v>
      </c>
      <c r="C51" s="71" t="s">
        <v>83</v>
      </c>
      <c r="D51" s="35">
        <v>0</v>
      </c>
      <c r="E51" s="80">
        <v>3</v>
      </c>
      <c r="F51" s="63">
        <f ca="1">G49</f>
        <v>44161</v>
      </c>
      <c r="G51" s="63">
        <f t="shared" ca="1" si="17"/>
        <v>44164</v>
      </c>
      <c r="H51" s="15"/>
      <c r="I51" s="15"/>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row>
    <row r="52" spans="1:65" s="3" customFormat="1" ht="30" customHeight="1" thickBot="1" x14ac:dyDescent="0.4">
      <c r="A52" s="56" t="s">
        <v>23</v>
      </c>
      <c r="B52" s="81" t="s">
        <v>78</v>
      </c>
      <c r="C52" s="82"/>
      <c r="D52" s="83"/>
      <c r="E52" s="84"/>
      <c r="F52" s="85">
        <f ca="1">G51</f>
        <v>44164</v>
      </c>
      <c r="G52" s="86"/>
      <c r="H52" s="15"/>
      <c r="I52" s="15" t="str">
        <f t="shared" ca="1" si="6"/>
        <v/>
      </c>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row>
    <row r="53" spans="1:65" s="3" customFormat="1" ht="18.5" customHeight="1" thickBot="1" x14ac:dyDescent="0.4">
      <c r="A53" s="56"/>
      <c r="B53" s="87" t="s">
        <v>79</v>
      </c>
      <c r="C53" s="88" t="s">
        <v>83</v>
      </c>
      <c r="D53" s="89">
        <v>0</v>
      </c>
      <c r="E53" s="90">
        <v>0</v>
      </c>
      <c r="F53" s="91">
        <f ca="1">F52</f>
        <v>44164</v>
      </c>
      <c r="G53" s="91">
        <f t="shared" ref="G53" ca="1" si="19">F53+E53</f>
        <v>44164</v>
      </c>
      <c r="H53" s="15"/>
      <c r="I53" s="15">
        <f t="shared" ca="1" si="6"/>
        <v>1</v>
      </c>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row>
    <row r="54" spans="1:65" s="3" customFormat="1" ht="18.5" customHeight="1" thickBot="1" x14ac:dyDescent="0.4">
      <c r="A54" s="56"/>
      <c r="B54" s="87" t="s">
        <v>80</v>
      </c>
      <c r="C54" s="88" t="s">
        <v>83</v>
      </c>
      <c r="D54" s="89">
        <v>0</v>
      </c>
      <c r="E54" s="90">
        <v>0</v>
      </c>
      <c r="F54" s="91">
        <f t="shared" ref="F54:F56" ca="1" si="20">F53</f>
        <v>44164</v>
      </c>
      <c r="G54" s="91">
        <f t="shared" ref="G54:G56" ca="1" si="21">F54+E54</f>
        <v>44164</v>
      </c>
      <c r="H54" s="15"/>
      <c r="I54" s="15">
        <f t="shared" ca="1" si="6"/>
        <v>1</v>
      </c>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row>
    <row r="55" spans="1:65" s="3" customFormat="1" ht="18.5" customHeight="1" thickBot="1" x14ac:dyDescent="0.4">
      <c r="A55" s="56"/>
      <c r="B55" s="87" t="s">
        <v>81</v>
      </c>
      <c r="C55" s="88" t="s">
        <v>83</v>
      </c>
      <c r="D55" s="89">
        <v>0</v>
      </c>
      <c r="E55" s="90">
        <v>0</v>
      </c>
      <c r="F55" s="91">
        <f t="shared" ca="1" si="20"/>
        <v>44164</v>
      </c>
      <c r="G55" s="91">
        <f t="shared" ca="1" si="21"/>
        <v>44164</v>
      </c>
      <c r="H55" s="15"/>
      <c r="I55" s="15">
        <f t="shared" ca="1" si="6"/>
        <v>1</v>
      </c>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row>
    <row r="56" spans="1:65" s="3" customFormat="1" ht="18.5" customHeight="1" thickBot="1" x14ac:dyDescent="0.4">
      <c r="A56" s="56"/>
      <c r="B56" s="87" t="s">
        <v>82</v>
      </c>
      <c r="C56" s="88" t="s">
        <v>83</v>
      </c>
      <c r="D56" s="89">
        <v>0</v>
      </c>
      <c r="E56" s="90">
        <v>0</v>
      </c>
      <c r="F56" s="91">
        <f t="shared" ca="1" si="20"/>
        <v>44164</v>
      </c>
      <c r="G56" s="91">
        <f t="shared" ca="1" si="21"/>
        <v>44164</v>
      </c>
      <c r="H56" s="15"/>
      <c r="I56" s="15">
        <f t="shared" ca="1" si="6"/>
        <v>1</v>
      </c>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row>
    <row r="57" spans="1:65" s="3" customFormat="1" ht="30" customHeight="1" thickBot="1" x14ac:dyDescent="0.4">
      <c r="A57" s="57" t="s">
        <v>24</v>
      </c>
      <c r="B57" s="36" t="s">
        <v>0</v>
      </c>
      <c r="C57" s="37"/>
      <c r="D57" s="38"/>
      <c r="E57" s="38"/>
      <c r="F57" s="39"/>
      <c r="G57" s="40"/>
      <c r="H57" s="41"/>
      <c r="I57" s="41" t="str">
        <f t="shared" si="6"/>
        <v/>
      </c>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row>
    <row r="58" spans="1:65" ht="30" customHeight="1" x14ac:dyDescent="0.35">
      <c r="H58" s="6"/>
    </row>
    <row r="59" spans="1:65" ht="30" customHeight="1" x14ac:dyDescent="0.35">
      <c r="C59" s="13"/>
      <c r="G59" s="58"/>
    </row>
    <row r="60" spans="1:65" ht="30" customHeight="1" x14ac:dyDescent="0.35">
      <c r="C60" s="14"/>
    </row>
  </sheetData>
  <mergeCells count="17">
    <mergeCell ref="AS3:AY3"/>
    <mergeCell ref="AZ3:BF3"/>
    <mergeCell ref="BG3:BM3"/>
    <mergeCell ref="B5:H5"/>
    <mergeCell ref="AL4:AR4"/>
    <mergeCell ref="AS4:AY4"/>
    <mergeCell ref="J3:P3"/>
    <mergeCell ref="Q3:W3"/>
    <mergeCell ref="X3:AD3"/>
    <mergeCell ref="AE3:AK3"/>
    <mergeCell ref="AL3:AR3"/>
    <mergeCell ref="AZ4:BF4"/>
    <mergeCell ref="BG4:BM4"/>
    <mergeCell ref="J4:P4"/>
    <mergeCell ref="Q4:W4"/>
    <mergeCell ref="X4:AD4"/>
    <mergeCell ref="AE4:AK4"/>
  </mergeCells>
  <conditionalFormatting sqref="D57:E57 D7:E51">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7:BM57 J5:BM51">
    <cfRule type="expression" dxfId="8" priority="41">
      <formula>AND(TODAY()&gt;=J$5,TODAY()&lt;K$5)</formula>
    </cfRule>
  </conditionalFormatting>
  <conditionalFormatting sqref="J57:BM57 J7:BM51">
    <cfRule type="expression" dxfId="7" priority="35">
      <formula>AND(task_start&lt;=J$5,ROUNDDOWN((task_end-task_start+1)*task_progress,0)+task_start-1&gt;=J$5)</formula>
    </cfRule>
    <cfRule type="expression" dxfId="6" priority="36" stopIfTrue="1">
      <formula>AND(task_end&gt;=J$5,task_start&lt;K$5)</formula>
    </cfRule>
  </conditionalFormatting>
  <conditionalFormatting sqref="D52:E52">
    <cfRule type="dataBar" priority="5">
      <dataBar>
        <cfvo type="num" val="0"/>
        <cfvo type="num" val="1"/>
        <color theme="0" tint="-0.249977111117893"/>
      </dataBar>
      <extLst>
        <ext xmlns:x14="http://schemas.microsoft.com/office/spreadsheetml/2009/9/main" uri="{B025F937-C7B1-47D3-B67F-A62EFF666E3E}">
          <x14:id>{037BD99A-6AEF-42B5-93C9-B44E672554F4}</x14:id>
        </ext>
      </extLst>
    </cfRule>
  </conditionalFormatting>
  <conditionalFormatting sqref="D53:E56">
    <cfRule type="dataBar" priority="1">
      <dataBar>
        <cfvo type="num" val="0"/>
        <cfvo type="num" val="1"/>
        <color theme="0" tint="-0.249977111117893"/>
      </dataBar>
      <extLst>
        <ext xmlns:x14="http://schemas.microsoft.com/office/spreadsheetml/2009/9/main" uri="{B025F937-C7B1-47D3-B67F-A62EFF666E3E}">
          <x14:id>{08EDD595-4793-4D02-A8C9-909EF5E98005}</x14:id>
        </ext>
      </extLst>
    </cfRule>
  </conditionalFormatting>
  <conditionalFormatting sqref="J52:BM52">
    <cfRule type="expression" dxfId="5" priority="8">
      <formula>AND(TODAY()&gt;=J$5,TODAY()&lt;K$5)</formula>
    </cfRule>
  </conditionalFormatting>
  <conditionalFormatting sqref="J52:BM52">
    <cfRule type="expression" dxfId="4" priority="6">
      <formula>AND(task_start&lt;=J$5,ROUNDDOWN((task_end-task_start+1)*task_progress,0)+task_start-1&gt;=J$5)</formula>
    </cfRule>
    <cfRule type="expression" dxfId="3" priority="7" stopIfTrue="1">
      <formula>AND(task_end&gt;=J$5,task_start&lt;K$5)</formula>
    </cfRule>
  </conditionalFormatting>
  <conditionalFormatting sqref="J53:BM56">
    <cfRule type="expression" dxfId="2" priority="4">
      <formula>AND(TODAY()&gt;=J$5,TODAY()&lt;K$5)</formula>
    </cfRule>
  </conditionalFormatting>
  <conditionalFormatting sqref="J53:BM56">
    <cfRule type="expression" dxfId="1" priority="2">
      <formula>AND(task_start&lt;=J$5,ROUNDDOWN((task_end-task_start+1)*task_progress,0)+task_start-1&gt;=J$5)</formula>
    </cfRule>
    <cfRule type="expression" dxfId="0" priority="3"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J2"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D57:E57 D7:E51</xm:sqref>
        </x14:conditionalFormatting>
        <x14:conditionalFormatting xmlns:xm="http://schemas.microsoft.com/office/excel/2006/main">
          <x14:cfRule type="dataBar" id="{037BD99A-6AEF-42B5-93C9-B44E672554F4}">
            <x14:dataBar minLength="0" maxLength="100" gradient="0">
              <x14:cfvo type="num">
                <xm:f>0</xm:f>
              </x14:cfvo>
              <x14:cfvo type="num">
                <xm:f>1</xm:f>
              </x14:cfvo>
              <x14:negativeFillColor rgb="FFFF0000"/>
              <x14:axisColor rgb="FF000000"/>
            </x14:dataBar>
          </x14:cfRule>
          <xm:sqref>D52:E52</xm:sqref>
        </x14:conditionalFormatting>
        <x14:conditionalFormatting xmlns:xm="http://schemas.microsoft.com/office/excel/2006/main">
          <x14:cfRule type="dataBar" id="{08EDD595-4793-4D02-A8C9-909EF5E98005}">
            <x14:dataBar minLength="0" maxLength="100" gradient="0">
              <x14:cfvo type="num">
                <xm:f>0</xm:f>
              </x14:cfvo>
              <x14:cfvo type="num">
                <xm:f>1</xm:f>
              </x14:cfvo>
              <x14:negativeFillColor rgb="FFFF0000"/>
              <x14:axisColor rgb="FF000000"/>
            </x14:dataBar>
          </x14:cfRule>
          <xm:sqref>D53:E56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6" customWidth="1"/>
    <col min="2" max="16384" width="9.1796875" style="2"/>
  </cols>
  <sheetData>
    <row r="1" spans="1:2" ht="46.5" customHeight="1" x14ac:dyDescent="0.3"/>
    <row r="2" spans="1:2" s="48" customFormat="1" ht="15.5" x14ac:dyDescent="0.35">
      <c r="A2" s="47" t="s">
        <v>10</v>
      </c>
      <c r="B2" s="47"/>
    </row>
    <row r="3" spans="1:2" s="52" customFormat="1" ht="27" customHeight="1" x14ac:dyDescent="0.35">
      <c r="A3" s="53" t="s">
        <v>15</v>
      </c>
      <c r="B3" s="53"/>
    </row>
    <row r="4" spans="1:2" s="49" customFormat="1" ht="26" x14ac:dyDescent="0.6">
      <c r="A4" s="50" t="s">
        <v>9</v>
      </c>
    </row>
    <row r="5" spans="1:2" ht="74.150000000000006" customHeight="1" x14ac:dyDescent="0.3">
      <c r="A5" s="51" t="s">
        <v>18</v>
      </c>
    </row>
    <row r="6" spans="1:2" ht="26.25" customHeight="1" x14ac:dyDescent="0.3">
      <c r="A6" s="50" t="s">
        <v>21</v>
      </c>
    </row>
    <row r="7" spans="1:2" s="46" customFormat="1" ht="205" customHeight="1" x14ac:dyDescent="0.35">
      <c r="A7" s="55" t="s">
        <v>20</v>
      </c>
    </row>
    <row r="8" spans="1:2" s="49" customFormat="1" ht="26" x14ac:dyDescent="0.6">
      <c r="A8" s="50" t="s">
        <v>11</v>
      </c>
    </row>
    <row r="9" spans="1:2" ht="58" x14ac:dyDescent="0.3">
      <c r="A9" s="51" t="s">
        <v>19</v>
      </c>
    </row>
    <row r="10" spans="1:2" s="46" customFormat="1" ht="28" customHeight="1" x14ac:dyDescent="0.35">
      <c r="A10" s="54" t="s">
        <v>17</v>
      </c>
    </row>
    <row r="11" spans="1:2" s="49" customFormat="1" ht="26" x14ac:dyDescent="0.6">
      <c r="A11" s="50" t="s">
        <v>8</v>
      </c>
    </row>
    <row r="12" spans="1:2" ht="29" x14ac:dyDescent="0.3">
      <c r="A12" s="51" t="s">
        <v>16</v>
      </c>
    </row>
    <row r="13" spans="1:2" s="46" customFormat="1" ht="28" customHeight="1" x14ac:dyDescent="0.35">
      <c r="A13" s="54" t="s">
        <v>3</v>
      </c>
    </row>
    <row r="14" spans="1:2" s="49" customFormat="1" ht="26" x14ac:dyDescent="0.6">
      <c r="A14" s="50" t="s">
        <v>12</v>
      </c>
    </row>
    <row r="15" spans="1:2" ht="75" customHeight="1" x14ac:dyDescent="0.3">
      <c r="A15" s="51" t="s">
        <v>13</v>
      </c>
    </row>
    <row r="16" spans="1:2" ht="72.5" x14ac:dyDescent="0.3">
      <c r="A16" s="51"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2020-10-28T21:20:25Z</dcterms:modified>
</cp:coreProperties>
</file>